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5270" yWindow="135" windowWidth="12975" windowHeight="114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Лист1!$A$1:$F$124</definedName>
  </definedNames>
  <calcPr calcId="145621"/>
</workbook>
</file>

<file path=xl/calcChain.xml><?xml version="1.0" encoding="utf-8"?>
<calcChain xmlns="http://schemas.openxmlformats.org/spreadsheetml/2006/main">
  <c r="D109" i="1"/>
  <c r="D74"/>
  <c r="F78"/>
  <c r="F74" s="1"/>
  <c r="E78"/>
  <c r="E74" s="1"/>
  <c r="D78"/>
  <c r="F77"/>
  <c r="E77"/>
  <c r="D77"/>
  <c r="F76"/>
  <c r="E76"/>
  <c r="D76"/>
  <c r="F75"/>
  <c r="E75"/>
  <c r="D75"/>
  <c r="G98"/>
  <c r="G97"/>
  <c r="G96"/>
  <c r="G95"/>
  <c r="F94"/>
  <c r="E94"/>
  <c r="D94"/>
  <c r="G93"/>
  <c r="G92"/>
  <c r="G91"/>
  <c r="G90"/>
  <c r="F89"/>
  <c r="E89"/>
  <c r="D89"/>
  <c r="G27"/>
  <c r="G108"/>
  <c r="G107"/>
  <c r="G106"/>
  <c r="G105"/>
  <c r="F104"/>
  <c r="E104"/>
  <c r="D104"/>
  <c r="D23"/>
  <c r="E23"/>
  <c r="F23"/>
  <c r="E22"/>
  <c r="F22"/>
  <c r="E21"/>
  <c r="F21"/>
  <c r="E20"/>
  <c r="F20"/>
  <c r="D21"/>
  <c r="D20"/>
  <c r="G94" l="1"/>
  <c r="G89"/>
  <c r="G104"/>
  <c r="G58"/>
  <c r="G57"/>
  <c r="G56"/>
  <c r="G55"/>
  <c r="F54"/>
  <c r="E54"/>
  <c r="D54"/>
  <c r="G54" l="1"/>
  <c r="D18"/>
  <c r="D86" l="1"/>
  <c r="D85"/>
  <c r="D15" s="1"/>
  <c r="D72"/>
  <c r="D22" s="1"/>
  <c r="F15" l="1"/>
  <c r="D16"/>
  <c r="D17"/>
  <c r="G23"/>
  <c r="G25"/>
  <c r="G26"/>
  <c r="G28"/>
  <c r="G30"/>
  <c r="G31"/>
  <c r="G32"/>
  <c r="G33"/>
  <c r="G35"/>
  <c r="G36"/>
  <c r="G37"/>
  <c r="G38"/>
  <c r="G40"/>
  <c r="G41"/>
  <c r="G42"/>
  <c r="G43"/>
  <c r="G45"/>
  <c r="G46"/>
  <c r="G47"/>
  <c r="G48"/>
  <c r="G50"/>
  <c r="G51"/>
  <c r="G52"/>
  <c r="G53"/>
  <c r="G61"/>
  <c r="G62"/>
  <c r="G63"/>
  <c r="G65"/>
  <c r="G66"/>
  <c r="G67"/>
  <c r="G68"/>
  <c r="G70"/>
  <c r="G71"/>
  <c r="G72"/>
  <c r="G73"/>
  <c r="G80"/>
  <c r="G81"/>
  <c r="G82"/>
  <c r="G83"/>
  <c r="G85"/>
  <c r="G86"/>
  <c r="G87"/>
  <c r="G88"/>
  <c r="G100"/>
  <c r="G101"/>
  <c r="G102"/>
  <c r="G103"/>
  <c r="G110"/>
  <c r="G111"/>
  <c r="G112"/>
  <c r="G113"/>
  <c r="G115"/>
  <c r="G116"/>
  <c r="G117"/>
  <c r="G118"/>
  <c r="G120"/>
  <c r="G121"/>
  <c r="G122"/>
  <c r="G123"/>
  <c r="F69"/>
  <c r="E69"/>
  <c r="D69"/>
  <c r="F64"/>
  <c r="E64"/>
  <c r="D64"/>
  <c r="D59"/>
  <c r="F59"/>
  <c r="E59"/>
  <c r="F119"/>
  <c r="E119"/>
  <c r="D119"/>
  <c r="F114"/>
  <c r="E114"/>
  <c r="D114"/>
  <c r="F109"/>
  <c r="E109"/>
  <c r="F18"/>
  <c r="F16"/>
  <c r="G77"/>
  <c r="F99"/>
  <c r="E99"/>
  <c r="D99"/>
  <c r="F84"/>
  <c r="E84"/>
  <c r="D84"/>
  <c r="F79"/>
  <c r="E79"/>
  <c r="D79"/>
  <c r="F29"/>
  <c r="E29"/>
  <c r="D29"/>
  <c r="F24"/>
  <c r="E24"/>
  <c r="D24"/>
  <c r="F34"/>
  <c r="E34"/>
  <c r="D34"/>
  <c r="F44"/>
  <c r="E44"/>
  <c r="D44"/>
  <c r="F49"/>
  <c r="E49"/>
  <c r="D49"/>
  <c r="F39"/>
  <c r="E39"/>
  <c r="D39"/>
  <c r="E19" l="1"/>
  <c r="E14" s="1"/>
  <c r="F19"/>
  <c r="G114"/>
  <c r="G75"/>
  <c r="D19"/>
  <c r="E18"/>
  <c r="G18" s="1"/>
  <c r="E16"/>
  <c r="G16" s="1"/>
  <c r="G69"/>
  <c r="G39"/>
  <c r="G24"/>
  <c r="G78"/>
  <c r="G21"/>
  <c r="G22"/>
  <c r="G44"/>
  <c r="G99"/>
  <c r="G76"/>
  <c r="F17"/>
  <c r="E15"/>
  <c r="E17"/>
  <c r="G64"/>
  <c r="G49"/>
  <c r="G34"/>
  <c r="G29"/>
  <c r="G84"/>
  <c r="G109"/>
  <c r="G119"/>
  <c r="G59"/>
  <c r="G60"/>
  <c r="G79"/>
  <c r="D14" l="1"/>
  <c r="G74"/>
  <c r="F14"/>
  <c r="G17"/>
  <c r="G19"/>
  <c r="G20"/>
  <c r="G15"/>
  <c r="G14" l="1"/>
</calcChain>
</file>

<file path=xl/sharedStrings.xml><?xml version="1.0" encoding="utf-8"?>
<sst xmlns="http://schemas.openxmlformats.org/spreadsheetml/2006/main" count="171" uniqueCount="66">
  <si>
    <t>Статус</t>
  </si>
  <si>
    <t>Наименование муниципальной</t>
  </si>
  <si>
    <t>программы, подпрограммы</t>
  </si>
  <si>
    <t>муниципальной программы,</t>
  </si>
  <si>
    <t xml:space="preserve">ведомственной целевой программы, </t>
  </si>
  <si>
    <t>основного мероприяти</t>
  </si>
  <si>
    <t xml:space="preserve">Источник </t>
  </si>
  <si>
    <t>финансирования</t>
  </si>
  <si>
    <t>2014г.</t>
  </si>
  <si>
    <t>2015г.</t>
  </si>
  <si>
    <t>2016г.</t>
  </si>
  <si>
    <t>Оценка расходов (тыс.руб.), годы</t>
  </si>
  <si>
    <t>Муниципальная программа</t>
  </si>
  <si>
    <t xml:space="preserve">Развитие жилищного строительства и жилищно-коммунального хозяйства в Княжпогостском районе </t>
  </si>
  <si>
    <t>всего</t>
  </si>
  <si>
    <t>местный бюджет</t>
  </si>
  <si>
    <t>средства республиканского бюджета</t>
  </si>
  <si>
    <t>средства федерального бюджета</t>
  </si>
  <si>
    <t>государственные внебюджетные фонды</t>
  </si>
  <si>
    <t>Подпрограмма 1</t>
  </si>
  <si>
    <t>Создание условий для обеспечения доступным и комфортным жильем населения</t>
  </si>
  <si>
    <t>Основное мероприятие 1.1</t>
  </si>
  <si>
    <t>Реализация муниципальной программы «Переселение  граждан из аварийного жилищного фонда муниципального района «Княжпогостский»  на 2013-2017 годы (I этап 2013-2014г.,II этап 2014-2015г., III этап 2015-2016г., IV этап 2016-2017г., V этап 2017г. (до 1 сентября 2017 г.))</t>
  </si>
  <si>
    <t>Основное мероприятие 1.2</t>
  </si>
  <si>
    <t>Реализация программы по проведению капитального ремонта жилищного фонда на территории муниципального района  «Княжпогостский» на 2014-2016 годы</t>
  </si>
  <si>
    <t>Основное мероприятие 1.3</t>
  </si>
  <si>
    <t>Формирование и проведение государственного кадастрового учета земельных участков под многоквартирными жилыми домами и муниципальными объектами, паспортизация муниципальных объектов</t>
  </si>
  <si>
    <t>Основное мероприятие 1.4</t>
  </si>
  <si>
    <t>Предоставление земельных участков  отдельным категориям граждан</t>
  </si>
  <si>
    <t>Основное мероприятие 1.5</t>
  </si>
  <si>
    <t>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</si>
  <si>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Основное мероприятие 1.6</t>
  </si>
  <si>
    <t>Подпрограмма 2</t>
  </si>
  <si>
    <t>Обеспечение качественными жилищно-коммунальными услугами населения</t>
  </si>
  <si>
    <t>Основное мероприятие 2.1</t>
  </si>
  <si>
    <t xml:space="preserve">Газификация населенных пунктов </t>
  </si>
  <si>
    <t>Основное мероприятие 2.2</t>
  </si>
  <si>
    <t>Обеспечение населения муниципального образования питьевой водой, соответствующей требованиям безопасности, установленным санитарно-эпидемиологическими правилами</t>
  </si>
  <si>
    <t>Основное мероприятие 2.3</t>
  </si>
  <si>
    <t>Реализация программы по комплексному развитию систем коммунальной инфраструктуры муниципального образования муниципального района  «Княжпогостский»  на  2011-2020 г.г.</t>
  </si>
  <si>
    <t>Подпрограмма 3</t>
  </si>
  <si>
    <t>Градостроительная деятельность</t>
  </si>
  <si>
    <t>Основное мероприятие 3.1</t>
  </si>
  <si>
    <t xml:space="preserve">Разработка и корректировка документов территориального планирования муниципальных образований </t>
  </si>
  <si>
    <t>Основное мероприятие 3.2</t>
  </si>
  <si>
    <t>Внедрение информационной системы обеспечения градостроительной деятельности на территории муниципального района</t>
  </si>
  <si>
    <t>Приложение № 4 к Программе</t>
  </si>
  <si>
    <t xml:space="preserve">Ресурсное обеспечение и прогнозная (справочная) оценка расходов местного бюджета, </t>
  </si>
  <si>
    <t>республиканского бюджета Республики Коми (с учетом средств федерального</t>
  </si>
  <si>
    <t>бюджета), бюджетов государственных внебюджетных фондов Республики Коми, местных бюджетов и юридических лиц</t>
  </si>
  <si>
    <t>на реализацию целей государственной программы Республики Коми (тыс. рублей)</t>
  </si>
  <si>
    <t>Основное мероприятие 1.8</t>
  </si>
  <si>
    <t xml:space="preserve">Завершение муниципальной программы «Переселение  граждан из аварийного жилищного фонда муниципального района «Княжпогостский»  на 2012-2013 годы </t>
  </si>
  <si>
    <t>Основное мероприятие 1.9</t>
  </si>
  <si>
    <t>Переселение граждан из неперспективных населенных пунктов</t>
  </si>
  <si>
    <t>Основное мероприятие 1.10</t>
  </si>
  <si>
    <t>Основное мероприятие 2.4</t>
  </si>
  <si>
    <t>Реализация малых проектов в сфере благоустройства</t>
  </si>
  <si>
    <t>Основное мероприятие 2.5</t>
  </si>
  <si>
    <t>Оплата коммунальных услуг по муниципальному жилищному фонду</t>
  </si>
  <si>
    <t>Строительство, приобретение, реконструкция,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</si>
  <si>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Основное мероприятие 1.7</t>
  </si>
  <si>
    <t>Исполнение судебных решений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муниципального жилищного фонда по договорам социального найма</t>
  </si>
  <si>
    <t xml:space="preserve">Обеспечение предоставления жилых помещений детям-сиротам и детям, оставшимся без попечения родителей, лицам из числа по договорам найма специализированных жилых помещений </t>
  </si>
  <si>
    <t>Основное мероприятие 2.6</t>
  </si>
  <si>
    <t>Модернизация коммунальных систем инженерной инфраструктуры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</si>
</sst>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2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1" fillId="0" borderId="3" xfId="0" applyFont="1" applyBorder="1"/>
    <xf numFmtId="0" fontId="5" fillId="0" borderId="3" xfId="0" applyFont="1" applyBorder="1" applyAlignment="1">
      <alignment horizontal="center"/>
    </xf>
    <xf numFmtId="0" fontId="1" fillId="0" borderId="4" xfId="0" applyFont="1" applyBorder="1"/>
    <xf numFmtId="0" fontId="5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0" fontId="2" fillId="0" borderId="0" xfId="0" applyFont="1" applyAlignment="1">
      <alignment horizontal="right"/>
    </xf>
    <xf numFmtId="0" fontId="1" fillId="0" borderId="2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center" vertical="top"/>
    </xf>
    <xf numFmtId="0" fontId="1" fillId="3" borderId="1" xfId="0" applyFont="1" applyFill="1" applyBorder="1"/>
    <xf numFmtId="4" fontId="1" fillId="3" borderId="1" xfId="0" applyNumberFormat="1" applyFont="1" applyFill="1" applyBorder="1" applyAlignment="1">
      <alignment horizontal="center" vertical="top"/>
    </xf>
    <xf numFmtId="4" fontId="1" fillId="3" borderId="1" xfId="0" applyNumberFormat="1" applyFont="1" applyFill="1" applyBorder="1" applyAlignment="1">
      <alignment horizontal="center"/>
    </xf>
    <xf numFmtId="4" fontId="2" fillId="0" borderId="0" xfId="0" applyNumberFormat="1" applyFont="1"/>
    <xf numFmtId="4" fontId="2" fillId="0" borderId="1" xfId="0" applyNumberFormat="1" applyFont="1" applyBorder="1"/>
    <xf numFmtId="4" fontId="2" fillId="3" borderId="1" xfId="0" applyNumberFormat="1" applyFont="1" applyFill="1" applyBorder="1"/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3" xfId="0" applyFont="1" applyBorder="1"/>
    <xf numFmtId="0" fontId="2" fillId="0" borderId="4" xfId="0" applyFont="1" applyBorder="1"/>
    <xf numFmtId="0" fontId="5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6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/>
    <xf numFmtId="0" fontId="2" fillId="2" borderId="4" xfId="0" applyFont="1" applyFill="1" applyBorder="1"/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4"/>
  <sheetViews>
    <sheetView tabSelected="1" view="pageBreakPreview" zoomScale="60" zoomScaleNormal="100" zoomScalePageLayoutView="23" workbookViewId="0">
      <selection activeCell="J69" sqref="J69"/>
    </sheetView>
  </sheetViews>
  <sheetFormatPr defaultRowHeight="15"/>
  <cols>
    <col min="1" max="1" width="16.5703125" style="1" customWidth="1"/>
    <col min="2" max="2" width="54.140625" style="1" customWidth="1"/>
    <col min="3" max="3" width="33.7109375" style="1" customWidth="1"/>
    <col min="4" max="4" width="16.7109375" style="1" customWidth="1"/>
    <col min="5" max="5" width="17.85546875" style="1" customWidth="1"/>
    <col min="6" max="6" width="19.5703125" style="1" customWidth="1"/>
    <col min="7" max="7" width="13.42578125" style="23" bestFit="1" customWidth="1"/>
    <col min="8" max="16384" width="9.140625" style="1"/>
  </cols>
  <sheetData>
    <row r="1" spans="1:7">
      <c r="F1" s="2" t="s">
        <v>46</v>
      </c>
    </row>
    <row r="2" spans="1:7">
      <c r="B2" s="3"/>
    </row>
    <row r="3" spans="1:7" ht="15.75">
      <c r="A3" s="4"/>
      <c r="B3" s="4"/>
      <c r="C3" s="5" t="s">
        <v>47</v>
      </c>
      <c r="D3" s="4"/>
      <c r="E3" s="4"/>
      <c r="F3" s="4"/>
    </row>
    <row r="4" spans="1:7" ht="15.75">
      <c r="A4" s="4"/>
      <c r="B4" s="4"/>
      <c r="C4" s="5" t="s">
        <v>48</v>
      </c>
      <c r="D4" s="4"/>
      <c r="E4" s="4"/>
      <c r="F4" s="4"/>
    </row>
    <row r="5" spans="1:7" ht="15.75">
      <c r="A5" s="4"/>
      <c r="B5" s="4"/>
      <c r="C5" s="5" t="s">
        <v>49</v>
      </c>
      <c r="D5" s="4"/>
      <c r="E5" s="4"/>
      <c r="F5" s="4"/>
    </row>
    <row r="6" spans="1:7" ht="15.75">
      <c r="A6" s="4"/>
      <c r="B6" s="4"/>
      <c r="C6" s="5" t="s">
        <v>50</v>
      </c>
      <c r="D6" s="4"/>
      <c r="E6" s="4"/>
      <c r="F6" s="4"/>
    </row>
    <row r="8" spans="1:7" ht="15" customHeight="1">
      <c r="A8" s="6" t="s">
        <v>0</v>
      </c>
      <c r="B8" s="7" t="s">
        <v>1</v>
      </c>
      <c r="C8" s="7" t="s">
        <v>6</v>
      </c>
      <c r="D8" s="34" t="s">
        <v>11</v>
      </c>
      <c r="E8" s="35"/>
      <c r="F8" s="36"/>
    </row>
    <row r="9" spans="1:7">
      <c r="A9" s="8"/>
      <c r="B9" s="9" t="s">
        <v>2</v>
      </c>
      <c r="C9" s="9" t="s">
        <v>7</v>
      </c>
      <c r="D9" s="7" t="s">
        <v>8</v>
      </c>
      <c r="E9" s="7" t="s">
        <v>9</v>
      </c>
      <c r="F9" s="7" t="s">
        <v>10</v>
      </c>
    </row>
    <row r="10" spans="1:7">
      <c r="A10" s="8"/>
      <c r="B10" s="9" t="s">
        <v>3</v>
      </c>
      <c r="C10" s="8"/>
      <c r="D10" s="8"/>
      <c r="E10" s="8"/>
      <c r="F10" s="8"/>
    </row>
    <row r="11" spans="1:7">
      <c r="A11" s="8"/>
      <c r="B11" s="9" t="s">
        <v>4</v>
      </c>
      <c r="C11" s="8"/>
      <c r="D11" s="8"/>
      <c r="E11" s="8"/>
      <c r="F11" s="8"/>
    </row>
    <row r="12" spans="1:7">
      <c r="A12" s="10"/>
      <c r="B12" s="11" t="s">
        <v>5</v>
      </c>
      <c r="C12" s="10"/>
      <c r="D12" s="10"/>
      <c r="E12" s="10"/>
      <c r="F12" s="10"/>
    </row>
    <row r="13" spans="1:7">
      <c r="A13" s="12">
        <v>1</v>
      </c>
      <c r="B13" s="12">
        <v>2</v>
      </c>
      <c r="C13" s="15">
        <v>3</v>
      </c>
      <c r="D13" s="15">
        <v>4</v>
      </c>
      <c r="E13" s="15">
        <v>5</v>
      </c>
      <c r="F13" s="15">
        <v>6</v>
      </c>
    </row>
    <row r="14" spans="1:7" ht="15.75" customHeight="1">
      <c r="A14" s="40" t="s">
        <v>12</v>
      </c>
      <c r="B14" s="37" t="s">
        <v>13</v>
      </c>
      <c r="C14" s="20" t="s">
        <v>14</v>
      </c>
      <c r="D14" s="21">
        <f t="shared" ref="D14:F18" si="0">SUM(D19,D74,D109)</f>
        <v>329198.23000000004</v>
      </c>
      <c r="E14" s="21">
        <f t="shared" si="0"/>
        <v>120277.97571</v>
      </c>
      <c r="F14" s="21">
        <f t="shared" si="0"/>
        <v>234556.07024999999</v>
      </c>
      <c r="G14" s="25">
        <f>SUM(D14:F14)</f>
        <v>684032.27596</v>
      </c>
    </row>
    <row r="15" spans="1:7">
      <c r="A15" s="41"/>
      <c r="B15" s="38"/>
      <c r="C15" s="18" t="s">
        <v>15</v>
      </c>
      <c r="D15" s="19">
        <f t="shared" si="0"/>
        <v>117202.12000000002</v>
      </c>
      <c r="E15" s="19">
        <f t="shared" si="0"/>
        <v>30387.764999999999</v>
      </c>
      <c r="F15" s="19">
        <f t="shared" si="0"/>
        <v>24832.910950000001</v>
      </c>
      <c r="G15" s="24">
        <f t="shared" ref="G15:G83" si="1">SUM(D15:F15)</f>
        <v>172422.79595</v>
      </c>
    </row>
    <row r="16" spans="1:7">
      <c r="A16" s="41"/>
      <c r="B16" s="38"/>
      <c r="C16" s="18" t="s">
        <v>16</v>
      </c>
      <c r="D16" s="19">
        <f t="shared" si="0"/>
        <v>113587.31</v>
      </c>
      <c r="E16" s="19">
        <f t="shared" si="0"/>
        <v>14877.881000000001</v>
      </c>
      <c r="F16" s="19">
        <f t="shared" si="0"/>
        <v>14257.561300000001</v>
      </c>
      <c r="G16" s="24">
        <f t="shared" si="1"/>
        <v>142722.75229999999</v>
      </c>
    </row>
    <row r="17" spans="1:7">
      <c r="A17" s="41"/>
      <c r="B17" s="38"/>
      <c r="C17" s="18" t="s">
        <v>17</v>
      </c>
      <c r="D17" s="19">
        <f t="shared" si="0"/>
        <v>96708.800000000003</v>
      </c>
      <c r="E17" s="19">
        <f t="shared" si="0"/>
        <v>33012.329709999998</v>
      </c>
      <c r="F17" s="19">
        <f t="shared" si="0"/>
        <v>27465.598000000002</v>
      </c>
      <c r="G17" s="24">
        <f t="shared" si="1"/>
        <v>157186.72771000001</v>
      </c>
    </row>
    <row r="18" spans="1:7">
      <c r="A18" s="42"/>
      <c r="B18" s="39"/>
      <c r="C18" s="18" t="s">
        <v>18</v>
      </c>
      <c r="D18" s="19">
        <f t="shared" si="0"/>
        <v>1700</v>
      </c>
      <c r="E18" s="19">
        <f t="shared" si="0"/>
        <v>42000</v>
      </c>
      <c r="F18" s="19">
        <f t="shared" si="0"/>
        <v>168000</v>
      </c>
      <c r="G18" s="24">
        <f t="shared" si="1"/>
        <v>211700</v>
      </c>
    </row>
    <row r="19" spans="1:7" ht="13.5" customHeight="1">
      <c r="A19" s="43" t="s">
        <v>19</v>
      </c>
      <c r="B19" s="37" t="s">
        <v>20</v>
      </c>
      <c r="C19" s="20" t="s">
        <v>14</v>
      </c>
      <c r="D19" s="21">
        <f>SUM(D24,D29,D34,D39,D44,D49,D59,D64,D69,D54)</f>
        <v>288716.03000000003</v>
      </c>
      <c r="E19" s="21">
        <f t="shared" ref="E19:F19" si="2">SUM(E24,E29,E34,E39,E44,E49,E59,E64,E69,E54)</f>
        <v>72047.975709999999</v>
      </c>
      <c r="F19" s="21">
        <f t="shared" si="2"/>
        <v>60556.070250000004</v>
      </c>
      <c r="G19" s="25">
        <f t="shared" si="1"/>
        <v>421320.07596000005</v>
      </c>
    </row>
    <row r="20" spans="1:7">
      <c r="A20" s="38"/>
      <c r="B20" s="38"/>
      <c r="C20" s="18" t="s">
        <v>15</v>
      </c>
      <c r="D20" s="19">
        <f>SUM(D25,D30,D35,D40,D45,D50,D60,D65,D70,D55)</f>
        <v>78719.920000000013</v>
      </c>
      <c r="E20" s="19">
        <f t="shared" ref="E20:F20" si="3">SUM(E25,E30,E35,E40,E45,E50,E60,E65,E70,E55)</f>
        <v>24157.764999999999</v>
      </c>
      <c r="F20" s="19">
        <f t="shared" si="3"/>
        <v>18832.910950000001</v>
      </c>
      <c r="G20" s="24">
        <f t="shared" si="1"/>
        <v>121710.59595000002</v>
      </c>
    </row>
    <row r="21" spans="1:7">
      <c r="A21" s="38"/>
      <c r="B21" s="38"/>
      <c r="C21" s="18" t="s">
        <v>16</v>
      </c>
      <c r="D21" s="19">
        <f>SUM(D26,D31,D36,D41,D46,D51,D61,D66,D71,D56)</f>
        <v>113287.31</v>
      </c>
      <c r="E21" s="19">
        <f t="shared" ref="E21:F21" si="4">SUM(E26,E31,E36,E41,E46,E51,E61,E66,E71,E56)</f>
        <v>14877.881000000001</v>
      </c>
      <c r="F21" s="19">
        <f t="shared" si="4"/>
        <v>14257.561300000001</v>
      </c>
      <c r="G21" s="24">
        <f t="shared" si="1"/>
        <v>142422.75229999999</v>
      </c>
    </row>
    <row r="22" spans="1:7">
      <c r="A22" s="38"/>
      <c r="B22" s="38"/>
      <c r="C22" s="18" t="s">
        <v>17</v>
      </c>
      <c r="D22" s="19">
        <f>SUM(D27,D32,D37,D42,D47,D52,D62,D67,D72,D57)</f>
        <v>96708.800000000003</v>
      </c>
      <c r="E22" s="19">
        <f t="shared" ref="E22:F22" si="5">SUM(E27,E32,E37,E42,E47,E52,E62,E67,E72,E57)</f>
        <v>33012.329709999998</v>
      </c>
      <c r="F22" s="19">
        <f t="shared" si="5"/>
        <v>27465.598000000002</v>
      </c>
      <c r="G22" s="24">
        <f t="shared" si="1"/>
        <v>157186.72771000001</v>
      </c>
    </row>
    <row r="23" spans="1:7">
      <c r="A23" s="39"/>
      <c r="B23" s="39"/>
      <c r="C23" s="18" t="s">
        <v>18</v>
      </c>
      <c r="D23" s="19">
        <f>SUM(D28,D33,D38,D43,D48,D53,D63,D68,D73,D58)</f>
        <v>0</v>
      </c>
      <c r="E23" s="19">
        <f t="shared" ref="E23:F23" si="6">SUM(E28,E33,E38,E43,E48,E53,E63,E68,E73,E58)</f>
        <v>0</v>
      </c>
      <c r="F23" s="19">
        <f t="shared" si="6"/>
        <v>0</v>
      </c>
      <c r="G23" s="24">
        <f t="shared" si="1"/>
        <v>0</v>
      </c>
    </row>
    <row r="24" spans="1:7" ht="13.5" customHeight="1">
      <c r="A24" s="29" t="s">
        <v>21</v>
      </c>
      <c r="B24" s="26" t="s">
        <v>22</v>
      </c>
      <c r="C24" s="20" t="s">
        <v>14</v>
      </c>
      <c r="D24" s="21">
        <f>SUM(D25:D28)</f>
        <v>218553.13</v>
      </c>
      <c r="E24" s="21">
        <f>SUM(E25:E28)</f>
        <v>49322.575710000005</v>
      </c>
      <c r="F24" s="21">
        <f>SUM(F25:F28)</f>
        <v>42612.170250000003</v>
      </c>
      <c r="G24" s="25">
        <f t="shared" si="1"/>
        <v>310487.87596000003</v>
      </c>
    </row>
    <row r="25" spans="1:7">
      <c r="A25" s="32"/>
      <c r="B25" s="32"/>
      <c r="C25" s="13" t="s">
        <v>15</v>
      </c>
      <c r="D25" s="16">
        <v>39417.760000000002</v>
      </c>
      <c r="E25" s="16">
        <v>3857.7649999999999</v>
      </c>
      <c r="F25" s="16">
        <v>3332.91095</v>
      </c>
      <c r="G25" s="24">
        <f t="shared" si="1"/>
        <v>46608.435949999999</v>
      </c>
    </row>
    <row r="26" spans="1:7">
      <c r="A26" s="32"/>
      <c r="B26" s="32"/>
      <c r="C26" s="13" t="s">
        <v>16</v>
      </c>
      <c r="D26" s="16">
        <v>103003.48</v>
      </c>
      <c r="E26" s="16">
        <v>13850.681</v>
      </c>
      <c r="F26" s="16">
        <v>13230.3613</v>
      </c>
      <c r="G26" s="24">
        <f t="shared" si="1"/>
        <v>130084.5223</v>
      </c>
    </row>
    <row r="27" spans="1:7">
      <c r="A27" s="32"/>
      <c r="B27" s="32"/>
      <c r="C27" s="13" t="s">
        <v>17</v>
      </c>
      <c r="D27" s="16">
        <v>76131.89</v>
      </c>
      <c r="E27" s="16">
        <v>31614.129710000001</v>
      </c>
      <c r="F27" s="16">
        <v>26048.898000000001</v>
      </c>
      <c r="G27" s="24">
        <f>SUM(D27:F27)</f>
        <v>133794.91771000001</v>
      </c>
    </row>
    <row r="28" spans="1:7">
      <c r="A28" s="33"/>
      <c r="B28" s="33"/>
      <c r="C28" s="13" t="s">
        <v>18</v>
      </c>
      <c r="D28" s="16">
        <v>0</v>
      </c>
      <c r="E28" s="16">
        <v>0</v>
      </c>
      <c r="F28" s="16">
        <v>0</v>
      </c>
      <c r="G28" s="24">
        <f t="shared" si="1"/>
        <v>0</v>
      </c>
    </row>
    <row r="29" spans="1:7" ht="15.75" customHeight="1">
      <c r="A29" s="29" t="s">
        <v>23</v>
      </c>
      <c r="B29" s="26" t="s">
        <v>24</v>
      </c>
      <c r="C29" s="20" t="s">
        <v>14</v>
      </c>
      <c r="D29" s="21">
        <f>SUM(D30:D33)</f>
        <v>15714.119999999999</v>
      </c>
      <c r="E29" s="21">
        <f>SUM(E30:E33)</f>
        <v>15000</v>
      </c>
      <c r="F29" s="21">
        <f>SUM(F30:F33)</f>
        <v>15000</v>
      </c>
      <c r="G29" s="25">
        <f t="shared" si="1"/>
        <v>45714.119999999995</v>
      </c>
    </row>
    <row r="30" spans="1:7">
      <c r="A30" s="32"/>
      <c r="B30" s="32"/>
      <c r="C30" s="13" t="s">
        <v>15</v>
      </c>
      <c r="D30" s="16">
        <v>6652.84</v>
      </c>
      <c r="E30" s="16">
        <v>15000</v>
      </c>
      <c r="F30" s="16">
        <v>15000</v>
      </c>
      <c r="G30" s="24">
        <f t="shared" si="1"/>
        <v>36652.839999999997</v>
      </c>
    </row>
    <row r="31" spans="1:7">
      <c r="A31" s="32"/>
      <c r="B31" s="32"/>
      <c r="C31" s="13" t="s">
        <v>16</v>
      </c>
      <c r="D31" s="16">
        <v>4715.2299999999996</v>
      </c>
      <c r="E31" s="16">
        <v>0</v>
      </c>
      <c r="F31" s="16">
        <v>0</v>
      </c>
      <c r="G31" s="24">
        <f t="shared" si="1"/>
        <v>4715.2299999999996</v>
      </c>
    </row>
    <row r="32" spans="1:7">
      <c r="A32" s="32"/>
      <c r="B32" s="32"/>
      <c r="C32" s="13" t="s">
        <v>17</v>
      </c>
      <c r="D32" s="16">
        <v>4346.05</v>
      </c>
      <c r="E32" s="16">
        <v>0</v>
      </c>
      <c r="F32" s="16">
        <v>0</v>
      </c>
      <c r="G32" s="24">
        <f t="shared" si="1"/>
        <v>4346.05</v>
      </c>
    </row>
    <row r="33" spans="1:7">
      <c r="A33" s="33"/>
      <c r="B33" s="33"/>
      <c r="C33" s="13" t="s">
        <v>18</v>
      </c>
      <c r="D33" s="16">
        <v>0</v>
      </c>
      <c r="E33" s="16">
        <v>0</v>
      </c>
      <c r="F33" s="16">
        <v>0</v>
      </c>
      <c r="G33" s="24">
        <f t="shared" si="1"/>
        <v>0</v>
      </c>
    </row>
    <row r="34" spans="1:7" ht="18.75" customHeight="1">
      <c r="A34" s="29" t="s">
        <v>25</v>
      </c>
      <c r="B34" s="26" t="s">
        <v>26</v>
      </c>
      <c r="C34" s="20" t="s">
        <v>14</v>
      </c>
      <c r="D34" s="21">
        <f>SUM(D35:D38)</f>
        <v>7050</v>
      </c>
      <c r="E34" s="21">
        <f>SUM(E35:E38)</f>
        <v>4800</v>
      </c>
      <c r="F34" s="21">
        <f>SUM(F35:F38)</f>
        <v>0</v>
      </c>
      <c r="G34" s="25">
        <f t="shared" si="1"/>
        <v>11850</v>
      </c>
    </row>
    <row r="35" spans="1:7">
      <c r="A35" s="30"/>
      <c r="B35" s="27"/>
      <c r="C35" s="13" t="s">
        <v>15</v>
      </c>
      <c r="D35" s="16">
        <v>7050</v>
      </c>
      <c r="E35" s="16">
        <v>4800</v>
      </c>
      <c r="F35" s="16">
        <v>0</v>
      </c>
      <c r="G35" s="24">
        <f t="shared" si="1"/>
        <v>11850</v>
      </c>
    </row>
    <row r="36" spans="1:7">
      <c r="A36" s="30"/>
      <c r="B36" s="27"/>
      <c r="C36" s="13" t="s">
        <v>16</v>
      </c>
      <c r="D36" s="16">
        <v>0</v>
      </c>
      <c r="E36" s="16">
        <v>0</v>
      </c>
      <c r="F36" s="16">
        <v>0</v>
      </c>
      <c r="G36" s="24">
        <f t="shared" si="1"/>
        <v>0</v>
      </c>
    </row>
    <row r="37" spans="1:7">
      <c r="A37" s="30"/>
      <c r="B37" s="27"/>
      <c r="C37" s="13" t="s">
        <v>17</v>
      </c>
      <c r="D37" s="16">
        <v>0</v>
      </c>
      <c r="E37" s="16">
        <v>0</v>
      </c>
      <c r="F37" s="16">
        <v>0</v>
      </c>
      <c r="G37" s="24">
        <f t="shared" si="1"/>
        <v>0</v>
      </c>
    </row>
    <row r="38" spans="1:7">
      <c r="A38" s="31"/>
      <c r="B38" s="28"/>
      <c r="C38" s="13" t="s">
        <v>18</v>
      </c>
      <c r="D38" s="16">
        <v>0</v>
      </c>
      <c r="E38" s="16">
        <v>0</v>
      </c>
      <c r="F38" s="16">
        <v>0</v>
      </c>
      <c r="G38" s="24">
        <f t="shared" si="1"/>
        <v>0</v>
      </c>
    </row>
    <row r="39" spans="1:7" ht="14.25" customHeight="1">
      <c r="A39" s="29" t="s">
        <v>27</v>
      </c>
      <c r="B39" s="26" t="s">
        <v>28</v>
      </c>
      <c r="C39" s="20" t="s">
        <v>14</v>
      </c>
      <c r="D39" s="21">
        <f>SUM(D40:D43)</f>
        <v>500</v>
      </c>
      <c r="E39" s="21">
        <f>SUM(E40:E43)</f>
        <v>500</v>
      </c>
      <c r="F39" s="21">
        <f>SUM(F40:F43)</f>
        <v>500</v>
      </c>
      <c r="G39" s="25">
        <f t="shared" si="1"/>
        <v>1500</v>
      </c>
    </row>
    <row r="40" spans="1:7">
      <c r="A40" s="30"/>
      <c r="B40" s="27"/>
      <c r="C40" s="13" t="s">
        <v>15</v>
      </c>
      <c r="D40" s="16">
        <v>500</v>
      </c>
      <c r="E40" s="16">
        <v>500</v>
      </c>
      <c r="F40" s="16">
        <v>500</v>
      </c>
      <c r="G40" s="24">
        <f t="shared" si="1"/>
        <v>1500</v>
      </c>
    </row>
    <row r="41" spans="1:7">
      <c r="A41" s="30"/>
      <c r="B41" s="27"/>
      <c r="C41" s="13" t="s">
        <v>16</v>
      </c>
      <c r="D41" s="16">
        <v>0</v>
      </c>
      <c r="E41" s="16">
        <v>0</v>
      </c>
      <c r="F41" s="16">
        <v>0</v>
      </c>
      <c r="G41" s="24">
        <f t="shared" si="1"/>
        <v>0</v>
      </c>
    </row>
    <row r="42" spans="1:7">
      <c r="A42" s="30"/>
      <c r="B42" s="27"/>
      <c r="C42" s="13" t="s">
        <v>17</v>
      </c>
      <c r="D42" s="16">
        <v>0</v>
      </c>
      <c r="E42" s="16">
        <v>0</v>
      </c>
      <c r="F42" s="16">
        <v>0</v>
      </c>
      <c r="G42" s="24">
        <f t="shared" si="1"/>
        <v>0</v>
      </c>
    </row>
    <row r="43" spans="1:7">
      <c r="A43" s="31"/>
      <c r="B43" s="28"/>
      <c r="C43" s="13" t="s">
        <v>18</v>
      </c>
      <c r="D43" s="16">
        <v>0</v>
      </c>
      <c r="E43" s="16">
        <v>0</v>
      </c>
      <c r="F43" s="16">
        <v>0</v>
      </c>
      <c r="G43" s="24">
        <f t="shared" si="1"/>
        <v>0</v>
      </c>
    </row>
    <row r="44" spans="1:7" ht="14.25" customHeight="1">
      <c r="A44" s="29" t="s">
        <v>29</v>
      </c>
      <c r="B44" s="26" t="s">
        <v>30</v>
      </c>
      <c r="C44" s="20" t="s">
        <v>14</v>
      </c>
      <c r="D44" s="21">
        <f>SUM(D45:D48)</f>
        <v>1026.0999999999999</v>
      </c>
      <c r="E44" s="21">
        <f>SUM(E45:E48)</f>
        <v>1026</v>
      </c>
      <c r="F44" s="21">
        <f>SUM(F45:F48)</f>
        <v>1025.9000000000001</v>
      </c>
      <c r="G44" s="25">
        <f t="shared" si="1"/>
        <v>3078</v>
      </c>
    </row>
    <row r="45" spans="1:7">
      <c r="A45" s="30"/>
      <c r="B45" s="27"/>
      <c r="C45" s="13" t="s">
        <v>15</v>
      </c>
      <c r="D45" s="16">
        <v>0</v>
      </c>
      <c r="E45" s="16">
        <v>0</v>
      </c>
      <c r="F45" s="16">
        <v>0</v>
      </c>
      <c r="G45" s="24">
        <f t="shared" si="1"/>
        <v>0</v>
      </c>
    </row>
    <row r="46" spans="1:7">
      <c r="A46" s="30"/>
      <c r="B46" s="27"/>
      <c r="C46" s="13" t="s">
        <v>16</v>
      </c>
      <c r="D46" s="16">
        <v>0</v>
      </c>
      <c r="E46" s="16">
        <v>0</v>
      </c>
      <c r="F46" s="16">
        <v>0</v>
      </c>
      <c r="G46" s="24">
        <f t="shared" si="1"/>
        <v>0</v>
      </c>
    </row>
    <row r="47" spans="1:7">
      <c r="A47" s="30"/>
      <c r="B47" s="27"/>
      <c r="C47" s="13" t="s">
        <v>17</v>
      </c>
      <c r="D47" s="16">
        <v>1026.0999999999999</v>
      </c>
      <c r="E47" s="16">
        <v>1026</v>
      </c>
      <c r="F47" s="16">
        <v>1025.9000000000001</v>
      </c>
      <c r="G47" s="24">
        <f t="shared" si="1"/>
        <v>3078</v>
      </c>
    </row>
    <row r="48" spans="1:7">
      <c r="A48" s="31"/>
      <c r="B48" s="28"/>
      <c r="C48" s="13" t="s">
        <v>18</v>
      </c>
      <c r="D48" s="16">
        <v>0</v>
      </c>
      <c r="E48" s="16">
        <v>0</v>
      </c>
      <c r="F48" s="16">
        <v>0</v>
      </c>
      <c r="G48" s="24">
        <f t="shared" si="1"/>
        <v>0</v>
      </c>
    </row>
    <row r="49" spans="1:7" ht="24.75" customHeight="1">
      <c r="A49" s="29" t="s">
        <v>31</v>
      </c>
      <c r="B49" s="26" t="s">
        <v>60</v>
      </c>
      <c r="C49" s="20" t="s">
        <v>14</v>
      </c>
      <c r="D49" s="22">
        <f>SUM(D50:D53)</f>
        <v>987.1</v>
      </c>
      <c r="E49" s="22">
        <f>SUM(E50:E53)</f>
        <v>1027.2</v>
      </c>
      <c r="F49" s="22">
        <f>SUM(F50:F53)</f>
        <v>1027.2</v>
      </c>
      <c r="G49" s="25">
        <f t="shared" si="1"/>
        <v>3041.5</v>
      </c>
    </row>
    <row r="50" spans="1:7">
      <c r="A50" s="30"/>
      <c r="B50" s="27"/>
      <c r="C50" s="13" t="s">
        <v>15</v>
      </c>
      <c r="D50" s="16">
        <v>0</v>
      </c>
      <c r="E50" s="16">
        <v>0</v>
      </c>
      <c r="F50" s="16">
        <v>0</v>
      </c>
      <c r="G50" s="24">
        <f t="shared" si="1"/>
        <v>0</v>
      </c>
    </row>
    <row r="51" spans="1:7">
      <c r="A51" s="30"/>
      <c r="B51" s="27"/>
      <c r="C51" s="13" t="s">
        <v>16</v>
      </c>
      <c r="D51" s="16">
        <v>987.1</v>
      </c>
      <c r="E51" s="16">
        <v>1027.2</v>
      </c>
      <c r="F51" s="16">
        <v>1027.2</v>
      </c>
      <c r="G51" s="24">
        <f t="shared" si="1"/>
        <v>3041.5</v>
      </c>
    </row>
    <row r="52" spans="1:7">
      <c r="A52" s="30"/>
      <c r="B52" s="27"/>
      <c r="C52" s="13" t="s">
        <v>17</v>
      </c>
      <c r="D52" s="16">
        <v>0</v>
      </c>
      <c r="E52" s="16">
        <v>0</v>
      </c>
      <c r="F52" s="16">
        <v>0</v>
      </c>
      <c r="G52" s="24">
        <f t="shared" si="1"/>
        <v>0</v>
      </c>
    </row>
    <row r="53" spans="1:7" ht="25.5" customHeight="1">
      <c r="A53" s="31"/>
      <c r="B53" s="28"/>
      <c r="C53" s="13" t="s">
        <v>18</v>
      </c>
      <c r="D53" s="16">
        <v>0</v>
      </c>
      <c r="E53" s="16">
        <v>0</v>
      </c>
      <c r="F53" s="16">
        <v>0</v>
      </c>
      <c r="G53" s="24">
        <f t="shared" si="1"/>
        <v>0</v>
      </c>
    </row>
    <row r="54" spans="1:7" ht="24.75" customHeight="1">
      <c r="A54" s="29" t="s">
        <v>61</v>
      </c>
      <c r="B54" s="26" t="s">
        <v>62</v>
      </c>
      <c r="C54" s="20" t="s">
        <v>14</v>
      </c>
      <c r="D54" s="22">
        <f>SUM(D55:D58)</f>
        <v>1501.5</v>
      </c>
      <c r="E54" s="22">
        <f>SUM(E55:E58)</f>
        <v>372.2</v>
      </c>
      <c r="F54" s="22">
        <f>SUM(F55:F58)</f>
        <v>390.8</v>
      </c>
      <c r="G54" s="25">
        <f t="shared" ref="G54:G58" si="7">SUM(D54:F54)</f>
        <v>2264.5</v>
      </c>
    </row>
    <row r="55" spans="1:7" ht="15" customHeight="1">
      <c r="A55" s="30"/>
      <c r="B55" s="32"/>
      <c r="C55" s="13" t="s">
        <v>15</v>
      </c>
      <c r="D55" s="17">
        <v>0</v>
      </c>
      <c r="E55" s="16">
        <v>0</v>
      </c>
      <c r="F55" s="16">
        <v>0</v>
      </c>
      <c r="G55" s="24">
        <f t="shared" si="7"/>
        <v>0</v>
      </c>
    </row>
    <row r="56" spans="1:7" ht="15.75" customHeight="1">
      <c r="A56" s="30"/>
      <c r="B56" s="32"/>
      <c r="C56" s="13" t="s">
        <v>16</v>
      </c>
      <c r="D56" s="16">
        <v>1501.5</v>
      </c>
      <c r="E56" s="16">
        <v>0</v>
      </c>
      <c r="F56" s="16">
        <v>0</v>
      </c>
      <c r="G56" s="24">
        <f t="shared" si="7"/>
        <v>1501.5</v>
      </c>
    </row>
    <row r="57" spans="1:7" ht="15" customHeight="1">
      <c r="A57" s="30"/>
      <c r="B57" s="32"/>
      <c r="C57" s="13" t="s">
        <v>17</v>
      </c>
      <c r="D57" s="17">
        <v>0</v>
      </c>
      <c r="E57" s="16">
        <v>372.2</v>
      </c>
      <c r="F57" s="16">
        <v>390.8</v>
      </c>
      <c r="G57" s="24">
        <f t="shared" si="7"/>
        <v>763</v>
      </c>
    </row>
    <row r="58" spans="1:7" ht="25.5" customHeight="1">
      <c r="A58" s="31"/>
      <c r="B58" s="33"/>
      <c r="C58" s="13" t="s">
        <v>18</v>
      </c>
      <c r="D58" s="16">
        <v>0</v>
      </c>
      <c r="E58" s="16">
        <v>0</v>
      </c>
      <c r="F58" s="16">
        <v>0</v>
      </c>
      <c r="G58" s="24">
        <f t="shared" si="7"/>
        <v>0</v>
      </c>
    </row>
    <row r="59" spans="1:7" ht="24.75" customHeight="1">
      <c r="A59" s="29" t="s">
        <v>51</v>
      </c>
      <c r="B59" s="26" t="s">
        <v>52</v>
      </c>
      <c r="C59" s="20" t="s">
        <v>14</v>
      </c>
      <c r="D59" s="22">
        <f>SUM(D60:D63)</f>
        <v>24667.58</v>
      </c>
      <c r="E59" s="22">
        <f>SUM(E60:E63)</f>
        <v>0</v>
      </c>
      <c r="F59" s="22">
        <f>SUM(F60:F63)</f>
        <v>0</v>
      </c>
      <c r="G59" s="25">
        <f t="shared" si="1"/>
        <v>24667.58</v>
      </c>
    </row>
    <row r="60" spans="1:7">
      <c r="A60" s="30"/>
      <c r="B60" s="32"/>
      <c r="C60" s="13" t="s">
        <v>15</v>
      </c>
      <c r="D60" s="17">
        <v>6727.02</v>
      </c>
      <c r="E60" s="16">
        <v>0</v>
      </c>
      <c r="F60" s="16">
        <v>0</v>
      </c>
      <c r="G60" s="24">
        <f t="shared" si="1"/>
        <v>6727.02</v>
      </c>
    </row>
    <row r="61" spans="1:7">
      <c r="A61" s="30"/>
      <c r="B61" s="32"/>
      <c r="C61" s="13" t="s">
        <v>16</v>
      </c>
      <c r="D61" s="16">
        <v>3080</v>
      </c>
      <c r="E61" s="16">
        <v>0</v>
      </c>
      <c r="F61" s="16">
        <v>0</v>
      </c>
      <c r="G61" s="24">
        <f t="shared" si="1"/>
        <v>3080</v>
      </c>
    </row>
    <row r="62" spans="1:7">
      <c r="A62" s="30"/>
      <c r="B62" s="32"/>
      <c r="C62" s="13" t="s">
        <v>17</v>
      </c>
      <c r="D62" s="17">
        <v>14860.56</v>
      </c>
      <c r="E62" s="16">
        <v>0</v>
      </c>
      <c r="F62" s="16">
        <v>0</v>
      </c>
      <c r="G62" s="24">
        <f t="shared" si="1"/>
        <v>14860.56</v>
      </c>
    </row>
    <row r="63" spans="1:7" ht="25.5" customHeight="1">
      <c r="A63" s="31"/>
      <c r="B63" s="33"/>
      <c r="C63" s="13" t="s">
        <v>18</v>
      </c>
      <c r="D63" s="16">
        <v>0</v>
      </c>
      <c r="E63" s="16">
        <v>0</v>
      </c>
      <c r="F63" s="16">
        <v>0</v>
      </c>
      <c r="G63" s="24">
        <f t="shared" si="1"/>
        <v>0</v>
      </c>
    </row>
    <row r="64" spans="1:7" ht="24.75" customHeight="1">
      <c r="A64" s="48" t="s">
        <v>53</v>
      </c>
      <c r="B64" s="26" t="s">
        <v>54</v>
      </c>
      <c r="C64" s="20" t="s">
        <v>14</v>
      </c>
      <c r="D64" s="22">
        <f>SUM(D65:D68)</f>
        <v>18372.3</v>
      </c>
      <c r="E64" s="22">
        <f>SUM(E65:E68)</f>
        <v>0</v>
      </c>
      <c r="F64" s="22">
        <f>SUM(F65:F68)</f>
        <v>0</v>
      </c>
      <c r="G64" s="25">
        <f t="shared" si="1"/>
        <v>18372.3</v>
      </c>
    </row>
    <row r="65" spans="1:7">
      <c r="A65" s="48"/>
      <c r="B65" s="27"/>
      <c r="C65" s="13" t="s">
        <v>15</v>
      </c>
      <c r="D65" s="16">
        <v>18372.3</v>
      </c>
      <c r="E65" s="16">
        <v>0</v>
      </c>
      <c r="F65" s="16">
        <v>0</v>
      </c>
      <c r="G65" s="24">
        <f t="shared" si="1"/>
        <v>18372.3</v>
      </c>
    </row>
    <row r="66" spans="1:7">
      <c r="A66" s="48"/>
      <c r="B66" s="27"/>
      <c r="C66" s="13" t="s">
        <v>16</v>
      </c>
      <c r="D66" s="16">
        <v>0</v>
      </c>
      <c r="E66" s="16">
        <v>0</v>
      </c>
      <c r="F66" s="16">
        <v>0</v>
      </c>
      <c r="G66" s="24">
        <f t="shared" si="1"/>
        <v>0</v>
      </c>
    </row>
    <row r="67" spans="1:7">
      <c r="A67" s="48"/>
      <c r="B67" s="27"/>
      <c r="C67" s="13" t="s">
        <v>17</v>
      </c>
      <c r="D67" s="16">
        <v>0</v>
      </c>
      <c r="E67" s="16">
        <v>0</v>
      </c>
      <c r="F67" s="16">
        <v>0</v>
      </c>
      <c r="G67" s="24">
        <f t="shared" si="1"/>
        <v>0</v>
      </c>
    </row>
    <row r="68" spans="1:7" ht="25.5" customHeight="1">
      <c r="A68" s="48"/>
      <c r="B68" s="28"/>
      <c r="C68" s="13" t="s">
        <v>18</v>
      </c>
      <c r="D68" s="16">
        <v>0</v>
      </c>
      <c r="E68" s="16">
        <v>0</v>
      </c>
      <c r="F68" s="16">
        <v>0</v>
      </c>
      <c r="G68" s="24">
        <f t="shared" si="1"/>
        <v>0</v>
      </c>
    </row>
    <row r="69" spans="1:7" ht="24.75" customHeight="1">
      <c r="A69" s="48" t="s">
        <v>55</v>
      </c>
      <c r="B69" s="26" t="s">
        <v>63</v>
      </c>
      <c r="C69" s="20" t="s">
        <v>14</v>
      </c>
      <c r="D69" s="22">
        <f>SUM(D70:D73)</f>
        <v>344.2</v>
      </c>
      <c r="E69" s="22">
        <f>SUM(E70:E73)</f>
        <v>0</v>
      </c>
      <c r="F69" s="22">
        <f>SUM(F70:F73)</f>
        <v>0</v>
      </c>
      <c r="G69" s="25">
        <f t="shared" si="1"/>
        <v>344.2</v>
      </c>
    </row>
    <row r="70" spans="1:7">
      <c r="A70" s="48"/>
      <c r="B70" s="27"/>
      <c r="C70" s="13" t="s">
        <v>15</v>
      </c>
      <c r="D70" s="16">
        <v>0</v>
      </c>
      <c r="E70" s="16">
        <v>0</v>
      </c>
      <c r="F70" s="16">
        <v>0</v>
      </c>
      <c r="G70" s="24">
        <f t="shared" si="1"/>
        <v>0</v>
      </c>
    </row>
    <row r="71" spans="1:7">
      <c r="A71" s="48"/>
      <c r="B71" s="27"/>
      <c r="C71" s="13" t="s">
        <v>16</v>
      </c>
      <c r="D71" s="16">
        <v>0</v>
      </c>
      <c r="E71" s="16">
        <v>0</v>
      </c>
      <c r="F71" s="16">
        <v>0</v>
      </c>
      <c r="G71" s="24">
        <f t="shared" si="1"/>
        <v>0</v>
      </c>
    </row>
    <row r="72" spans="1:7">
      <c r="A72" s="48"/>
      <c r="B72" s="27"/>
      <c r="C72" s="13" t="s">
        <v>17</v>
      </c>
      <c r="D72" s="16">
        <f>355.4-11.2</f>
        <v>344.2</v>
      </c>
      <c r="E72" s="16">
        <v>0</v>
      </c>
      <c r="F72" s="16">
        <v>0</v>
      </c>
      <c r="G72" s="24">
        <f t="shared" si="1"/>
        <v>344.2</v>
      </c>
    </row>
    <row r="73" spans="1:7" ht="25.5" customHeight="1">
      <c r="A73" s="48"/>
      <c r="B73" s="28"/>
      <c r="C73" s="13" t="s">
        <v>18</v>
      </c>
      <c r="D73" s="16">
        <v>0</v>
      </c>
      <c r="E73" s="16">
        <v>0</v>
      </c>
      <c r="F73" s="16">
        <v>0</v>
      </c>
      <c r="G73" s="24">
        <f t="shared" si="1"/>
        <v>0</v>
      </c>
    </row>
    <row r="74" spans="1:7" ht="14.25" customHeight="1">
      <c r="A74" s="43" t="s">
        <v>32</v>
      </c>
      <c r="B74" s="37" t="s">
        <v>33</v>
      </c>
      <c r="C74" s="20" t="s">
        <v>14</v>
      </c>
      <c r="D74" s="21">
        <f>SUM(D75:D78)</f>
        <v>39132.200000000004</v>
      </c>
      <c r="E74" s="21">
        <f>SUM(E75:E78)</f>
        <v>48000</v>
      </c>
      <c r="F74" s="21">
        <f>SUM(F75:F78)</f>
        <v>174000</v>
      </c>
      <c r="G74" s="25">
        <f t="shared" si="1"/>
        <v>261132.2</v>
      </c>
    </row>
    <row r="75" spans="1:7">
      <c r="A75" s="46"/>
      <c r="B75" s="44"/>
      <c r="C75" s="18" t="s">
        <v>15</v>
      </c>
      <c r="D75" s="19">
        <f t="shared" ref="D75:F78" si="8">D80+D85+D90+D95+D100+D105</f>
        <v>37132.200000000004</v>
      </c>
      <c r="E75" s="19">
        <f t="shared" si="8"/>
        <v>6000</v>
      </c>
      <c r="F75" s="19">
        <f t="shared" si="8"/>
        <v>6000</v>
      </c>
      <c r="G75" s="24">
        <f t="shared" si="1"/>
        <v>49132.200000000004</v>
      </c>
    </row>
    <row r="76" spans="1:7">
      <c r="A76" s="46"/>
      <c r="B76" s="44"/>
      <c r="C76" s="18" t="s">
        <v>16</v>
      </c>
      <c r="D76" s="19">
        <f t="shared" si="8"/>
        <v>300</v>
      </c>
      <c r="E76" s="19">
        <f t="shared" si="8"/>
        <v>0</v>
      </c>
      <c r="F76" s="19">
        <f t="shared" si="8"/>
        <v>0</v>
      </c>
      <c r="G76" s="24">
        <f t="shared" si="1"/>
        <v>300</v>
      </c>
    </row>
    <row r="77" spans="1:7">
      <c r="A77" s="46"/>
      <c r="B77" s="44"/>
      <c r="C77" s="18" t="s">
        <v>17</v>
      </c>
      <c r="D77" s="19">
        <f t="shared" si="8"/>
        <v>0</v>
      </c>
      <c r="E77" s="19">
        <f t="shared" si="8"/>
        <v>0</v>
      </c>
      <c r="F77" s="19">
        <f t="shared" si="8"/>
        <v>0</v>
      </c>
      <c r="G77" s="24">
        <f t="shared" si="1"/>
        <v>0</v>
      </c>
    </row>
    <row r="78" spans="1:7">
      <c r="A78" s="47"/>
      <c r="B78" s="45"/>
      <c r="C78" s="18" t="s">
        <v>18</v>
      </c>
      <c r="D78" s="19">
        <f t="shared" si="8"/>
        <v>1700</v>
      </c>
      <c r="E78" s="19">
        <f t="shared" si="8"/>
        <v>42000</v>
      </c>
      <c r="F78" s="19">
        <f t="shared" si="8"/>
        <v>168000</v>
      </c>
      <c r="G78" s="24">
        <f t="shared" si="1"/>
        <v>211700</v>
      </c>
    </row>
    <row r="79" spans="1:7" ht="13.5" customHeight="1">
      <c r="A79" s="29" t="s">
        <v>34</v>
      </c>
      <c r="B79" s="50" t="s">
        <v>35</v>
      </c>
      <c r="C79" s="20" t="s">
        <v>14</v>
      </c>
      <c r="D79" s="21">
        <f>SUM(D80:D83)</f>
        <v>7033.01</v>
      </c>
      <c r="E79" s="21">
        <f>SUM(E80:E83)</f>
        <v>6000</v>
      </c>
      <c r="F79" s="21">
        <f>SUM(F80:F83)</f>
        <v>6000</v>
      </c>
      <c r="G79" s="25">
        <f t="shared" si="1"/>
        <v>19033.010000000002</v>
      </c>
    </row>
    <row r="80" spans="1:7">
      <c r="A80" s="30"/>
      <c r="B80" s="51"/>
      <c r="C80" s="13" t="s">
        <v>15</v>
      </c>
      <c r="D80" s="16">
        <v>7033.01</v>
      </c>
      <c r="E80" s="16">
        <v>6000</v>
      </c>
      <c r="F80" s="16">
        <v>6000</v>
      </c>
      <c r="G80" s="24">
        <f t="shared" si="1"/>
        <v>19033.010000000002</v>
      </c>
    </row>
    <row r="81" spans="1:7">
      <c r="A81" s="30"/>
      <c r="B81" s="51"/>
      <c r="C81" s="13" t="s">
        <v>16</v>
      </c>
      <c r="D81" s="16">
        <v>0</v>
      </c>
      <c r="E81" s="16">
        <v>0</v>
      </c>
      <c r="F81" s="16">
        <v>0</v>
      </c>
      <c r="G81" s="24">
        <f t="shared" si="1"/>
        <v>0</v>
      </c>
    </row>
    <row r="82" spans="1:7">
      <c r="A82" s="30"/>
      <c r="B82" s="51"/>
      <c r="C82" s="13" t="s">
        <v>17</v>
      </c>
      <c r="D82" s="16">
        <v>0</v>
      </c>
      <c r="E82" s="16">
        <v>0</v>
      </c>
      <c r="F82" s="16">
        <v>0</v>
      </c>
      <c r="G82" s="24">
        <f t="shared" si="1"/>
        <v>0</v>
      </c>
    </row>
    <row r="83" spans="1:7">
      <c r="A83" s="31"/>
      <c r="B83" s="52"/>
      <c r="C83" s="13" t="s">
        <v>18</v>
      </c>
      <c r="D83" s="16">
        <v>0</v>
      </c>
      <c r="E83" s="16">
        <v>0</v>
      </c>
      <c r="F83" s="16">
        <v>0</v>
      </c>
      <c r="G83" s="24">
        <f t="shared" si="1"/>
        <v>0</v>
      </c>
    </row>
    <row r="84" spans="1:7" ht="14.25" customHeight="1">
      <c r="A84" s="29" t="s">
        <v>36</v>
      </c>
      <c r="B84" s="26" t="s">
        <v>37</v>
      </c>
      <c r="C84" s="20" t="s">
        <v>14</v>
      </c>
      <c r="D84" s="21">
        <f>SUM(D85:D88)</f>
        <v>10000</v>
      </c>
      <c r="E84" s="21">
        <f>SUM(E85:E88)</f>
        <v>0</v>
      </c>
      <c r="F84" s="21">
        <f>SUM(F85:F88)</f>
        <v>0</v>
      </c>
      <c r="G84" s="25">
        <f t="shared" ref="G84:G123" si="9">SUM(D84:F84)</f>
        <v>10000</v>
      </c>
    </row>
    <row r="85" spans="1:7">
      <c r="A85" s="30"/>
      <c r="B85" s="27"/>
      <c r="C85" s="13" t="s">
        <v>15</v>
      </c>
      <c r="D85" s="16">
        <f>3230.95+6769.05</f>
        <v>10000</v>
      </c>
      <c r="E85" s="16">
        <v>0</v>
      </c>
      <c r="F85" s="16">
        <v>0</v>
      </c>
      <c r="G85" s="24">
        <f t="shared" si="9"/>
        <v>10000</v>
      </c>
    </row>
    <row r="86" spans="1:7">
      <c r="A86" s="30"/>
      <c r="B86" s="27"/>
      <c r="C86" s="13" t="s">
        <v>16</v>
      </c>
      <c r="D86" s="16">
        <f>6000-6000</f>
        <v>0</v>
      </c>
      <c r="E86" s="16">
        <v>0</v>
      </c>
      <c r="F86" s="16">
        <v>0</v>
      </c>
      <c r="G86" s="24">
        <f t="shared" si="9"/>
        <v>0</v>
      </c>
    </row>
    <row r="87" spans="1:7">
      <c r="A87" s="30"/>
      <c r="B87" s="27"/>
      <c r="C87" s="13" t="s">
        <v>17</v>
      </c>
      <c r="D87" s="16">
        <v>0</v>
      </c>
      <c r="E87" s="16">
        <v>0</v>
      </c>
      <c r="F87" s="16">
        <v>0</v>
      </c>
      <c r="G87" s="24">
        <f t="shared" si="9"/>
        <v>0</v>
      </c>
    </row>
    <row r="88" spans="1:7">
      <c r="A88" s="31"/>
      <c r="B88" s="28"/>
      <c r="C88" s="13" t="s">
        <v>18</v>
      </c>
      <c r="D88" s="16">
        <v>0</v>
      </c>
      <c r="E88" s="16">
        <v>0</v>
      </c>
      <c r="F88" s="16">
        <v>0</v>
      </c>
      <c r="G88" s="24">
        <f t="shared" si="9"/>
        <v>0</v>
      </c>
    </row>
    <row r="89" spans="1:7">
      <c r="A89" s="29" t="s">
        <v>38</v>
      </c>
      <c r="B89" s="26" t="s">
        <v>59</v>
      </c>
      <c r="C89" s="20" t="s">
        <v>14</v>
      </c>
      <c r="D89" s="21">
        <f>SUM(D90:D93)</f>
        <v>65.86</v>
      </c>
      <c r="E89" s="21">
        <f>SUM(E90:E93)</f>
        <v>0</v>
      </c>
      <c r="F89" s="21">
        <f>SUM(F90:F93)</f>
        <v>0</v>
      </c>
      <c r="G89" s="25">
        <f t="shared" ref="G89:G98" si="10">SUM(D89:F89)</f>
        <v>65.86</v>
      </c>
    </row>
    <row r="90" spans="1:7">
      <c r="A90" s="30"/>
      <c r="B90" s="27"/>
      <c r="C90" s="13" t="s">
        <v>15</v>
      </c>
      <c r="D90" s="16">
        <v>65.86</v>
      </c>
      <c r="E90" s="16">
        <v>0</v>
      </c>
      <c r="F90" s="16">
        <v>0</v>
      </c>
      <c r="G90" s="24">
        <f t="shared" si="10"/>
        <v>65.86</v>
      </c>
    </row>
    <row r="91" spans="1:7">
      <c r="A91" s="30"/>
      <c r="B91" s="27"/>
      <c r="C91" s="13" t="s">
        <v>16</v>
      </c>
      <c r="D91" s="16">
        <v>0</v>
      </c>
      <c r="E91" s="16">
        <v>0</v>
      </c>
      <c r="F91" s="16">
        <v>0</v>
      </c>
      <c r="G91" s="24">
        <f t="shared" si="10"/>
        <v>0</v>
      </c>
    </row>
    <row r="92" spans="1:7">
      <c r="A92" s="30"/>
      <c r="B92" s="27"/>
      <c r="C92" s="13" t="s">
        <v>17</v>
      </c>
      <c r="D92" s="16">
        <v>0</v>
      </c>
      <c r="E92" s="16">
        <v>0</v>
      </c>
      <c r="F92" s="16">
        <v>0</v>
      </c>
      <c r="G92" s="24">
        <f t="shared" si="10"/>
        <v>0</v>
      </c>
    </row>
    <row r="93" spans="1:7">
      <c r="A93" s="31"/>
      <c r="B93" s="28"/>
      <c r="C93" s="13" t="s">
        <v>18</v>
      </c>
      <c r="D93" s="16">
        <v>0</v>
      </c>
      <c r="E93" s="16">
        <v>0</v>
      </c>
      <c r="F93" s="16">
        <v>0</v>
      </c>
      <c r="G93" s="24">
        <f t="shared" si="10"/>
        <v>0</v>
      </c>
    </row>
    <row r="94" spans="1:7" ht="15" customHeight="1">
      <c r="A94" s="29" t="s">
        <v>56</v>
      </c>
      <c r="B94" s="26" t="s">
        <v>57</v>
      </c>
      <c r="C94" s="20" t="s">
        <v>14</v>
      </c>
      <c r="D94" s="21">
        <f>SUM(D95:D98)</f>
        <v>333.33</v>
      </c>
      <c r="E94" s="21">
        <f>SUM(E95:E98)</f>
        <v>0</v>
      </c>
      <c r="F94" s="21">
        <f>SUM(F95:F98)</f>
        <v>0</v>
      </c>
      <c r="G94" s="25">
        <f t="shared" si="10"/>
        <v>333.33</v>
      </c>
    </row>
    <row r="95" spans="1:7">
      <c r="A95" s="30"/>
      <c r="B95" s="27"/>
      <c r="C95" s="13" t="s">
        <v>15</v>
      </c>
      <c r="D95" s="16">
        <v>33.33</v>
      </c>
      <c r="E95" s="16">
        <v>0</v>
      </c>
      <c r="F95" s="16">
        <v>0</v>
      </c>
      <c r="G95" s="24">
        <f t="shared" si="10"/>
        <v>33.33</v>
      </c>
    </row>
    <row r="96" spans="1:7">
      <c r="A96" s="30"/>
      <c r="B96" s="27"/>
      <c r="C96" s="13" t="s">
        <v>16</v>
      </c>
      <c r="D96" s="16">
        <v>300</v>
      </c>
      <c r="E96" s="16">
        <v>0</v>
      </c>
      <c r="F96" s="16">
        <v>0</v>
      </c>
      <c r="G96" s="24">
        <f t="shared" si="10"/>
        <v>300</v>
      </c>
    </row>
    <row r="97" spans="1:7">
      <c r="A97" s="30"/>
      <c r="B97" s="27"/>
      <c r="C97" s="13" t="s">
        <v>17</v>
      </c>
      <c r="D97" s="16">
        <v>0</v>
      </c>
      <c r="E97" s="16">
        <v>0</v>
      </c>
      <c r="F97" s="16">
        <v>0</v>
      </c>
      <c r="G97" s="24">
        <f t="shared" si="10"/>
        <v>0</v>
      </c>
    </row>
    <row r="98" spans="1:7">
      <c r="A98" s="31"/>
      <c r="B98" s="28"/>
      <c r="C98" s="13" t="s">
        <v>18</v>
      </c>
      <c r="D98" s="16">
        <v>0</v>
      </c>
      <c r="E98" s="16">
        <v>0</v>
      </c>
      <c r="F98" s="16">
        <v>0</v>
      </c>
      <c r="G98" s="24">
        <f t="shared" si="10"/>
        <v>0</v>
      </c>
    </row>
    <row r="99" spans="1:7" ht="15" customHeight="1">
      <c r="A99" s="29" t="s">
        <v>58</v>
      </c>
      <c r="B99" s="26" t="s">
        <v>39</v>
      </c>
      <c r="C99" s="20" t="s">
        <v>14</v>
      </c>
      <c r="D99" s="21">
        <f>SUM(D100:D103)</f>
        <v>1700</v>
      </c>
      <c r="E99" s="21">
        <f>SUM(E100:E103)</f>
        <v>42000</v>
      </c>
      <c r="F99" s="21">
        <f>SUM(F100:F103)</f>
        <v>168000</v>
      </c>
      <c r="G99" s="25">
        <f t="shared" si="9"/>
        <v>211700</v>
      </c>
    </row>
    <row r="100" spans="1:7">
      <c r="A100" s="30"/>
      <c r="B100" s="27"/>
      <c r="C100" s="13" t="s">
        <v>15</v>
      </c>
      <c r="D100" s="16">
        <v>0</v>
      </c>
      <c r="E100" s="16">
        <v>0</v>
      </c>
      <c r="F100" s="16">
        <v>0</v>
      </c>
      <c r="G100" s="24">
        <f t="shared" si="9"/>
        <v>0</v>
      </c>
    </row>
    <row r="101" spans="1:7">
      <c r="A101" s="30"/>
      <c r="B101" s="27"/>
      <c r="C101" s="13" t="s">
        <v>16</v>
      </c>
      <c r="D101" s="16">
        <v>0</v>
      </c>
      <c r="E101" s="16">
        <v>0</v>
      </c>
      <c r="F101" s="16">
        <v>0</v>
      </c>
      <c r="G101" s="24">
        <f t="shared" si="9"/>
        <v>0</v>
      </c>
    </row>
    <row r="102" spans="1:7">
      <c r="A102" s="30"/>
      <c r="B102" s="27"/>
      <c r="C102" s="13" t="s">
        <v>17</v>
      </c>
      <c r="D102" s="16">
        <v>0</v>
      </c>
      <c r="E102" s="16">
        <v>0</v>
      </c>
      <c r="F102" s="16">
        <v>0</v>
      </c>
      <c r="G102" s="24">
        <f t="shared" si="9"/>
        <v>0</v>
      </c>
    </row>
    <row r="103" spans="1:7">
      <c r="A103" s="31"/>
      <c r="B103" s="28"/>
      <c r="C103" s="13" t="s">
        <v>18</v>
      </c>
      <c r="D103" s="16">
        <v>1700</v>
      </c>
      <c r="E103" s="16">
        <v>42000</v>
      </c>
      <c r="F103" s="16">
        <v>168000</v>
      </c>
      <c r="G103" s="24">
        <f t="shared" si="9"/>
        <v>211700</v>
      </c>
    </row>
    <row r="104" spans="1:7">
      <c r="A104" s="29" t="s">
        <v>64</v>
      </c>
      <c r="B104" s="26" t="s">
        <v>65</v>
      </c>
      <c r="C104" s="20" t="s">
        <v>14</v>
      </c>
      <c r="D104" s="21">
        <f>SUM(D105:D108)</f>
        <v>20000</v>
      </c>
      <c r="E104" s="21">
        <f>SUM(E105:E108)</f>
        <v>0</v>
      </c>
      <c r="F104" s="21">
        <f>SUM(F105:F108)</f>
        <v>0</v>
      </c>
      <c r="G104" s="25">
        <f t="shared" ref="G104" si="11">SUM(D104:F104)</f>
        <v>20000</v>
      </c>
    </row>
    <row r="105" spans="1:7">
      <c r="A105" s="30"/>
      <c r="B105" s="27"/>
      <c r="C105" s="13" t="s">
        <v>15</v>
      </c>
      <c r="D105" s="16">
        <v>20000</v>
      </c>
      <c r="E105" s="16">
        <v>0</v>
      </c>
      <c r="F105" s="16">
        <v>0</v>
      </c>
      <c r="G105" s="24">
        <f t="shared" ref="G105:G108" si="12">SUM(D105:F105)</f>
        <v>20000</v>
      </c>
    </row>
    <row r="106" spans="1:7">
      <c r="A106" s="30"/>
      <c r="B106" s="27"/>
      <c r="C106" s="13" t="s">
        <v>16</v>
      </c>
      <c r="D106" s="16">
        <v>0</v>
      </c>
      <c r="E106" s="16">
        <v>0</v>
      </c>
      <c r="F106" s="16">
        <v>0</v>
      </c>
      <c r="G106" s="24">
        <f t="shared" si="12"/>
        <v>0</v>
      </c>
    </row>
    <row r="107" spans="1:7">
      <c r="A107" s="30"/>
      <c r="B107" s="27"/>
      <c r="C107" s="13" t="s">
        <v>17</v>
      </c>
      <c r="D107" s="16">
        <v>0</v>
      </c>
      <c r="E107" s="16">
        <v>0</v>
      </c>
      <c r="F107" s="16">
        <v>0</v>
      </c>
      <c r="G107" s="24">
        <f t="shared" si="12"/>
        <v>0</v>
      </c>
    </row>
    <row r="108" spans="1:7">
      <c r="A108" s="31"/>
      <c r="B108" s="28"/>
      <c r="C108" s="13" t="s">
        <v>18</v>
      </c>
      <c r="D108" s="16">
        <v>0</v>
      </c>
      <c r="E108" s="16">
        <v>0</v>
      </c>
      <c r="F108" s="16">
        <v>0</v>
      </c>
      <c r="G108" s="24">
        <f t="shared" si="12"/>
        <v>0</v>
      </c>
    </row>
    <row r="109" spans="1:7">
      <c r="A109" s="40" t="s">
        <v>40</v>
      </c>
      <c r="B109" s="49" t="s">
        <v>41</v>
      </c>
      <c r="C109" s="20" t="s">
        <v>14</v>
      </c>
      <c r="D109" s="21">
        <f>SUM(D110:D113)</f>
        <v>1350</v>
      </c>
      <c r="E109" s="21">
        <f>SUM(E110:E113)</f>
        <v>230</v>
      </c>
      <c r="F109" s="21">
        <f>SUM(F110:F113)</f>
        <v>0</v>
      </c>
      <c r="G109" s="25">
        <f t="shared" si="9"/>
        <v>1580</v>
      </c>
    </row>
    <row r="110" spans="1:7">
      <c r="A110" s="41"/>
      <c r="B110" s="49"/>
      <c r="C110" s="18" t="s">
        <v>15</v>
      </c>
      <c r="D110" s="19">
        <v>1350</v>
      </c>
      <c r="E110" s="19">
        <v>230</v>
      </c>
      <c r="F110" s="19">
        <v>0</v>
      </c>
      <c r="G110" s="24">
        <f t="shared" si="9"/>
        <v>1580</v>
      </c>
    </row>
    <row r="111" spans="1:7">
      <c r="A111" s="41"/>
      <c r="B111" s="49"/>
      <c r="C111" s="18" t="s">
        <v>16</v>
      </c>
      <c r="D111" s="19">
        <v>0</v>
      </c>
      <c r="E111" s="19">
        <v>0</v>
      </c>
      <c r="F111" s="19">
        <v>0</v>
      </c>
      <c r="G111" s="24">
        <f t="shared" si="9"/>
        <v>0</v>
      </c>
    </row>
    <row r="112" spans="1:7">
      <c r="A112" s="41"/>
      <c r="B112" s="49"/>
      <c r="C112" s="18" t="s">
        <v>17</v>
      </c>
      <c r="D112" s="19">
        <v>0</v>
      </c>
      <c r="E112" s="19">
        <v>0</v>
      </c>
      <c r="F112" s="19">
        <v>0</v>
      </c>
      <c r="G112" s="24">
        <f t="shared" si="9"/>
        <v>0</v>
      </c>
    </row>
    <row r="113" spans="1:7">
      <c r="A113" s="42"/>
      <c r="B113" s="49"/>
      <c r="C113" s="18" t="s">
        <v>18</v>
      </c>
      <c r="D113" s="19">
        <v>0</v>
      </c>
      <c r="E113" s="19">
        <v>0</v>
      </c>
      <c r="F113" s="19">
        <v>0</v>
      </c>
      <c r="G113" s="24">
        <f t="shared" si="9"/>
        <v>0</v>
      </c>
    </row>
    <row r="114" spans="1:7" ht="14.25" customHeight="1">
      <c r="A114" s="29" t="s">
        <v>42</v>
      </c>
      <c r="B114" s="26" t="s">
        <v>43</v>
      </c>
      <c r="C114" s="20" t="s">
        <v>14</v>
      </c>
      <c r="D114" s="21">
        <f>SUM(D115:D118)</f>
        <v>1100</v>
      </c>
      <c r="E114" s="21">
        <f>SUM(E115:E118)</f>
        <v>0</v>
      </c>
      <c r="F114" s="21">
        <f>SUM(F115:F118)</f>
        <v>0</v>
      </c>
      <c r="G114" s="25">
        <f t="shared" si="9"/>
        <v>1100</v>
      </c>
    </row>
    <row r="115" spans="1:7">
      <c r="A115" s="30"/>
      <c r="B115" s="27"/>
      <c r="C115" s="13" t="s">
        <v>15</v>
      </c>
      <c r="D115" s="16">
        <v>1100</v>
      </c>
      <c r="E115" s="16">
        <v>0</v>
      </c>
      <c r="F115" s="16">
        <v>0</v>
      </c>
      <c r="G115" s="24">
        <f t="shared" si="9"/>
        <v>1100</v>
      </c>
    </row>
    <row r="116" spans="1:7">
      <c r="A116" s="30"/>
      <c r="B116" s="27"/>
      <c r="C116" s="13" t="s">
        <v>16</v>
      </c>
      <c r="D116" s="16">
        <v>0</v>
      </c>
      <c r="E116" s="16">
        <v>0</v>
      </c>
      <c r="F116" s="16">
        <v>0</v>
      </c>
      <c r="G116" s="24">
        <f t="shared" si="9"/>
        <v>0</v>
      </c>
    </row>
    <row r="117" spans="1:7">
      <c r="A117" s="30"/>
      <c r="B117" s="27"/>
      <c r="C117" s="13" t="s">
        <v>17</v>
      </c>
      <c r="D117" s="16">
        <v>0</v>
      </c>
      <c r="E117" s="16">
        <v>0</v>
      </c>
      <c r="F117" s="16">
        <v>0</v>
      </c>
      <c r="G117" s="24">
        <f t="shared" si="9"/>
        <v>0</v>
      </c>
    </row>
    <row r="118" spans="1:7">
      <c r="A118" s="31"/>
      <c r="B118" s="28"/>
      <c r="C118" s="13" t="s">
        <v>18</v>
      </c>
      <c r="D118" s="16">
        <v>0</v>
      </c>
      <c r="E118" s="16">
        <v>0</v>
      </c>
      <c r="F118" s="16">
        <v>0</v>
      </c>
      <c r="G118" s="24">
        <f t="shared" si="9"/>
        <v>0</v>
      </c>
    </row>
    <row r="119" spans="1:7" ht="15.75" customHeight="1">
      <c r="A119" s="29" t="s">
        <v>44</v>
      </c>
      <c r="B119" s="26" t="s">
        <v>45</v>
      </c>
      <c r="C119" s="20" t="s">
        <v>14</v>
      </c>
      <c r="D119" s="21">
        <f>SUM(D120:D123)</f>
        <v>250</v>
      </c>
      <c r="E119" s="21">
        <f>SUM(E120:E123)</f>
        <v>230</v>
      </c>
      <c r="F119" s="21">
        <f>SUM(F120:F123)</f>
        <v>0</v>
      </c>
      <c r="G119" s="25">
        <f t="shared" si="9"/>
        <v>480</v>
      </c>
    </row>
    <row r="120" spans="1:7">
      <c r="A120" s="30"/>
      <c r="B120" s="27"/>
      <c r="C120" s="13" t="s">
        <v>15</v>
      </c>
      <c r="D120" s="16">
        <v>250</v>
      </c>
      <c r="E120" s="16">
        <v>230</v>
      </c>
      <c r="F120" s="16">
        <v>0</v>
      </c>
      <c r="G120" s="24">
        <f t="shared" si="9"/>
        <v>480</v>
      </c>
    </row>
    <row r="121" spans="1:7">
      <c r="A121" s="30"/>
      <c r="B121" s="27"/>
      <c r="C121" s="13" t="s">
        <v>16</v>
      </c>
      <c r="D121" s="16">
        <v>0</v>
      </c>
      <c r="E121" s="16">
        <v>0</v>
      </c>
      <c r="F121" s="16">
        <v>0</v>
      </c>
      <c r="G121" s="24">
        <f t="shared" si="9"/>
        <v>0</v>
      </c>
    </row>
    <row r="122" spans="1:7">
      <c r="A122" s="30"/>
      <c r="B122" s="27"/>
      <c r="C122" s="13" t="s">
        <v>17</v>
      </c>
      <c r="D122" s="16">
        <v>0</v>
      </c>
      <c r="E122" s="16">
        <v>0</v>
      </c>
      <c r="F122" s="16">
        <v>0</v>
      </c>
      <c r="G122" s="24">
        <f t="shared" si="9"/>
        <v>0</v>
      </c>
    </row>
    <row r="123" spans="1:7">
      <c r="A123" s="31"/>
      <c r="B123" s="28"/>
      <c r="C123" s="13" t="s">
        <v>18</v>
      </c>
      <c r="D123" s="16">
        <v>0</v>
      </c>
      <c r="E123" s="16">
        <v>0</v>
      </c>
      <c r="F123" s="16">
        <v>0</v>
      </c>
      <c r="G123" s="24">
        <f t="shared" si="9"/>
        <v>0</v>
      </c>
    </row>
    <row r="124" spans="1:7">
      <c r="F124" s="14"/>
    </row>
  </sheetData>
  <mergeCells count="45">
    <mergeCell ref="A94:A98"/>
    <mergeCell ref="B94:B98"/>
    <mergeCell ref="B79:B83"/>
    <mergeCell ref="A79:A83"/>
    <mergeCell ref="B84:B88"/>
    <mergeCell ref="A84:A88"/>
    <mergeCell ref="A89:A93"/>
    <mergeCell ref="B89:B93"/>
    <mergeCell ref="B119:B123"/>
    <mergeCell ref="A119:A123"/>
    <mergeCell ref="B99:B103"/>
    <mergeCell ref="A99:A103"/>
    <mergeCell ref="B109:B113"/>
    <mergeCell ref="A109:A113"/>
    <mergeCell ref="B114:B118"/>
    <mergeCell ref="A114:A118"/>
    <mergeCell ref="A104:A108"/>
    <mergeCell ref="B104:B108"/>
    <mergeCell ref="A49:A53"/>
    <mergeCell ref="B49:B53"/>
    <mergeCell ref="B74:B78"/>
    <mergeCell ref="A74:A78"/>
    <mergeCell ref="A59:A63"/>
    <mergeCell ref="B59:B63"/>
    <mergeCell ref="A64:A68"/>
    <mergeCell ref="B64:B68"/>
    <mergeCell ref="A69:A73"/>
    <mergeCell ref="B69:B73"/>
    <mergeCell ref="A54:A58"/>
    <mergeCell ref="B54:B58"/>
    <mergeCell ref="D8:F8"/>
    <mergeCell ref="B14:B18"/>
    <mergeCell ref="A14:A18"/>
    <mergeCell ref="B19:B23"/>
    <mergeCell ref="A19:A23"/>
    <mergeCell ref="B39:B43"/>
    <mergeCell ref="A39:A43"/>
    <mergeCell ref="B44:B48"/>
    <mergeCell ref="B24:B28"/>
    <mergeCell ref="A24:A28"/>
    <mergeCell ref="B29:B33"/>
    <mergeCell ref="A29:A33"/>
    <mergeCell ref="B34:B38"/>
    <mergeCell ref="A34:A38"/>
    <mergeCell ref="A44:A48"/>
  </mergeCells>
  <printOptions horizontalCentered="1"/>
  <pageMargins left="0.25" right="0.25" top="0.75" bottom="0.75" header="0.3" footer="0.3"/>
  <pageSetup paperSize="9" scale="76" fitToHeight="3" orientation="landscape" r:id="rId1"/>
  <rowBreaks count="3" manualBreakCount="3">
    <brk id="41" max="16383" man="1"/>
    <brk id="42" max="16383" man="1"/>
    <brk id="77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2014-07-28T08:18:56Z</dcterms:modified>
</cp:coreProperties>
</file>