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7" i="1" l="1"/>
  <c r="D252" i="1"/>
  <c r="D247" i="1"/>
  <c r="E252" i="1"/>
  <c r="E160" i="1"/>
  <c r="E151" i="1" s="1"/>
  <c r="D160" i="1"/>
  <c r="D151" i="1"/>
  <c r="E42" i="1"/>
  <c r="D42" i="1"/>
  <c r="E61" i="1"/>
  <c r="D61" i="1"/>
  <c r="E43" i="1"/>
  <c r="D43" i="1"/>
  <c r="E274" i="1" l="1"/>
  <c r="D274" i="1"/>
  <c r="E98" i="1"/>
  <c r="D98" i="1"/>
  <c r="E270" i="1"/>
  <c r="D270" i="1"/>
  <c r="D278" i="1" l="1"/>
  <c r="D276" i="1"/>
  <c r="D275" i="1"/>
  <c r="D273" i="1"/>
  <c r="D269" i="1"/>
  <c r="D268" i="1" s="1"/>
  <c r="D266" i="1"/>
  <c r="D264" i="1"/>
  <c r="D262" i="1"/>
  <c r="D260" i="1"/>
  <c r="D258" i="1"/>
  <c r="D256" i="1"/>
  <c r="D254" i="1"/>
  <c r="D250" i="1"/>
  <c r="D248" i="1"/>
  <c r="D244" i="1"/>
  <c r="D243" i="1" s="1"/>
  <c r="D241" i="1"/>
  <c r="D239" i="1"/>
  <c r="D237" i="1"/>
  <c r="D235" i="1"/>
  <c r="D230" i="1"/>
  <c r="D229" i="1" s="1"/>
  <c r="D227" i="1"/>
  <c r="D225" i="1"/>
  <c r="D223" i="1"/>
  <c r="D222" i="1"/>
  <c r="D221" i="1"/>
  <c r="D220" i="1" s="1"/>
  <c r="D219" i="1" s="1"/>
  <c r="D216" i="1"/>
  <c r="D212" i="1"/>
  <c r="D210" i="1"/>
  <c r="D207" i="1"/>
  <c r="D206" i="1" s="1"/>
  <c r="D204" i="1"/>
  <c r="D203" i="1" s="1"/>
  <c r="D201" i="1"/>
  <c r="D199" i="1"/>
  <c r="D198" i="1" s="1"/>
  <c r="D195" i="1"/>
  <c r="D194" i="1" s="1"/>
  <c r="D192" i="1"/>
  <c r="D189" i="1" s="1"/>
  <c r="D190" i="1"/>
  <c r="D187" i="1"/>
  <c r="D186" i="1" s="1"/>
  <c r="D183" i="1"/>
  <c r="D181" i="1"/>
  <c r="D179" i="1"/>
  <c r="D178" i="1" s="1"/>
  <c r="D176" i="1"/>
  <c r="D174" i="1"/>
  <c r="D173" i="1" s="1"/>
  <c r="D171" i="1"/>
  <c r="D169" i="1"/>
  <c r="D167" i="1"/>
  <c r="D165" i="1"/>
  <c r="D163" i="1"/>
  <c r="D161" i="1"/>
  <c r="D157" i="1"/>
  <c r="D155" i="1"/>
  <c r="D153" i="1"/>
  <c r="D149" i="1"/>
  <c r="D147" i="1"/>
  <c r="D144" i="1"/>
  <c r="D142" i="1"/>
  <c r="D141" i="1" s="1"/>
  <c r="D139" i="1"/>
  <c r="D137" i="1"/>
  <c r="D135" i="1"/>
  <c r="D133" i="1"/>
  <c r="D131" i="1"/>
  <c r="D129" i="1"/>
  <c r="D127" i="1"/>
  <c r="D125" i="1"/>
  <c r="D123" i="1"/>
  <c r="D121" i="1"/>
  <c r="D119" i="1"/>
  <c r="D116" i="1"/>
  <c r="D114" i="1"/>
  <c r="D112" i="1"/>
  <c r="D110" i="1"/>
  <c r="D108" i="1"/>
  <c r="D106" i="1"/>
  <c r="D93" i="1" s="1"/>
  <c r="D104" i="1"/>
  <c r="D102" i="1"/>
  <c r="D100" i="1"/>
  <c r="D96" i="1"/>
  <c r="D94" i="1"/>
  <c r="D91" i="1"/>
  <c r="D89" i="1"/>
  <c r="D87" i="1"/>
  <c r="D85" i="1"/>
  <c r="D83" i="1"/>
  <c r="D81" i="1"/>
  <c r="D79" i="1"/>
  <c r="D77" i="1"/>
  <c r="D73" i="1"/>
  <c r="D71" i="1"/>
  <c r="D70" i="1" s="1"/>
  <c r="D67" i="1"/>
  <c r="D66" i="1" s="1"/>
  <c r="D63" i="1"/>
  <c r="D62" i="1" s="1"/>
  <c r="D59" i="1"/>
  <c r="D57" i="1"/>
  <c r="D55" i="1"/>
  <c r="D53" i="1"/>
  <c r="D51" i="1"/>
  <c r="D49" i="1"/>
  <c r="D45" i="1"/>
  <c r="D44" i="1" s="1"/>
  <c r="D40" i="1"/>
  <c r="D38" i="1"/>
  <c r="D36" i="1"/>
  <c r="D34" i="1"/>
  <c r="D32" i="1"/>
  <c r="D28" i="1"/>
  <c r="D26" i="1"/>
  <c r="D23" i="1"/>
  <c r="D19" i="1"/>
  <c r="D17" i="1"/>
  <c r="D16" i="1" s="1"/>
  <c r="D76" i="1" l="1"/>
  <c r="D146" i="1"/>
  <c r="D31" i="1"/>
  <c r="D30" i="1" s="1"/>
  <c r="D234" i="1"/>
  <c r="D152" i="1"/>
  <c r="D25" i="1"/>
  <c r="D15" i="1" s="1"/>
  <c r="D118" i="1"/>
  <c r="D185" i="1"/>
  <c r="D209" i="1"/>
  <c r="D197" i="1" s="1"/>
  <c r="D272" i="1"/>
  <c r="D246" i="1" s="1"/>
  <c r="D14" i="1" s="1"/>
  <c r="D75" i="1"/>
  <c r="D218" i="1"/>
  <c r="D233" i="1"/>
  <c r="E269" i="1" l="1"/>
  <c r="E268" i="1" l="1"/>
  <c r="E273" i="1"/>
  <c r="E216" i="1"/>
  <c r="E212" i="1"/>
  <c r="E210" i="1"/>
  <c r="E139" i="1"/>
  <c r="E137" i="1"/>
  <c r="E135" i="1"/>
  <c r="E133" i="1"/>
  <c r="E129" i="1"/>
  <c r="E127" i="1"/>
  <c r="E209" i="1" l="1"/>
  <c r="E38" i="1"/>
  <c r="E40" i="1" l="1"/>
  <c r="E77" i="1" l="1"/>
  <c r="E225" i="1" l="1"/>
  <c r="E223" i="1"/>
  <c r="E222" i="1" l="1"/>
  <c r="E266" i="1"/>
  <c r="E264" i="1"/>
  <c r="E254" i="1"/>
  <c r="E250" i="1"/>
  <c r="E230" i="1"/>
  <c r="E229" i="1" s="1"/>
  <c r="E275" i="1"/>
  <c r="E272" i="1" s="1"/>
  <c r="E221" i="1"/>
  <c r="E220" i="1" s="1"/>
  <c r="E219" i="1" s="1"/>
  <c r="E149" i="1"/>
  <c r="E147" i="1"/>
  <c r="E144" i="1"/>
  <c r="E142" i="1"/>
  <c r="E131" i="1"/>
  <c r="E125" i="1"/>
  <c r="E123" i="1"/>
  <c r="E121" i="1"/>
  <c r="E119" i="1"/>
  <c r="E112" i="1"/>
  <c r="E110" i="1"/>
  <c r="E108" i="1"/>
  <c r="E106" i="1"/>
  <c r="E93" i="1" s="1"/>
  <c r="E104" i="1"/>
  <c r="E102" i="1"/>
  <c r="E100" i="1"/>
  <c r="E96" i="1"/>
  <c r="E116" i="1"/>
  <c r="E114" i="1"/>
  <c r="E94" i="1"/>
  <c r="E87" i="1"/>
  <c r="E85" i="1"/>
  <c r="E83" i="1"/>
  <c r="E81" i="1"/>
  <c r="E91" i="1"/>
  <c r="E79" i="1"/>
  <c r="E89" i="1"/>
  <c r="E23" i="1"/>
  <c r="E256" i="1"/>
  <c r="E227" i="1"/>
  <c r="E171" i="1"/>
  <c r="E195" i="1"/>
  <c r="E194" i="1" s="1"/>
  <c r="E192" i="1"/>
  <c r="E190" i="1"/>
  <c r="E187" i="1"/>
  <c r="E186" i="1" s="1"/>
  <c r="E153" i="1"/>
  <c r="E155" i="1"/>
  <c r="E157" i="1"/>
  <c r="E161" i="1"/>
  <c r="E163" i="1"/>
  <c r="E165" i="1"/>
  <c r="E167" i="1"/>
  <c r="E169" i="1"/>
  <c r="E174" i="1"/>
  <c r="E176" i="1"/>
  <c r="E179" i="1"/>
  <c r="E181" i="1"/>
  <c r="E183" i="1"/>
  <c r="E199" i="1"/>
  <c r="E201" i="1"/>
  <c r="E204" i="1"/>
  <c r="E203" i="1" s="1"/>
  <c r="E207" i="1"/>
  <c r="E206" i="1" s="1"/>
  <c r="E235" i="1"/>
  <c r="E237" i="1"/>
  <c r="E239" i="1"/>
  <c r="E278" i="1"/>
  <c r="E276" i="1"/>
  <c r="E248" i="1"/>
  <c r="E244" i="1"/>
  <c r="E243" i="1" s="1"/>
  <c r="E241" i="1"/>
  <c r="E262" i="1"/>
  <c r="E260" i="1"/>
  <c r="E73" i="1"/>
  <c r="E258" i="1"/>
  <c r="E59" i="1"/>
  <c r="E57" i="1"/>
  <c r="E55" i="1"/>
  <c r="E53" i="1"/>
  <c r="E51" i="1"/>
  <c r="E49" i="1"/>
  <c r="E45" i="1"/>
  <c r="E44" i="1" s="1"/>
  <c r="E71" i="1"/>
  <c r="E67" i="1"/>
  <c r="E66" i="1" s="1"/>
  <c r="E63" i="1"/>
  <c r="E62" i="1" s="1"/>
  <c r="E36" i="1"/>
  <c r="E34" i="1"/>
  <c r="E32" i="1"/>
  <c r="E28" i="1"/>
  <c r="E26" i="1"/>
  <c r="E70" i="1" l="1"/>
  <c r="E234" i="1"/>
  <c r="E233" i="1" s="1"/>
  <c r="E118" i="1"/>
  <c r="E76" i="1"/>
  <c r="E31" i="1"/>
  <c r="E30" i="1" s="1"/>
  <c r="E218" i="1"/>
  <c r="E146" i="1"/>
  <c r="E141" i="1"/>
  <c r="E152" i="1"/>
  <c r="E189" i="1"/>
  <c r="E185" i="1" s="1"/>
  <c r="E178" i="1"/>
  <c r="E198" i="1"/>
  <c r="E197" i="1" s="1"/>
  <c r="E173" i="1"/>
  <c r="E25" i="1"/>
  <c r="E19" i="1"/>
  <c r="E17" i="1"/>
  <c r="E75" i="1" l="1"/>
  <c r="E246" i="1"/>
  <c r="E14" i="1" s="1"/>
  <c r="E16" i="1"/>
  <c r="E15" i="1" s="1"/>
</calcChain>
</file>

<file path=xl/sharedStrings.xml><?xml version="1.0" encoding="utf-8"?>
<sst xmlns="http://schemas.openxmlformats.org/spreadsheetml/2006/main" count="684" uniqueCount="319">
  <si>
    <t/>
  </si>
  <si>
    <t>Наименование</t>
  </si>
  <si>
    <t>ЦСР</t>
  </si>
  <si>
    <t>ВР</t>
  </si>
  <si>
    <t>Целевая статья</t>
  </si>
  <si>
    <t>Вид расходов</t>
  </si>
  <si>
    <t>1</t>
  </si>
  <si>
    <t>2</t>
  </si>
  <si>
    <t>3</t>
  </si>
  <si>
    <t>Всего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</si>
  <si>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</si>
  <si>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</si>
  <si>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</si>
  <si>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</si>
  <si>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государственных (муниципальных) нужд</t>
  </si>
  <si>
    <t>200</t>
  </si>
  <si>
    <t>Социальное обеспечение и иные выплаты населению</t>
  </si>
  <si>
    <t>300</t>
  </si>
  <si>
    <t>Межбюджетные трансферты</t>
  </si>
  <si>
    <t>500</t>
  </si>
  <si>
    <t>Иные бюджетные ассигнования</t>
  </si>
  <si>
    <t>800</t>
  </si>
  <si>
    <t>Непрограммные направления деятельности</t>
  </si>
  <si>
    <t>99 0 0000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</si>
  <si>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</si>
  <si>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</si>
  <si>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комиссариаты"</t>
  </si>
  <si>
    <t>Выполнение других обязательств государства</t>
  </si>
  <si>
    <t>01 0 0000</t>
  </si>
  <si>
    <t>01 1 0000</t>
  </si>
  <si>
    <t xml:space="preserve"> муниципального района  "Княжпогостский" </t>
  </si>
  <si>
    <t>Подпрограмма "Развитие малого и среднего предпринимательства"</t>
  </si>
  <si>
    <t>Субсидирование (грант) начинающих субъектов малого предпринимательства на создание собственного бизнеса в приоритетных отраслях малого предпринимательства</t>
  </si>
  <si>
    <t>01 1 0101</t>
  </si>
  <si>
    <t>Субсидирование субъектам малого и среднего предпринимательства  части затрат на уплату лизинговых платежей по договорам финансовой аренды (лизинга)</t>
  </si>
  <si>
    <t>01 1 0102</t>
  </si>
  <si>
    <t>Субсидирование 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</si>
  <si>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01 1 0103</t>
  </si>
  <si>
    <t>01 2 0000</t>
  </si>
  <si>
    <t>Организация конкурса на присуждение гранта за разработку туристических маршрутов (объектов)</t>
  </si>
  <si>
    <t>01 2 0201</t>
  </si>
  <si>
    <t>Рекламно-информационное обеспечение продвижения туристического продукта на внутреннем и внешнем рынках</t>
  </si>
  <si>
    <t>01 2 0202</t>
  </si>
  <si>
    <t>Муниципальная программа "Развитие дорожной и транспортной системы в Княжпогостском районе на 2014-2016годы"</t>
  </si>
  <si>
    <t>02 0 0000</t>
  </si>
  <si>
    <t>Подпрограмма "Развитие транспортной инфраструктуры и транспортного обслуживания населения и экономики МР "Княжпогостский""</t>
  </si>
  <si>
    <t>02 1 0000</t>
  </si>
  <si>
    <t>Содержание автомобильных дорог общего пользования местного значения</t>
  </si>
  <si>
    <t>02 1 0101</t>
  </si>
  <si>
    <t>Оборудование и содержание ледовых переправ</t>
  </si>
  <si>
    <t>02 1 0103</t>
  </si>
  <si>
    <t>Капитальный ремонт и ремонт дворовых территорий, проездов к дворовым территориям</t>
  </si>
  <si>
    <t>02 1 0104</t>
  </si>
  <si>
    <t>Муниципальная программа "Развитие жилищного строительства и жилищно-коммунального хощяйства в Княжпогостском районе на 2014-2016годы"</t>
  </si>
  <si>
    <t>03 0 0000</t>
  </si>
  <si>
    <t>Подпрограмма "Обеспечение населения качественными жилищно-коммунальными услугами"</t>
  </si>
  <si>
    <t>03 2 0000</t>
  </si>
  <si>
    <t>Газификация населенных пунктов</t>
  </si>
  <si>
    <t>03 2 0201</t>
  </si>
  <si>
    <t>в том числе за счет средств республиканского бюджета</t>
  </si>
  <si>
    <t>за счет средств муниципального бюджета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</si>
  <si>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санитарно-эпидемиологическими правилами</t>
  </si>
  <si>
    <t>03 2 0202</t>
  </si>
  <si>
    <t>Межбюджетные трансферты из РБ</t>
  </si>
  <si>
    <t>03 2 7211</t>
  </si>
  <si>
    <t>Подпрограмма "Градостроительная деятельность"</t>
  </si>
  <si>
    <t>03 3 0000</t>
  </si>
  <si>
    <t xml:space="preserve">Разработка и корректировка документов территориального планирования </t>
  </si>
  <si>
    <t>03 3 0301</t>
  </si>
  <si>
    <t xml:space="preserve">Подпрограмма "Создание условий для обеспечения населения доступным и комфортным жильем" </t>
  </si>
  <si>
    <t>03 1 0000</t>
  </si>
  <si>
    <t>Реализация МП "Переселение граждан из аварийного жилищного фонда МР "Княжпогостский" на 2013-2017годы"</t>
  </si>
  <si>
    <t>03 1 0101</t>
  </si>
  <si>
    <t>в том числе за счет средств Фонда СиРЖК</t>
  </si>
  <si>
    <t>за счет средств республиканского бюджета</t>
  </si>
  <si>
    <t>Подпрограмма "Реализация ведомственной цедевой программы по проведению капитального ремонта жилищного фонда на территории муниципального района "Княжпогостский" на 2014-2016годы"</t>
  </si>
  <si>
    <t>03 1 0102</t>
  </si>
  <si>
    <t>Формирование и проведение государственного кадастрового учета земельных участков под муниципальными объектами</t>
  </si>
  <si>
    <t>03 1 0103</t>
  </si>
  <si>
    <t>Предоставление земельных участков отдельным категориям граждан</t>
  </si>
  <si>
    <t>03 1 0104</t>
  </si>
  <si>
    <t>Субвенции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</si>
  <si>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03 1 5135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</si>
  <si>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</si>
  <si>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03 1 7303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</si>
  <si>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</si>
  <si>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03 1 7404</t>
  </si>
  <si>
    <t>Субвенции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</si>
  <si>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Внедрение информационной системы обеспечения градостроительной деятельности на территории муниципального района"</t>
  </si>
  <si>
    <t>03 3 0302</t>
  </si>
  <si>
    <t>04 0 0000</t>
  </si>
  <si>
    <t>Подпрограмма "Создание условий для обеспечения качественными жилищно-коммунальными услугами населения Республики Коми"</t>
  </si>
  <si>
    <t>04 2 0000</t>
  </si>
  <si>
    <t>Субвенции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</si>
  <si>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04 3 0000</t>
  </si>
  <si>
    <t>Субвенции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</si>
  <si>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</si>
  <si>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Муниципальная программа "Развитие муниципального управления в муниципальном районе "Княжпогостский" на 2014-2016годы"</t>
  </si>
  <si>
    <t>07 0 0000</t>
  </si>
  <si>
    <t>Подпрограмма "Развитие системы открытого муниципалитета в органах местного самоуправления муниципального района"</t>
  </si>
  <si>
    <t>07 1 0000</t>
  </si>
  <si>
    <t>Введение новых рубрик, вкладок, банеров</t>
  </si>
  <si>
    <t>07 1 0101</t>
  </si>
  <si>
    <t>Организация размещения информационных материалов</t>
  </si>
  <si>
    <t>07 1 0102</t>
  </si>
  <si>
    <t>Подпрограмма "Оптимизация деятельности органов местного самоуправления муниципального района "Княжпогостский""</t>
  </si>
  <si>
    <t>07 2 0000</t>
  </si>
  <si>
    <t>Проведение семинаров, круглых столов, изготовление методических рекомендаций</t>
  </si>
  <si>
    <t>07 2 0201</t>
  </si>
  <si>
    <t>Подпрограмма "Развитие кадрового потенциала системы муниципального управления в муниципальном районе"</t>
  </si>
  <si>
    <t>07 3 0000</t>
  </si>
  <si>
    <t>Организация обучения лиц,замещающих должности муниципальных служб и лиц, включенных в кадровый резерв управленческих кадров"</t>
  </si>
  <si>
    <t>07 3 0301</t>
  </si>
  <si>
    <t>Муниципальная программа "Доступная среда на 2013-2015годы"</t>
  </si>
  <si>
    <t>09 0 0000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</si>
  <si>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 на 2013-2015годы"</t>
  </si>
  <si>
    <t>09 1 0000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</si>
  <si>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</si>
  <si>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09 1 0101</t>
  </si>
  <si>
    <t>Проведение мероприятий социальной направленности</t>
  </si>
  <si>
    <t>09 1 0102</t>
  </si>
  <si>
    <t>Мероприятия по поддержке районных общественных организаций ветеранов и инвалидов</t>
  </si>
  <si>
    <t>09 1 0103</t>
  </si>
  <si>
    <t>Оформление ветеранам подписки на периодические издания</t>
  </si>
  <si>
    <t>09 1 0104</t>
  </si>
  <si>
    <t>Подпрограмма "Забота о старшем поколении в Княжпогостском районе"</t>
  </si>
  <si>
    <t>09 2 0000</t>
  </si>
  <si>
    <t>Оказание помощи ветеранам и пожилым гражданам</t>
  </si>
  <si>
    <t>09 2 0201</t>
  </si>
  <si>
    <t>Непрограммные расходы</t>
  </si>
  <si>
    <t xml:space="preserve">99 9 0000 </t>
  </si>
  <si>
    <t>Руководитель администрации</t>
  </si>
  <si>
    <t>99 9 0020</t>
  </si>
  <si>
    <t>Резервный фонд по предупреждению и ликвидации чрезвычайных ситуаций и последствий стихийных бедствий</t>
  </si>
  <si>
    <t>99 9 9271</t>
  </si>
  <si>
    <t>99 9 8204</t>
  </si>
  <si>
    <t>99 9 9292</t>
  </si>
  <si>
    <t xml:space="preserve">99 9 9292 </t>
  </si>
  <si>
    <t>Муниципальная программа "Развитие инфраструктуры отрасли "Культура" в Княжпогостском районе на 2014-2016годы"</t>
  </si>
  <si>
    <t>05 0 0000</t>
  </si>
  <si>
    <t>Подпрограмма Развитие учреждений культуры дополнительного образования</t>
  </si>
  <si>
    <t>05 1 0000</t>
  </si>
  <si>
    <t xml:space="preserve">Выполнение противопожарных мероприятий </t>
  </si>
  <si>
    <t>05 1 0101</t>
  </si>
  <si>
    <t>Укрепление материально-технической базы</t>
  </si>
  <si>
    <t>05 1 0102</t>
  </si>
  <si>
    <t>Выполнение муниципального задания</t>
  </si>
  <si>
    <t>05 1 0103</t>
  </si>
  <si>
    <t>Подпрограмма "Развитие библиотечного дела"</t>
  </si>
  <si>
    <t>05 2 0000</t>
  </si>
  <si>
    <t>Комплектование книжных фондов</t>
  </si>
  <si>
    <t>05 2 0201</t>
  </si>
  <si>
    <t xml:space="preserve">Подписка на периодические издания </t>
  </si>
  <si>
    <t>05 2 0202</t>
  </si>
  <si>
    <t>Внедрение информационных технологий</t>
  </si>
  <si>
    <t>05 2 0203</t>
  </si>
  <si>
    <t>Функционирование ИМНЦП</t>
  </si>
  <si>
    <t>05 2 0204</t>
  </si>
  <si>
    <t>05 2 0205</t>
  </si>
  <si>
    <t>Подпрограмма "Развитие музейного дела"</t>
  </si>
  <si>
    <t>05 3 0000</t>
  </si>
  <si>
    <t>05 3 0301</t>
  </si>
  <si>
    <t>05 3 0302</t>
  </si>
  <si>
    <t>Подпрограмма "Развитие народного, художественного творчества и культурно-досуговой деятельности</t>
  </si>
  <si>
    <t>05 4 0000</t>
  </si>
  <si>
    <t>05 4 0401</t>
  </si>
  <si>
    <t>Проведение культурно-досуговых мероприятий</t>
  </si>
  <si>
    <t>05 4 0402</t>
  </si>
  <si>
    <t>Приобретение спецоборудования</t>
  </si>
  <si>
    <t>05 4 0403</t>
  </si>
  <si>
    <t>Муниципальная программа "Развитие отрасли "Физическая культура и спорт" в Княжпогостском районе на 2014-2016годы"</t>
  </si>
  <si>
    <t>06 0 0000</t>
  </si>
  <si>
    <t>Подпрограмма "Развитие инфраструктуры физической культуры и спорта"</t>
  </si>
  <si>
    <t>06 1 0000</t>
  </si>
  <si>
    <t>Обеспечение муниципальных учреждений спортивной направленности спортивными оборудованием и транспортом</t>
  </si>
  <si>
    <t>06 1 0103</t>
  </si>
  <si>
    <t>Подпрограмма "Массовая физическая культура"</t>
  </si>
  <si>
    <t>06 2 0000</t>
  </si>
  <si>
    <t>Укрепление материально-технической базы учреждений физкультурно-спортивной направленности</t>
  </si>
  <si>
    <t>06 2 0204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</si>
  <si>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здоровья</t>
  </si>
  <si>
    <t>06 2 0206</t>
  </si>
  <si>
    <t>Подпрограмма "Спорт высоких достижений"</t>
  </si>
  <si>
    <t>06 3 0000</t>
  </si>
  <si>
    <t>Участие в спортивных мероприятиях республиканского, межрегионального и всероссийского уровня</t>
  </si>
  <si>
    <t>06 3 0302</t>
  </si>
  <si>
    <t>Субсидии на комплектование документных фондов библиотек муниципальных образований</t>
  </si>
  <si>
    <t>05 2 7245</t>
  </si>
  <si>
    <t>Программа Безопасность жизнедеятельности и социальная защита населения в Княжпогосстком районе в 2014-2016г"</t>
  </si>
  <si>
    <t>08 0 0000</t>
  </si>
  <si>
    <t>Подпрограмма "Социальная защита населения"</t>
  </si>
  <si>
    <t>08 1 0000</t>
  </si>
  <si>
    <t xml:space="preserve">Оказание мер социальной поддержки работникам образования и культуры </t>
  </si>
  <si>
    <t>08 1 0101</t>
  </si>
  <si>
    <t>99 9 8205</t>
  </si>
  <si>
    <t>Подпрограмма "Безопасность населения"</t>
  </si>
  <si>
    <t>08 3 0301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</si>
  <si>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специализированного муниципального жилищного фонда, предоставляемыми по договорам найма специализированных жилых помещений</t>
  </si>
  <si>
    <t>Подпрограмма "Развитие системы дошкольного образования в Княжпогостском районе"</t>
  </si>
  <si>
    <t>04 1 0000</t>
  </si>
  <si>
    <t>Выполнение планового объема оказываемых муниципальных услуг, установленного муниципальным заданием</t>
  </si>
  <si>
    <t>04 1 0101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</si>
  <si>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</si>
  <si>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04 1 7301</t>
  </si>
  <si>
    <t>Создание дополнительных групп в ДОУ</t>
  </si>
  <si>
    <t>04 1 0102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</si>
  <si>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</si>
  <si>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04 1 7302</t>
  </si>
  <si>
    <t>Проведение текущих ремонтов в дошкольных образовательныхорганизациях</t>
  </si>
  <si>
    <t>04 1 0105</t>
  </si>
  <si>
    <t>Выполнение противопожарных мероприятий в дошкольных образовательных организациях</t>
  </si>
  <si>
    <t>04 1 0106</t>
  </si>
  <si>
    <t>Развитие кадровых ресурсов системы дошкольного образования</t>
  </si>
  <si>
    <t>Развитие инновационного потенциала педагогов дошкольного образования и дошкольных образовательных учреждений</t>
  </si>
  <si>
    <t>Оказание муниципальных услуг (выполнение работ) общеобразовательными учреждениями</t>
  </si>
  <si>
    <t>04 2 0201</t>
  </si>
  <si>
    <t>04 2 7301</t>
  </si>
  <si>
    <t>04 2 7302</t>
  </si>
  <si>
    <t>Предоставление доступа к сети интернет</t>
  </si>
  <si>
    <t>04 2 0203</t>
  </si>
  <si>
    <t>Проведение капитальных ремонтов в общеобразовательных учреждениях</t>
  </si>
  <si>
    <t>04 2 0205</t>
  </si>
  <si>
    <t>Выполнение противопожарных мероприятий в общеобразовательных учреждениях</t>
  </si>
  <si>
    <t>04 2 0206</t>
  </si>
  <si>
    <t>Проведение текущих ремонтов в общеобразовательных учреждениях</t>
  </si>
  <si>
    <t>04 2 0207</t>
  </si>
  <si>
    <t>Изготовление проектно-сметной документации для строительства МБОУ "СОШ №2" г.Емвы (филиал пст.Тракт)</t>
  </si>
  <si>
    <t>04 2 0208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</si>
  <si>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</si>
  <si>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</si>
  <si>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04 2 0211</t>
  </si>
  <si>
    <t>Развитие кадровых ресурсов системы общего образования</t>
  </si>
  <si>
    <t>Подпрограмма "Развитие системы дополнительного образования детей в Княжпогостском районе"</t>
  </si>
  <si>
    <t>Проведение капитальных ремонтов в учреждениях дополнительного образования детей</t>
  </si>
  <si>
    <t>04 4 0000</t>
  </si>
  <si>
    <t>Организация районного слета лидеров ученического самоуправления образовательных учреждений</t>
  </si>
  <si>
    <t>04 4 0401</t>
  </si>
  <si>
    <t>Содействие трудоустройству и временной занятости молодежи</t>
  </si>
  <si>
    <t>04 4 0402</t>
  </si>
  <si>
    <t>Районный конкурс "Твоя будущая пенсия зависит от тебя"</t>
  </si>
  <si>
    <t>Пропаганда здорового образа жизни среди молодежи</t>
  </si>
  <si>
    <t>Приобретение детских площадок</t>
  </si>
  <si>
    <t>Проведение районных мероприятий</t>
  </si>
  <si>
    <t xml:space="preserve">Реализация муниципальной программы "Обеспечение жильем молодых семей на территории МР "Княжпогостский" </t>
  </si>
  <si>
    <t>Подпрограмма "Организация оздоровления и отдыха детей Княжпогостского района"</t>
  </si>
  <si>
    <t>04 5 0000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</si>
  <si>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</si>
  <si>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</si>
  <si>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04 5 0502</t>
  </si>
  <si>
    <t>Подпрограмма "Допризывная подготовка граждан РФ в Княжпогостском районе"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</si>
  <si>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</si>
  <si>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</si>
  <si>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Подпрограмма "Обращение с отходами производства"</t>
  </si>
  <si>
    <t>08 4 0000</t>
  </si>
  <si>
    <t>Строительство полигонов ТБО</t>
  </si>
  <si>
    <t>08 4 0401</t>
  </si>
  <si>
    <t>08 4 7234</t>
  </si>
  <si>
    <t>99 9 5118</t>
  </si>
  <si>
    <t>99 9 5900</t>
  </si>
  <si>
    <t>Субвенции на осуществление переданных государственных полномочий по расчету и предоставлению субвенций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</si>
  <si>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99 9 7309</t>
  </si>
  <si>
    <t>99 9 7310</t>
  </si>
  <si>
    <t>Подпрограмма "Безопасность дорожного движения"</t>
  </si>
  <si>
    <t>08 2 0000</t>
  </si>
  <si>
    <t>Предоставление межбюджетных трансфертов на установку технических средст безопасности движения</t>
  </si>
  <si>
    <t>08 2 0201</t>
  </si>
  <si>
    <t>08 2 0202</t>
  </si>
  <si>
    <t>Субсидии на содержание автомобильных дорог общего пользования местного значения</t>
  </si>
  <si>
    <t>02 1 7222</t>
  </si>
  <si>
    <t xml:space="preserve"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 </t>
  </si>
  <si>
    <t>02 1 7221</t>
  </si>
  <si>
    <t>Муниципальная программа "Развитие экономики в Княжпогостском районе"</t>
  </si>
  <si>
    <t>Подпрограмма "Развитие въездного и внутреннего туризма на территории муниципального раойна "Княжпогостский""</t>
  </si>
  <si>
    <t xml:space="preserve">к решению Совета </t>
  </si>
  <si>
    <t>04 1 0109</t>
  </si>
  <si>
    <t>04 1 0110</t>
  </si>
  <si>
    <t>04 2 0213</t>
  </si>
  <si>
    <t>04 2 0214</t>
  </si>
  <si>
    <t>01 5 7306</t>
  </si>
  <si>
    <t>99 9 7307</t>
  </si>
  <si>
    <t>99 9 7308</t>
  </si>
  <si>
    <t>Муниципальная программа "Развитие образования в Княжпогостском районе"</t>
  </si>
  <si>
    <t>04 3 0305</t>
  </si>
  <si>
    <t>04 3 0307</t>
  </si>
  <si>
    <t>04 3 0308</t>
  </si>
  <si>
    <t>04 3 0309</t>
  </si>
  <si>
    <t>04 3 0310</t>
  </si>
  <si>
    <t>04 3 0311</t>
  </si>
  <si>
    <t>04 3 0312</t>
  </si>
  <si>
    <t>04 3 0315</t>
  </si>
  <si>
    <t>04 3 0316</t>
  </si>
  <si>
    <t>Проведение текущих ремонтов в учреждениях дополнительного образования</t>
  </si>
  <si>
    <t>Выполнение противопожарных мероприятий</t>
  </si>
  <si>
    <t>04 3 0317</t>
  </si>
  <si>
    <t>04 5 0506</t>
  </si>
  <si>
    <t>Подпрограмма "Управление муниципальными финансами"</t>
  </si>
  <si>
    <t>07 5 0000</t>
  </si>
  <si>
    <t>Сбалансированность бюджетов поселений</t>
  </si>
  <si>
    <t>07 5 0505</t>
  </si>
  <si>
    <t>Руководство и управление в сфере  финансов</t>
  </si>
  <si>
    <t>07 5 0601</t>
  </si>
  <si>
    <t>Выравнивание бюджетной обеспеченности муниципальных районов и поселений из регионального фонда финансовой поддержки</t>
  </si>
  <si>
    <t>07 5 7311</t>
  </si>
  <si>
    <t>Руководство и управление в сфере установленных функций органов местного самоуправления</t>
  </si>
  <si>
    <t>от      .2013г. №</t>
  </si>
  <si>
    <t>99 9 7304</t>
  </si>
  <si>
    <t>99 9 7305</t>
  </si>
  <si>
    <t>Сумма (тыс. рублей)</t>
  </si>
  <si>
    <t>2015год</t>
  </si>
  <si>
    <t>2016год</t>
  </si>
  <si>
    <t>Приложение №8</t>
  </si>
  <si>
    <t>РАСПРЕДЕЛЕНИЕ БЮДЖЕТНЫХ АССИГНОВАНИЙ ПО ЦЕЛЕВЫМ СТАТЬЯМ (МУНИЦИПАЛЬНЫМ ПРОГРАММАМ  И НЕПРОГРАММНЫМ НАПРАВЛЕНИЯМ ДЕЯТЕЛЬНОСТИ), ГРУППАМ ВИДОВ РАСХОДОВ КЛАССИФИКАЦИИ РАСХОДОВ БЮДЖЕТОВ НА ПЛАНОВЫЙ ПЕРИОД 2015 И 2016 ГОДОВ</t>
  </si>
  <si>
    <t>04 2 0204</t>
  </si>
  <si>
    <t>Условно утверждаемые (утвержденные) расходы</t>
  </si>
  <si>
    <t>99 9 9999</t>
  </si>
  <si>
    <t>Обеспечение деятельности подведомственных учреждений</t>
  </si>
  <si>
    <t>04 3 0302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</si>
  <si>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</si>
  <si>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99 0 5120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</si>
</sst>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8">
    <xf numFmtId="0" fontId="0" fillId="0" borderId="0" xfId="0"/>
    <xf numFmtId="0" fontId="1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/>
    <xf numFmtId="4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4" fontId="1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justify" vertical="center" wrapText="1"/>
    </xf>
    <xf numFmtId="4" fontId="11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justify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justify" vertical="center" wrapText="1"/>
    </xf>
    <xf numFmtId="49" fontId="13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justify" vertical="center" wrapText="1"/>
    </xf>
    <xf numFmtId="49" fontId="9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>
      <alignment wrapText="1"/>
    </xf>
    <xf numFmtId="4" fontId="15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64" fontId="18" fillId="0" borderId="0" xfId="1" applyNumberFormat="1" applyFont="1" applyFill="1" applyAlignment="1">
      <alignment horizontal="center" vertical="center" wrapText="1"/>
    </xf>
    <xf numFmtId="164" fontId="18" fillId="0" borderId="0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9"/>
  <sheetViews>
    <sheetView tabSelected="1" workbookViewId="0">
      <selection activeCell="F122" sqref="F122"/>
    </sheetView>
  </sheetViews>
  <sheetFormatPr defaultRowHeight="15" x14ac:dyDescent="0.25"/>
  <cols>
    <col min="1" max="1" width="57.42578125" style="29" customWidth="1"/>
    <col min="2" max="2" width="13.140625" style="29" customWidth="1"/>
    <col min="3" max="3" width="11.42578125" style="29" customWidth="1"/>
    <col min="4" max="4" width="14.28515625" style="29" customWidth="1"/>
    <col min="5" max="5" width="17.5703125" style="29" customWidth="1"/>
    <col min="6" max="6" width="31.5703125" style="29" customWidth="1"/>
    <col min="7" max="16384" width="9.140625" style="29"/>
  </cols>
  <sheetData>
    <row r="1" spans="1:6" ht="18.75" x14ac:dyDescent="0.3">
      <c r="A1" s="1"/>
      <c r="B1" s="60" t="s">
        <v>310</v>
      </c>
      <c r="C1" s="61"/>
      <c r="D1" s="61"/>
      <c r="E1" s="61"/>
    </row>
    <row r="2" spans="1:6" ht="18.75" x14ac:dyDescent="0.3">
      <c r="A2" s="60" t="s">
        <v>273</v>
      </c>
      <c r="B2" s="60"/>
      <c r="C2" s="62"/>
      <c r="D2" s="62"/>
      <c r="E2" s="63"/>
    </row>
    <row r="3" spans="1:6" ht="18.75" x14ac:dyDescent="0.3">
      <c r="A3" s="60" t="s">
        <v>30</v>
      </c>
      <c r="B3" s="60"/>
      <c r="C3" s="62"/>
      <c r="D3" s="62"/>
      <c r="E3" s="63"/>
    </row>
    <row r="4" spans="1:6" ht="18.75" x14ac:dyDescent="0.3">
      <c r="A4" s="60" t="s">
        <v>304</v>
      </c>
      <c r="B4" s="60"/>
      <c r="C4" s="62"/>
      <c r="D4" s="62"/>
      <c r="E4" s="63"/>
    </row>
    <row r="5" spans="1:6" x14ac:dyDescent="0.25">
      <c r="A5" s="66" t="s">
        <v>311</v>
      </c>
      <c r="B5" s="66"/>
      <c r="C5" s="66"/>
      <c r="D5" s="66"/>
      <c r="E5" s="66"/>
    </row>
    <row r="6" spans="1:6" ht="12.75" customHeight="1" x14ac:dyDescent="0.25">
      <c r="A6" s="66"/>
      <c r="B6" s="66"/>
      <c r="C6" s="66"/>
      <c r="D6" s="66"/>
      <c r="E6" s="66"/>
    </row>
    <row r="7" spans="1:6" x14ac:dyDescent="0.25">
      <c r="A7" s="66"/>
      <c r="B7" s="66"/>
      <c r="C7" s="66"/>
      <c r="D7" s="66"/>
      <c r="E7" s="66"/>
    </row>
    <row r="8" spans="1:6" x14ac:dyDescent="0.25">
      <c r="A8" s="67"/>
      <c r="B8" s="67"/>
      <c r="C8" s="67"/>
      <c r="D8" s="67"/>
      <c r="E8" s="67"/>
    </row>
    <row r="9" spans="1:6" ht="18.75" x14ac:dyDescent="0.3">
      <c r="A9" s="1"/>
      <c r="B9" s="30"/>
      <c r="C9" s="30"/>
      <c r="D9" s="30"/>
      <c r="E9" s="30"/>
    </row>
    <row r="10" spans="1:6" ht="15.75" x14ac:dyDescent="0.25">
      <c r="A10" s="31" t="s">
        <v>0</v>
      </c>
      <c r="B10" s="31" t="s">
        <v>0</v>
      </c>
      <c r="C10" s="31" t="s">
        <v>0</v>
      </c>
      <c r="D10" s="31"/>
      <c r="E10" s="32"/>
    </row>
    <row r="11" spans="1:6" ht="58.5" customHeight="1" x14ac:dyDescent="0.25">
      <c r="A11" s="57" t="s">
        <v>1</v>
      </c>
      <c r="B11" s="58" t="s">
        <v>2</v>
      </c>
      <c r="C11" s="58" t="s">
        <v>3</v>
      </c>
      <c r="D11" s="64" t="s">
        <v>307</v>
      </c>
      <c r="E11" s="65"/>
      <c r="F11" s="5"/>
    </row>
    <row r="12" spans="1:6" ht="30" customHeight="1" x14ac:dyDescent="0.25">
      <c r="A12" s="57"/>
      <c r="B12" s="59" t="s">
        <v>4</v>
      </c>
      <c r="C12" s="59" t="s">
        <v>5</v>
      </c>
      <c r="D12" s="52" t="s">
        <v>308</v>
      </c>
      <c r="E12" s="52" t="s">
        <v>309</v>
      </c>
      <c r="F12" s="5"/>
    </row>
    <row r="13" spans="1:6" ht="30.75" customHeight="1" x14ac:dyDescent="0.25">
      <c r="A13" s="33" t="s">
        <v>6</v>
      </c>
      <c r="B13" s="33" t="s">
        <v>7</v>
      </c>
      <c r="C13" s="33" t="s">
        <v>8</v>
      </c>
      <c r="D13" s="33">
        <v>4</v>
      </c>
      <c r="E13" s="33">
        <v>5</v>
      </c>
      <c r="F13" s="5"/>
    </row>
    <row r="14" spans="1:6" ht="16.5" customHeight="1" x14ac:dyDescent="0.25">
      <c r="A14" s="34" t="s">
        <v>9</v>
      </c>
      <c r="B14" s="35" t="s">
        <v>0</v>
      </c>
      <c r="C14" s="35" t="s">
        <v>0</v>
      </c>
      <c r="D14" s="48">
        <f>D15+D30+D42+D75+D151+D185+D197+D218+D233+D246+D282</f>
        <v>624237.79</v>
      </c>
      <c r="E14" s="48">
        <f>E15+E30+E42+E75+E151+E185+E197+E218+E233+E246+E282</f>
        <v>603596.56999999995</v>
      </c>
      <c r="F14" s="8"/>
    </row>
    <row r="15" spans="1:6" ht="48.75" customHeight="1" x14ac:dyDescent="0.25">
      <c r="A15" s="50" t="s">
        <v>271</v>
      </c>
      <c r="B15" s="5" t="s">
        <v>28</v>
      </c>
      <c r="C15" s="6"/>
      <c r="D15" s="27">
        <f>D16+D25+D23</f>
        <v>4382</v>
      </c>
      <c r="E15" s="27">
        <f>E16+E25+E23</f>
        <v>4382</v>
      </c>
      <c r="F15" s="5"/>
    </row>
    <row r="16" spans="1:6" ht="15" customHeight="1" x14ac:dyDescent="0.25">
      <c r="A16" s="2" t="s">
        <v>31</v>
      </c>
      <c r="B16" s="5" t="s">
        <v>29</v>
      </c>
      <c r="C16" s="6"/>
      <c r="D16" s="7">
        <f>D17+D19+D21</f>
        <v>2950</v>
      </c>
      <c r="E16" s="7">
        <f>E17+E19+E21</f>
        <v>2950</v>
      </c>
      <c r="F16" s="8"/>
    </row>
    <row r="17" spans="1:6" ht="54.75" customHeight="1" x14ac:dyDescent="0.25">
      <c r="A17" s="4" t="s">
        <v>32</v>
      </c>
      <c r="B17" s="5" t="s">
        <v>33</v>
      </c>
      <c r="C17" s="6"/>
      <c r="D17" s="7">
        <f>D18</f>
        <v>2100</v>
      </c>
      <c r="E17" s="7">
        <f>E18</f>
        <v>2100</v>
      </c>
      <c r="F17" s="5"/>
    </row>
    <row r="18" spans="1:6" ht="24" customHeight="1" x14ac:dyDescent="0.25">
      <c r="A18" s="26" t="s">
        <v>20</v>
      </c>
      <c r="B18" s="8" t="s">
        <v>33</v>
      </c>
      <c r="C18" s="8" t="s">
        <v>21</v>
      </c>
      <c r="D18" s="54">
        <v>2100</v>
      </c>
      <c r="E18" s="54">
        <v>2100</v>
      </c>
    </row>
    <row r="19" spans="1:6" ht="30.75" customHeight="1" x14ac:dyDescent="0.25">
      <c r="A19" s="26" t="s">
        <v>34</v>
      </c>
      <c r="B19" s="5" t="s">
        <v>35</v>
      </c>
      <c r="C19" s="5"/>
      <c r="D19" s="7">
        <f>D20</f>
        <v>400</v>
      </c>
      <c r="E19" s="7">
        <f>E20</f>
        <v>400</v>
      </c>
    </row>
    <row r="20" spans="1:6" ht="24" customHeight="1" x14ac:dyDescent="0.25">
      <c r="A20" s="26" t="s">
        <v>20</v>
      </c>
      <c r="B20" s="8" t="s">
        <v>35</v>
      </c>
      <c r="C20" s="8" t="s">
        <v>21</v>
      </c>
      <c r="D20" s="54">
        <v>400</v>
      </c>
      <c r="E20" s="54">
        <v>400</v>
      </c>
    </row>
    <row r="21" spans="1:6" ht="50.25" customHeight="1" x14ac:dyDescent="0.25">
      <c r="A21" s="26" t="s">
        <v>36</v>
      </c>
      <c r="B21" s="5" t="s">
        <v>37</v>
      </c>
      <c r="C21" s="5"/>
      <c r="D21" s="7">
        <v>450</v>
      </c>
      <c r="E21" s="7">
        <v>450</v>
      </c>
    </row>
    <row r="22" spans="1:6" ht="30" customHeight="1" x14ac:dyDescent="0.25">
      <c r="A22" s="26" t="s">
        <v>20</v>
      </c>
      <c r="B22" s="8" t="s">
        <v>37</v>
      </c>
      <c r="C22" s="8" t="s">
        <v>21</v>
      </c>
      <c r="D22" s="54">
        <v>450</v>
      </c>
      <c r="E22" s="54">
        <v>450</v>
      </c>
    </row>
    <row r="23" spans="1:6" ht="30" customHeight="1" x14ac:dyDescent="0.25">
      <c r="A23" s="26" t="s">
        <v>93</v>
      </c>
      <c r="B23" s="39" t="s">
        <v>278</v>
      </c>
      <c r="C23" s="39"/>
      <c r="D23" s="18">
        <f>D24</f>
        <v>1200</v>
      </c>
      <c r="E23" s="18">
        <f>E24</f>
        <v>1200</v>
      </c>
    </row>
    <row r="24" spans="1:6" ht="28.5" customHeight="1" x14ac:dyDescent="0.25">
      <c r="A24" s="26" t="s">
        <v>20</v>
      </c>
      <c r="B24" s="39" t="s">
        <v>278</v>
      </c>
      <c r="C24" s="39" t="s">
        <v>21</v>
      </c>
      <c r="D24" s="21">
        <v>1200</v>
      </c>
      <c r="E24" s="21">
        <v>1200</v>
      </c>
    </row>
    <row r="25" spans="1:6" ht="30.75" customHeight="1" x14ac:dyDescent="0.25">
      <c r="A25" s="41" t="s">
        <v>272</v>
      </c>
      <c r="B25" s="5" t="s">
        <v>38</v>
      </c>
      <c r="C25" s="5"/>
      <c r="D25" s="10">
        <f>D26+D28</f>
        <v>232</v>
      </c>
      <c r="E25" s="10">
        <f>E26+E28</f>
        <v>232</v>
      </c>
    </row>
    <row r="26" spans="1:6" ht="30.75" customHeight="1" x14ac:dyDescent="0.25">
      <c r="A26" s="26" t="s">
        <v>39</v>
      </c>
      <c r="B26" s="8" t="s">
        <v>40</v>
      </c>
      <c r="C26" s="8"/>
      <c r="D26" s="12">
        <f>D27</f>
        <v>200</v>
      </c>
      <c r="E26" s="12">
        <f>E27</f>
        <v>200</v>
      </c>
    </row>
    <row r="27" spans="1:6" ht="26.25" customHeight="1" x14ac:dyDescent="0.25">
      <c r="A27" s="26" t="s">
        <v>20</v>
      </c>
      <c r="B27" s="8" t="s">
        <v>40</v>
      </c>
      <c r="C27" s="8" t="s">
        <v>21</v>
      </c>
      <c r="D27" s="12">
        <v>200</v>
      </c>
      <c r="E27" s="12">
        <v>200</v>
      </c>
    </row>
    <row r="28" spans="1:6" ht="30.75" customHeight="1" x14ac:dyDescent="0.25">
      <c r="A28" s="26" t="s">
        <v>41</v>
      </c>
      <c r="B28" s="5" t="s">
        <v>42</v>
      </c>
      <c r="C28" s="5"/>
      <c r="D28" s="10">
        <f>D29</f>
        <v>32</v>
      </c>
      <c r="E28" s="10">
        <f>E29</f>
        <v>32</v>
      </c>
    </row>
    <row r="29" spans="1:6" ht="32.25" customHeight="1" x14ac:dyDescent="0.25">
      <c r="A29" s="26" t="s">
        <v>14</v>
      </c>
      <c r="B29" s="8" t="s">
        <v>42</v>
      </c>
      <c r="C29" s="8" t="s">
        <v>15</v>
      </c>
      <c r="D29" s="12">
        <v>32</v>
      </c>
      <c r="E29" s="12">
        <v>32</v>
      </c>
    </row>
    <row r="30" spans="1:6" ht="15.75" customHeight="1" x14ac:dyDescent="0.25">
      <c r="A30" s="50" t="s">
        <v>43</v>
      </c>
      <c r="B30" s="5" t="s">
        <v>44</v>
      </c>
      <c r="C30" s="5"/>
      <c r="D30" s="36">
        <f>D31</f>
        <v>8013.5</v>
      </c>
      <c r="E30" s="36">
        <f>E31</f>
        <v>8013.5</v>
      </c>
    </row>
    <row r="31" spans="1:6" ht="31.5" customHeight="1" x14ac:dyDescent="0.25">
      <c r="A31" s="2" t="s">
        <v>45</v>
      </c>
      <c r="B31" s="5" t="s">
        <v>46</v>
      </c>
      <c r="C31" s="5"/>
      <c r="D31" s="10">
        <f>D32+D34+D36+D40+D38</f>
        <v>8013.5</v>
      </c>
      <c r="E31" s="10">
        <f>E32+E34+E36+E40+E38</f>
        <v>8013.5</v>
      </c>
    </row>
    <row r="32" spans="1:6" ht="31.5" x14ac:dyDescent="0.25">
      <c r="A32" s="4" t="s">
        <v>47</v>
      </c>
      <c r="B32" s="5" t="s">
        <v>48</v>
      </c>
      <c r="C32" s="5"/>
      <c r="D32" s="10">
        <f>D33</f>
        <v>5000</v>
      </c>
      <c r="E32" s="10">
        <f>E33</f>
        <v>5000</v>
      </c>
    </row>
    <row r="33" spans="1:5" ht="15.75" x14ac:dyDescent="0.25">
      <c r="A33" s="26" t="s">
        <v>18</v>
      </c>
      <c r="B33" s="8" t="s">
        <v>48</v>
      </c>
      <c r="C33" s="8" t="s">
        <v>19</v>
      </c>
      <c r="D33" s="12">
        <v>5000</v>
      </c>
      <c r="E33" s="12">
        <v>5000</v>
      </c>
    </row>
    <row r="34" spans="1:5" ht="20.25" customHeight="1" x14ac:dyDescent="0.25">
      <c r="A34" s="4" t="s">
        <v>49</v>
      </c>
      <c r="B34" s="5" t="s">
        <v>50</v>
      </c>
      <c r="C34" s="5"/>
      <c r="D34" s="23">
        <f>D35</f>
        <v>13.5</v>
      </c>
      <c r="E34" s="23">
        <f>E35</f>
        <v>13.5</v>
      </c>
    </row>
    <row r="35" spans="1:5" ht="15.75" x14ac:dyDescent="0.25">
      <c r="A35" s="26" t="s">
        <v>18</v>
      </c>
      <c r="B35" s="8" t="s">
        <v>50</v>
      </c>
      <c r="C35" s="8" t="s">
        <v>19</v>
      </c>
      <c r="D35" s="12">
        <v>13.5</v>
      </c>
      <c r="E35" s="12">
        <v>13.5</v>
      </c>
    </row>
    <row r="36" spans="1:5" ht="31.5" x14ac:dyDescent="0.25">
      <c r="A36" s="26" t="s">
        <v>51</v>
      </c>
      <c r="B36" s="5" t="s">
        <v>52</v>
      </c>
      <c r="C36" s="5"/>
      <c r="D36" s="10">
        <f>D37</f>
        <v>3000</v>
      </c>
      <c r="E36" s="10">
        <f>E37</f>
        <v>3000</v>
      </c>
    </row>
    <row r="37" spans="1:5" ht="15.75" x14ac:dyDescent="0.25">
      <c r="A37" s="26" t="s">
        <v>18</v>
      </c>
      <c r="B37" s="8" t="s">
        <v>52</v>
      </c>
      <c r="C37" s="8" t="s">
        <v>19</v>
      </c>
      <c r="D37" s="12">
        <v>3000</v>
      </c>
      <c r="E37" s="12">
        <v>3000</v>
      </c>
    </row>
    <row r="38" spans="1:5" ht="63" x14ac:dyDescent="0.25">
      <c r="A38" s="49" t="s">
        <v>269</v>
      </c>
      <c r="B38" s="46" t="s">
        <v>270</v>
      </c>
      <c r="C38" s="46"/>
      <c r="D38" s="10">
        <f>D39</f>
        <v>0</v>
      </c>
      <c r="E38" s="10">
        <f>E39</f>
        <v>0</v>
      </c>
    </row>
    <row r="39" spans="1:5" ht="15.75" x14ac:dyDescent="0.25">
      <c r="A39" s="45" t="s">
        <v>18</v>
      </c>
      <c r="B39" s="8" t="s">
        <v>270</v>
      </c>
      <c r="C39" s="8" t="s">
        <v>19</v>
      </c>
      <c r="D39" s="12"/>
      <c r="E39" s="12"/>
    </row>
    <row r="40" spans="1:5" ht="31.5" x14ac:dyDescent="0.25">
      <c r="A40" s="45" t="s">
        <v>267</v>
      </c>
      <c r="B40" s="46" t="s">
        <v>268</v>
      </c>
      <c r="C40" s="46"/>
      <c r="D40" s="10">
        <f>D41</f>
        <v>0</v>
      </c>
      <c r="E40" s="10">
        <f>E41</f>
        <v>0</v>
      </c>
    </row>
    <row r="41" spans="1:5" ht="15.75" x14ac:dyDescent="0.25">
      <c r="A41" s="45" t="s">
        <v>18</v>
      </c>
      <c r="B41" s="47" t="s">
        <v>268</v>
      </c>
      <c r="C41" s="47" t="s">
        <v>19</v>
      </c>
      <c r="D41" s="12"/>
      <c r="E41" s="12"/>
    </row>
    <row r="42" spans="1:5" ht="63" x14ac:dyDescent="0.25">
      <c r="A42" s="50" t="s">
        <v>53</v>
      </c>
      <c r="B42" s="5" t="s">
        <v>54</v>
      </c>
      <c r="C42" s="13"/>
      <c r="D42" s="28">
        <f>D43+D61+D70</f>
        <v>66703.189999999988</v>
      </c>
      <c r="E42" s="28">
        <f>E43+E61+E70</f>
        <v>45312.05</v>
      </c>
    </row>
    <row r="43" spans="1:5" ht="31.5" x14ac:dyDescent="0.25">
      <c r="A43" s="2" t="s">
        <v>69</v>
      </c>
      <c r="B43" s="5" t="s">
        <v>70</v>
      </c>
      <c r="C43" s="5"/>
      <c r="D43" s="10">
        <f>D44+D49+D51+D53+D55+D57+D59</f>
        <v>57616.039999999994</v>
      </c>
      <c r="E43" s="10">
        <f>E44+E49+E51+E53+E55+E57+E59</f>
        <v>36454.9</v>
      </c>
    </row>
    <row r="44" spans="1:5" ht="47.25" x14ac:dyDescent="0.25">
      <c r="A44" s="4" t="s">
        <v>71</v>
      </c>
      <c r="B44" s="5" t="s">
        <v>72</v>
      </c>
      <c r="C44" s="5"/>
      <c r="D44" s="10">
        <f>D45</f>
        <v>34890.639999999999</v>
      </c>
      <c r="E44" s="10">
        <f>E45</f>
        <v>18511</v>
      </c>
    </row>
    <row r="45" spans="1:5" ht="15.75" x14ac:dyDescent="0.25">
      <c r="A45" s="26" t="s">
        <v>20</v>
      </c>
      <c r="B45" s="5" t="s">
        <v>72</v>
      </c>
      <c r="C45" s="5" t="s">
        <v>21</v>
      </c>
      <c r="D45" s="10">
        <f>D46+D47+D48</f>
        <v>34890.639999999999</v>
      </c>
      <c r="E45" s="10">
        <f>E46+E47+E48</f>
        <v>18511</v>
      </c>
    </row>
    <row r="46" spans="1:5" ht="15.75" x14ac:dyDescent="0.25">
      <c r="A46" s="26" t="s">
        <v>73</v>
      </c>
      <c r="B46" s="8" t="s">
        <v>72</v>
      </c>
      <c r="C46" s="8" t="s">
        <v>21</v>
      </c>
      <c r="D46" s="12">
        <v>11842.31</v>
      </c>
      <c r="E46" s="12">
        <v>6287.03</v>
      </c>
    </row>
    <row r="47" spans="1:5" ht="15.75" x14ac:dyDescent="0.25">
      <c r="A47" s="26" t="s">
        <v>74</v>
      </c>
      <c r="B47" s="8" t="s">
        <v>72</v>
      </c>
      <c r="C47" s="8" t="s">
        <v>21</v>
      </c>
      <c r="D47" s="12">
        <v>20319.36</v>
      </c>
      <c r="E47" s="12">
        <v>10776.13</v>
      </c>
    </row>
    <row r="48" spans="1:5" ht="15.75" x14ac:dyDescent="0.25">
      <c r="A48" s="26" t="s">
        <v>60</v>
      </c>
      <c r="B48" s="8" t="s">
        <v>72</v>
      </c>
      <c r="C48" s="8" t="s">
        <v>21</v>
      </c>
      <c r="D48" s="12">
        <v>2728.97</v>
      </c>
      <c r="E48" s="12">
        <v>1447.84</v>
      </c>
    </row>
    <row r="49" spans="1:5" ht="63" x14ac:dyDescent="0.25">
      <c r="A49" s="41" t="s">
        <v>75</v>
      </c>
      <c r="B49" s="5" t="s">
        <v>76</v>
      </c>
      <c r="C49" s="5"/>
      <c r="D49" s="10">
        <f>D50</f>
        <v>15000</v>
      </c>
      <c r="E49" s="10">
        <f>E50</f>
        <v>15000</v>
      </c>
    </row>
    <row r="50" spans="1:5" ht="15.75" x14ac:dyDescent="0.25">
      <c r="A50" s="26" t="s">
        <v>20</v>
      </c>
      <c r="B50" s="8" t="s">
        <v>76</v>
      </c>
      <c r="C50" s="8" t="s">
        <v>21</v>
      </c>
      <c r="D50" s="12">
        <v>15000</v>
      </c>
      <c r="E50" s="12">
        <v>15000</v>
      </c>
    </row>
    <row r="51" spans="1:5" ht="47.25" x14ac:dyDescent="0.25">
      <c r="A51" s="26" t="s">
        <v>77</v>
      </c>
      <c r="B51" s="37" t="s">
        <v>78</v>
      </c>
      <c r="C51" s="6"/>
      <c r="D51" s="10">
        <f>D52</f>
        <v>4800</v>
      </c>
      <c r="E51" s="10">
        <f>E52</f>
        <v>0</v>
      </c>
    </row>
    <row r="52" spans="1:5" ht="31.5" x14ac:dyDescent="0.25">
      <c r="A52" s="26" t="s">
        <v>14</v>
      </c>
      <c r="B52" s="38" t="s">
        <v>78</v>
      </c>
      <c r="C52" s="17" t="s">
        <v>15</v>
      </c>
      <c r="D52" s="12">
        <v>4800</v>
      </c>
      <c r="E52" s="12"/>
    </row>
    <row r="53" spans="1:5" ht="31.5" x14ac:dyDescent="0.25">
      <c r="A53" s="26" t="s">
        <v>79</v>
      </c>
      <c r="B53" s="37" t="s">
        <v>80</v>
      </c>
      <c r="C53" s="6"/>
      <c r="D53" s="10">
        <f>D54</f>
        <v>500</v>
      </c>
      <c r="E53" s="10">
        <f>E54</f>
        <v>500</v>
      </c>
    </row>
    <row r="54" spans="1:5" ht="15.75" x14ac:dyDescent="0.25">
      <c r="A54" s="26" t="s">
        <v>16</v>
      </c>
      <c r="B54" s="38" t="s">
        <v>80</v>
      </c>
      <c r="C54" s="17" t="s">
        <v>17</v>
      </c>
      <c r="D54" s="12">
        <v>500</v>
      </c>
      <c r="E54" s="12">
        <v>500</v>
      </c>
    </row>
    <row r="55" spans="1:5" ht="78.75" x14ac:dyDescent="0.25">
      <c r="A55" s="26" t="s">
        <v>81</v>
      </c>
      <c r="B55" s="37" t="s">
        <v>82</v>
      </c>
      <c r="C55" s="37" t="s">
        <v>0</v>
      </c>
      <c r="D55" s="14">
        <f>D56</f>
        <v>1026</v>
      </c>
      <c r="E55" s="14">
        <f>E56</f>
        <v>1025.9000000000001</v>
      </c>
    </row>
    <row r="56" spans="1:5" ht="15.75" x14ac:dyDescent="0.25">
      <c r="A56" s="26" t="s">
        <v>16</v>
      </c>
      <c r="B56" s="39" t="s">
        <v>82</v>
      </c>
      <c r="C56" s="39" t="s">
        <v>17</v>
      </c>
      <c r="D56" s="12">
        <v>1026</v>
      </c>
      <c r="E56" s="12">
        <v>1025.9000000000001</v>
      </c>
    </row>
    <row r="57" spans="1:5" ht="126" x14ac:dyDescent="0.25">
      <c r="A57" s="40" t="s">
        <v>83</v>
      </c>
      <c r="B57" s="37" t="s">
        <v>84</v>
      </c>
      <c r="C57" s="37" t="s">
        <v>0</v>
      </c>
      <c r="D57" s="14">
        <f>D58</f>
        <v>1027.2</v>
      </c>
      <c r="E57" s="14">
        <f>E58</f>
        <v>1027.2</v>
      </c>
    </row>
    <row r="58" spans="1:5" ht="15.75" x14ac:dyDescent="0.25">
      <c r="A58" s="26" t="s">
        <v>16</v>
      </c>
      <c r="B58" s="39" t="s">
        <v>84</v>
      </c>
      <c r="C58" s="39" t="s">
        <v>17</v>
      </c>
      <c r="D58" s="12">
        <v>1027.2</v>
      </c>
      <c r="E58" s="12">
        <v>1027.2</v>
      </c>
    </row>
    <row r="59" spans="1:5" ht="110.25" x14ac:dyDescent="0.25">
      <c r="A59" s="40" t="s">
        <v>85</v>
      </c>
      <c r="B59" s="37" t="s">
        <v>86</v>
      </c>
      <c r="C59" s="37" t="s">
        <v>0</v>
      </c>
      <c r="D59" s="14">
        <f>D60</f>
        <v>372.2</v>
      </c>
      <c r="E59" s="14">
        <f>E60</f>
        <v>390.8</v>
      </c>
    </row>
    <row r="60" spans="1:5" ht="15.75" x14ac:dyDescent="0.25">
      <c r="A60" s="26" t="s">
        <v>16</v>
      </c>
      <c r="B60" s="39" t="s">
        <v>86</v>
      </c>
      <c r="C60" s="39" t="s">
        <v>17</v>
      </c>
      <c r="D60" s="12">
        <v>372.2</v>
      </c>
      <c r="E60" s="12">
        <v>390.8</v>
      </c>
    </row>
    <row r="61" spans="1:5" ht="47.25" x14ac:dyDescent="0.25">
      <c r="A61" s="41" t="s">
        <v>55</v>
      </c>
      <c r="B61" s="37" t="s">
        <v>56</v>
      </c>
      <c r="C61" s="13"/>
      <c r="D61" s="14">
        <f>D62+D66+D69</f>
        <v>8857.15</v>
      </c>
      <c r="E61" s="14">
        <f>E62+E66+E69</f>
        <v>8857.15</v>
      </c>
    </row>
    <row r="62" spans="1:5" ht="15.75" x14ac:dyDescent="0.25">
      <c r="A62" s="26" t="s">
        <v>57</v>
      </c>
      <c r="B62" s="37" t="s">
        <v>58</v>
      </c>
      <c r="C62" s="37" t="s">
        <v>0</v>
      </c>
      <c r="D62" s="14">
        <f>D63</f>
        <v>6000</v>
      </c>
      <c r="E62" s="14">
        <f>E63</f>
        <v>6000</v>
      </c>
    </row>
    <row r="63" spans="1:5" ht="15.75" x14ac:dyDescent="0.25">
      <c r="A63" s="26" t="s">
        <v>18</v>
      </c>
      <c r="B63" s="37" t="s">
        <v>58</v>
      </c>
      <c r="C63" s="37" t="s">
        <v>19</v>
      </c>
      <c r="D63" s="14">
        <f>D64+D65</f>
        <v>6000</v>
      </c>
      <c r="E63" s="14">
        <f>E64+E65</f>
        <v>6000</v>
      </c>
    </row>
    <row r="64" spans="1:5" ht="15.75" x14ac:dyDescent="0.25">
      <c r="A64" s="26" t="s">
        <v>59</v>
      </c>
      <c r="B64" s="38" t="s">
        <v>58</v>
      </c>
      <c r="C64" s="38" t="s">
        <v>19</v>
      </c>
      <c r="D64" s="15"/>
      <c r="E64" s="15"/>
    </row>
    <row r="65" spans="1:5" ht="15.75" x14ac:dyDescent="0.25">
      <c r="A65" s="26" t="s">
        <v>60</v>
      </c>
      <c r="B65" s="38" t="s">
        <v>58</v>
      </c>
      <c r="C65" s="38" t="s">
        <v>19</v>
      </c>
      <c r="D65" s="15">
        <v>6000</v>
      </c>
      <c r="E65" s="15">
        <v>6000</v>
      </c>
    </row>
    <row r="66" spans="1:5" ht="63" x14ac:dyDescent="0.25">
      <c r="A66" s="26" t="s">
        <v>61</v>
      </c>
      <c r="B66" s="37" t="s">
        <v>62</v>
      </c>
      <c r="C66" s="37"/>
      <c r="D66" s="14">
        <f>D67</f>
        <v>857.15</v>
      </c>
      <c r="E66" s="14">
        <f>E67</f>
        <v>857.15</v>
      </c>
    </row>
    <row r="67" spans="1:5" ht="15.75" x14ac:dyDescent="0.25">
      <c r="A67" s="26" t="s">
        <v>18</v>
      </c>
      <c r="B67" s="37" t="s">
        <v>62</v>
      </c>
      <c r="C67" s="37" t="s">
        <v>19</v>
      </c>
      <c r="D67" s="14">
        <f>D68</f>
        <v>857.15</v>
      </c>
      <c r="E67" s="14">
        <f>E68</f>
        <v>857.15</v>
      </c>
    </row>
    <row r="68" spans="1:5" ht="15.75" x14ac:dyDescent="0.25">
      <c r="A68" s="26" t="s">
        <v>18</v>
      </c>
      <c r="B68" s="39" t="s">
        <v>62</v>
      </c>
      <c r="C68" s="39" t="s">
        <v>19</v>
      </c>
      <c r="D68" s="15">
        <v>857.15</v>
      </c>
      <c r="E68" s="15">
        <v>857.15</v>
      </c>
    </row>
    <row r="69" spans="1:5" ht="15.75" x14ac:dyDescent="0.25">
      <c r="A69" s="26" t="s">
        <v>63</v>
      </c>
      <c r="B69" s="37" t="s">
        <v>64</v>
      </c>
      <c r="C69" s="37" t="s">
        <v>19</v>
      </c>
      <c r="D69" s="14">
        <v>2000</v>
      </c>
      <c r="E69" s="14">
        <v>2000</v>
      </c>
    </row>
    <row r="70" spans="1:5" ht="15.75" x14ac:dyDescent="0.25">
      <c r="A70" s="16" t="s">
        <v>65</v>
      </c>
      <c r="B70" s="37" t="s">
        <v>66</v>
      </c>
      <c r="C70" s="37"/>
      <c r="D70" s="14">
        <f>D71+D73</f>
        <v>230</v>
      </c>
      <c r="E70" s="14">
        <f>E71+E73</f>
        <v>0</v>
      </c>
    </row>
    <row r="71" spans="1:5" ht="31.5" x14ac:dyDescent="0.25">
      <c r="A71" s="26" t="s">
        <v>67</v>
      </c>
      <c r="B71" s="37" t="s">
        <v>68</v>
      </c>
      <c r="C71" s="37"/>
      <c r="D71" s="14">
        <f>D72</f>
        <v>0</v>
      </c>
      <c r="E71" s="14">
        <f>E72</f>
        <v>0</v>
      </c>
    </row>
    <row r="72" spans="1:5" ht="15.75" x14ac:dyDescent="0.25">
      <c r="A72" s="26" t="s">
        <v>18</v>
      </c>
      <c r="B72" s="39" t="s">
        <v>68</v>
      </c>
      <c r="C72" s="39" t="s">
        <v>19</v>
      </c>
      <c r="D72" s="15"/>
      <c r="E72" s="15"/>
    </row>
    <row r="73" spans="1:5" ht="47.25" x14ac:dyDescent="0.25">
      <c r="A73" s="4" t="s">
        <v>88</v>
      </c>
      <c r="B73" s="5" t="s">
        <v>89</v>
      </c>
      <c r="C73" s="8"/>
      <c r="D73" s="7">
        <f>D74</f>
        <v>230</v>
      </c>
      <c r="E73" s="7">
        <f>E74</f>
        <v>0</v>
      </c>
    </row>
    <row r="74" spans="1:5" ht="31.5" x14ac:dyDescent="0.25">
      <c r="A74" s="26" t="s">
        <v>14</v>
      </c>
      <c r="B74" s="8" t="s">
        <v>89</v>
      </c>
      <c r="C74" s="8" t="s">
        <v>15</v>
      </c>
      <c r="D74" s="54">
        <v>230</v>
      </c>
      <c r="E74" s="54">
        <v>0</v>
      </c>
    </row>
    <row r="75" spans="1:5" ht="31.5" x14ac:dyDescent="0.25">
      <c r="A75" s="41" t="s">
        <v>281</v>
      </c>
      <c r="B75" s="37" t="s">
        <v>90</v>
      </c>
      <c r="C75" s="37"/>
      <c r="D75" s="18">
        <f>D76+D93+D118+D141+D146</f>
        <v>350344.1</v>
      </c>
      <c r="E75" s="18">
        <f>E76+E93+E118+E141+E146</f>
        <v>350344.1</v>
      </c>
    </row>
    <row r="76" spans="1:5" ht="31.5" x14ac:dyDescent="0.25">
      <c r="A76" s="3" t="s">
        <v>198</v>
      </c>
      <c r="B76" s="5" t="s">
        <v>199</v>
      </c>
      <c r="D76" s="10">
        <f>D77+D89+D79+D91+D81+D83+D85+D87</f>
        <v>98519.1</v>
      </c>
      <c r="E76" s="10">
        <f>E77+E89+E79+E91+E81+E83+E85+E87</f>
        <v>98519.1</v>
      </c>
    </row>
    <row r="77" spans="1:5" ht="47.25" x14ac:dyDescent="0.25">
      <c r="A77" s="4" t="s">
        <v>200</v>
      </c>
      <c r="B77" s="5" t="s">
        <v>201</v>
      </c>
      <c r="C77" s="6"/>
      <c r="D77" s="10">
        <f>D78</f>
        <v>40910.199999999997</v>
      </c>
      <c r="E77" s="10">
        <f>E78</f>
        <v>40910.199999999997</v>
      </c>
    </row>
    <row r="78" spans="1:5" ht="31.5" x14ac:dyDescent="0.25">
      <c r="A78" s="26" t="s">
        <v>10</v>
      </c>
      <c r="B78" s="8" t="s">
        <v>201</v>
      </c>
      <c r="C78" s="8" t="s">
        <v>11</v>
      </c>
      <c r="D78" s="12">
        <v>40910.199999999997</v>
      </c>
      <c r="E78" s="12">
        <v>40910.199999999997</v>
      </c>
    </row>
    <row r="79" spans="1:5" ht="15.75" x14ac:dyDescent="0.25">
      <c r="A79" s="4" t="s">
        <v>204</v>
      </c>
      <c r="B79" s="5" t="s">
        <v>205</v>
      </c>
      <c r="C79" s="6"/>
      <c r="D79" s="10">
        <f>D80</f>
        <v>1000</v>
      </c>
      <c r="E79" s="10">
        <f>E80</f>
        <v>1000</v>
      </c>
    </row>
    <row r="80" spans="1:5" ht="31.5" x14ac:dyDescent="0.25">
      <c r="A80" s="26" t="s">
        <v>10</v>
      </c>
      <c r="B80" s="8" t="s">
        <v>205</v>
      </c>
      <c r="C80" s="8" t="s">
        <v>11</v>
      </c>
      <c r="D80" s="12">
        <v>1000</v>
      </c>
      <c r="E80" s="12">
        <v>1000</v>
      </c>
    </row>
    <row r="81" spans="1:5" ht="31.5" x14ac:dyDescent="0.25">
      <c r="A81" s="26" t="s">
        <v>208</v>
      </c>
      <c r="B81" s="5" t="s">
        <v>209</v>
      </c>
      <c r="C81" s="5"/>
      <c r="D81" s="10">
        <f>D82</f>
        <v>735</v>
      </c>
      <c r="E81" s="10">
        <f>E82</f>
        <v>735</v>
      </c>
    </row>
    <row r="82" spans="1:5" ht="31.5" x14ac:dyDescent="0.25">
      <c r="A82" s="26" t="s">
        <v>10</v>
      </c>
      <c r="B82" s="8" t="s">
        <v>209</v>
      </c>
      <c r="C82" s="20">
        <v>600</v>
      </c>
      <c r="D82" s="12">
        <v>735</v>
      </c>
      <c r="E82" s="12">
        <v>735</v>
      </c>
    </row>
    <row r="83" spans="1:5" ht="31.5" x14ac:dyDescent="0.25">
      <c r="A83" s="26" t="s">
        <v>210</v>
      </c>
      <c r="B83" s="5" t="s">
        <v>211</v>
      </c>
      <c r="C83" s="5"/>
      <c r="D83" s="10">
        <f>D84</f>
        <v>1000</v>
      </c>
      <c r="E83" s="10">
        <f>E84</f>
        <v>1000</v>
      </c>
    </row>
    <row r="84" spans="1:5" ht="31.5" x14ac:dyDescent="0.25">
      <c r="A84" s="26" t="s">
        <v>10</v>
      </c>
      <c r="B84" s="8" t="s">
        <v>211</v>
      </c>
      <c r="C84" s="20">
        <v>600</v>
      </c>
      <c r="D84" s="12">
        <v>1000</v>
      </c>
      <c r="E84" s="12">
        <v>1000</v>
      </c>
    </row>
    <row r="85" spans="1:5" ht="31.5" x14ac:dyDescent="0.25">
      <c r="A85" s="26" t="s">
        <v>212</v>
      </c>
      <c r="B85" s="5" t="s">
        <v>274</v>
      </c>
      <c r="C85" s="5"/>
      <c r="D85" s="10">
        <f>D86</f>
        <v>15</v>
      </c>
      <c r="E85" s="10">
        <f>E86</f>
        <v>15</v>
      </c>
    </row>
    <row r="86" spans="1:5" ht="31.5" x14ac:dyDescent="0.25">
      <c r="A86" s="26" t="s">
        <v>14</v>
      </c>
      <c r="B86" s="8" t="s">
        <v>274</v>
      </c>
      <c r="C86" s="20">
        <v>200</v>
      </c>
      <c r="D86" s="12">
        <v>15</v>
      </c>
      <c r="E86" s="12">
        <v>15</v>
      </c>
    </row>
    <row r="87" spans="1:5" ht="47.25" x14ac:dyDescent="0.25">
      <c r="A87" s="26" t="s">
        <v>213</v>
      </c>
      <c r="B87" s="5" t="s">
        <v>275</v>
      </c>
      <c r="C87" s="5"/>
      <c r="D87" s="10">
        <f>D88</f>
        <v>386</v>
      </c>
      <c r="E87" s="10">
        <f>E88</f>
        <v>386</v>
      </c>
    </row>
    <row r="88" spans="1:5" ht="31.5" x14ac:dyDescent="0.25">
      <c r="A88" s="26" t="s">
        <v>14</v>
      </c>
      <c r="B88" s="8" t="s">
        <v>275</v>
      </c>
      <c r="C88" s="8" t="s">
        <v>15</v>
      </c>
      <c r="D88" s="12">
        <v>386</v>
      </c>
      <c r="E88" s="12">
        <v>386</v>
      </c>
    </row>
    <row r="89" spans="1:5" ht="47.25" x14ac:dyDescent="0.25">
      <c r="A89" s="26" t="s">
        <v>202</v>
      </c>
      <c r="B89" s="37" t="s">
        <v>203</v>
      </c>
      <c r="C89" s="5"/>
      <c r="D89" s="10">
        <f>D90</f>
        <v>52388.4</v>
      </c>
      <c r="E89" s="10">
        <f>E90</f>
        <v>52388.4</v>
      </c>
    </row>
    <row r="90" spans="1:5" ht="31.5" x14ac:dyDescent="0.25">
      <c r="A90" s="26" t="s">
        <v>10</v>
      </c>
      <c r="B90" s="8" t="s">
        <v>203</v>
      </c>
      <c r="C90" s="8" t="s">
        <v>11</v>
      </c>
      <c r="D90" s="12">
        <v>52388.4</v>
      </c>
      <c r="E90" s="12">
        <v>52388.4</v>
      </c>
    </row>
    <row r="91" spans="1:5" ht="78.75" x14ac:dyDescent="0.25">
      <c r="A91" s="26" t="s">
        <v>206</v>
      </c>
      <c r="B91" s="37" t="s">
        <v>207</v>
      </c>
      <c r="C91" s="24"/>
      <c r="D91" s="25">
        <f>D92</f>
        <v>2084.5</v>
      </c>
      <c r="E91" s="25">
        <f>E92</f>
        <v>2084.5</v>
      </c>
    </row>
    <row r="92" spans="1:5" ht="31.5" x14ac:dyDescent="0.25">
      <c r="A92" s="26" t="s">
        <v>10</v>
      </c>
      <c r="B92" s="39" t="s">
        <v>207</v>
      </c>
      <c r="C92" s="20">
        <v>600</v>
      </c>
      <c r="D92" s="20">
        <v>2084.5</v>
      </c>
      <c r="E92" s="20">
        <v>2084.5</v>
      </c>
    </row>
    <row r="93" spans="1:5" ht="47.25" x14ac:dyDescent="0.25">
      <c r="A93" s="16" t="s">
        <v>91</v>
      </c>
      <c r="B93" s="37" t="s">
        <v>92</v>
      </c>
      <c r="C93" s="37"/>
      <c r="D93" s="18">
        <f>D94+D96+D100+D102+D104+D106+D108+D110+D112+D114+D116+D98</f>
        <v>224922.4</v>
      </c>
      <c r="E93" s="18">
        <f>E94+E96+E100+E102+E104+E106+E108+E110+E112+E114+E116+E98</f>
        <v>224922.4</v>
      </c>
    </row>
    <row r="94" spans="1:5" ht="31.5" x14ac:dyDescent="0.25">
      <c r="A94" s="26" t="s">
        <v>214</v>
      </c>
      <c r="B94" s="5" t="s">
        <v>215</v>
      </c>
      <c r="C94" s="5"/>
      <c r="D94" s="10">
        <f>D95</f>
        <v>41257.5</v>
      </c>
      <c r="E94" s="10">
        <f>E95</f>
        <v>41257.5</v>
      </c>
    </row>
    <row r="95" spans="1:5" ht="31.5" x14ac:dyDescent="0.25">
      <c r="A95" s="26" t="s">
        <v>10</v>
      </c>
      <c r="B95" s="8" t="s">
        <v>215</v>
      </c>
      <c r="C95" s="8" t="s">
        <v>11</v>
      </c>
      <c r="D95" s="12">
        <v>41257.5</v>
      </c>
      <c r="E95" s="12">
        <v>41257.5</v>
      </c>
    </row>
    <row r="96" spans="1:5" ht="15.75" x14ac:dyDescent="0.25">
      <c r="A96" s="26" t="s">
        <v>218</v>
      </c>
      <c r="B96" s="5" t="s">
        <v>219</v>
      </c>
      <c r="C96" s="5"/>
      <c r="D96" s="10">
        <f>D97</f>
        <v>1799.8</v>
      </c>
      <c r="E96" s="10">
        <f>E97</f>
        <v>1799.8</v>
      </c>
    </row>
    <row r="97" spans="1:5" ht="31.5" x14ac:dyDescent="0.25">
      <c r="A97" s="26" t="s">
        <v>10</v>
      </c>
      <c r="B97" s="8" t="s">
        <v>219</v>
      </c>
      <c r="C97" s="8" t="s">
        <v>11</v>
      </c>
      <c r="D97" s="12">
        <v>1799.8</v>
      </c>
      <c r="E97" s="12">
        <v>1799.8</v>
      </c>
    </row>
    <row r="98" spans="1:5" ht="15.75" x14ac:dyDescent="0.25">
      <c r="A98" s="26" t="s">
        <v>144</v>
      </c>
      <c r="B98" s="5" t="s">
        <v>312</v>
      </c>
      <c r="C98" s="5"/>
      <c r="D98" s="10">
        <f>D99</f>
        <v>825.5</v>
      </c>
      <c r="E98" s="10">
        <f>E99</f>
        <v>825.5</v>
      </c>
    </row>
    <row r="99" spans="1:5" ht="31.5" x14ac:dyDescent="0.25">
      <c r="A99" s="26" t="s">
        <v>10</v>
      </c>
      <c r="B99" s="8" t="s">
        <v>312</v>
      </c>
      <c r="C99" s="8" t="s">
        <v>11</v>
      </c>
      <c r="D99" s="12">
        <v>825.5</v>
      </c>
      <c r="E99" s="12">
        <v>825.5</v>
      </c>
    </row>
    <row r="100" spans="1:5" ht="31.5" x14ac:dyDescent="0.25">
      <c r="A100" s="26" t="s">
        <v>220</v>
      </c>
      <c r="B100" s="5" t="s">
        <v>221</v>
      </c>
      <c r="C100" s="5"/>
      <c r="D100" s="10">
        <f>D101</f>
        <v>2619.6999999999998</v>
      </c>
      <c r="E100" s="10">
        <f>E101</f>
        <v>2619.6999999999998</v>
      </c>
    </row>
    <row r="101" spans="1:5" ht="31.5" x14ac:dyDescent="0.25">
      <c r="A101" s="26" t="s">
        <v>10</v>
      </c>
      <c r="B101" s="8" t="s">
        <v>221</v>
      </c>
      <c r="C101" s="8" t="s">
        <v>11</v>
      </c>
      <c r="D101" s="12">
        <v>2619.6999999999998</v>
      </c>
      <c r="E101" s="12">
        <v>2619.6999999999998</v>
      </c>
    </row>
    <row r="102" spans="1:5" ht="31.5" x14ac:dyDescent="0.25">
      <c r="A102" s="26" t="s">
        <v>222</v>
      </c>
      <c r="B102" s="5" t="s">
        <v>223</v>
      </c>
      <c r="C102" s="5"/>
      <c r="D102" s="10">
        <f>D103</f>
        <v>2900</v>
      </c>
      <c r="E102" s="10">
        <f>E103</f>
        <v>2900</v>
      </c>
    </row>
    <row r="103" spans="1:5" ht="31.5" x14ac:dyDescent="0.25">
      <c r="A103" s="26" t="s">
        <v>10</v>
      </c>
      <c r="B103" s="8" t="s">
        <v>223</v>
      </c>
      <c r="C103" s="8" t="s">
        <v>11</v>
      </c>
      <c r="D103" s="12">
        <v>2900</v>
      </c>
      <c r="E103" s="12">
        <v>2900</v>
      </c>
    </row>
    <row r="104" spans="1:5" ht="31.5" x14ac:dyDescent="0.25">
      <c r="A104" s="26" t="s">
        <v>224</v>
      </c>
      <c r="B104" s="5" t="s">
        <v>225</v>
      </c>
      <c r="C104" s="5"/>
      <c r="D104" s="10">
        <f>D105</f>
        <v>1125</v>
      </c>
      <c r="E104" s="10">
        <f>E105</f>
        <v>1125</v>
      </c>
    </row>
    <row r="105" spans="1:5" ht="31.5" x14ac:dyDescent="0.25">
      <c r="A105" s="26" t="s">
        <v>10</v>
      </c>
      <c r="B105" s="8" t="s">
        <v>225</v>
      </c>
      <c r="C105" s="8" t="s">
        <v>11</v>
      </c>
      <c r="D105" s="12">
        <v>1125</v>
      </c>
      <c r="E105" s="12">
        <v>1125</v>
      </c>
    </row>
    <row r="106" spans="1:5" ht="47.25" x14ac:dyDescent="0.25">
      <c r="A106" s="26" t="s">
        <v>226</v>
      </c>
      <c r="B106" s="5" t="s">
        <v>227</v>
      </c>
      <c r="C106" s="5"/>
      <c r="D106" s="10">
        <f>D107</f>
        <v>0</v>
      </c>
      <c r="E106" s="10">
        <f>E107</f>
        <v>0</v>
      </c>
    </row>
    <row r="107" spans="1:5" ht="31.5" x14ac:dyDescent="0.25">
      <c r="A107" s="26" t="s">
        <v>10</v>
      </c>
      <c r="B107" s="8" t="s">
        <v>227</v>
      </c>
      <c r="C107" s="8" t="s">
        <v>11</v>
      </c>
      <c r="D107" s="12"/>
      <c r="E107" s="12"/>
    </row>
    <row r="108" spans="1:5" ht="15.75" x14ac:dyDescent="0.25">
      <c r="A108" s="26" t="s">
        <v>228</v>
      </c>
      <c r="B108" s="5" t="s">
        <v>230</v>
      </c>
      <c r="C108" s="5"/>
      <c r="D108" s="10">
        <f>D109</f>
        <v>123.6</v>
      </c>
      <c r="E108" s="10">
        <f>E109</f>
        <v>123.6</v>
      </c>
    </row>
    <row r="109" spans="1:5" ht="31.5" x14ac:dyDescent="0.25">
      <c r="A109" s="26" t="s">
        <v>10</v>
      </c>
      <c r="B109" s="8" t="s">
        <v>230</v>
      </c>
      <c r="C109" s="8" t="s">
        <v>11</v>
      </c>
      <c r="D109" s="12">
        <v>123.6</v>
      </c>
      <c r="E109" s="12">
        <v>123.6</v>
      </c>
    </row>
    <row r="110" spans="1:5" ht="31.5" x14ac:dyDescent="0.25">
      <c r="A110" s="26" t="s">
        <v>229</v>
      </c>
      <c r="B110" s="5" t="s">
        <v>276</v>
      </c>
      <c r="C110" s="5"/>
      <c r="D110" s="10">
        <f>D111</f>
        <v>494.9</v>
      </c>
      <c r="E110" s="10">
        <f>E111</f>
        <v>494.9</v>
      </c>
    </row>
    <row r="111" spans="1:5" ht="31.5" x14ac:dyDescent="0.25">
      <c r="A111" s="26" t="s">
        <v>14</v>
      </c>
      <c r="B111" s="8" t="s">
        <v>276</v>
      </c>
      <c r="C111" s="8" t="s">
        <v>15</v>
      </c>
      <c r="D111" s="12">
        <v>494.9</v>
      </c>
      <c r="E111" s="12">
        <v>494.9</v>
      </c>
    </row>
    <row r="112" spans="1:5" ht="31.5" x14ac:dyDescent="0.25">
      <c r="A112" s="26" t="s">
        <v>231</v>
      </c>
      <c r="B112" s="5" t="s">
        <v>277</v>
      </c>
      <c r="C112" s="5"/>
      <c r="D112" s="10">
        <f>D113</f>
        <v>135</v>
      </c>
      <c r="E112" s="10">
        <f>E113</f>
        <v>135</v>
      </c>
    </row>
    <row r="113" spans="1:5" ht="31.5" x14ac:dyDescent="0.25">
      <c r="A113" s="26" t="s">
        <v>14</v>
      </c>
      <c r="B113" s="8" t="s">
        <v>277</v>
      </c>
      <c r="C113" s="8" t="s">
        <v>15</v>
      </c>
      <c r="D113" s="12">
        <v>135</v>
      </c>
      <c r="E113" s="12">
        <v>135</v>
      </c>
    </row>
    <row r="114" spans="1:5" ht="47.25" x14ac:dyDescent="0.25">
      <c r="A114" s="26" t="s">
        <v>202</v>
      </c>
      <c r="B114" s="37" t="s">
        <v>216</v>
      </c>
      <c r="C114" s="5"/>
      <c r="D114" s="10">
        <f>D115</f>
        <v>173340</v>
      </c>
      <c r="E114" s="10">
        <f>E115</f>
        <v>173340</v>
      </c>
    </row>
    <row r="115" spans="1:5" ht="31.5" x14ac:dyDescent="0.25">
      <c r="A115" s="26" t="s">
        <v>10</v>
      </c>
      <c r="B115" s="8" t="s">
        <v>216</v>
      </c>
      <c r="C115" s="8" t="s">
        <v>11</v>
      </c>
      <c r="D115" s="12">
        <v>173340</v>
      </c>
      <c r="E115" s="12">
        <v>173340</v>
      </c>
    </row>
    <row r="116" spans="1:5" ht="78.75" x14ac:dyDescent="0.25">
      <c r="A116" s="26" t="s">
        <v>206</v>
      </c>
      <c r="B116" s="37" t="s">
        <v>217</v>
      </c>
      <c r="C116" s="24"/>
      <c r="D116" s="10">
        <f>D117</f>
        <v>301.39999999999998</v>
      </c>
      <c r="E116" s="10">
        <f>E117</f>
        <v>301.39999999999998</v>
      </c>
    </row>
    <row r="117" spans="1:5" ht="31.5" x14ac:dyDescent="0.25">
      <c r="A117" s="26" t="s">
        <v>10</v>
      </c>
      <c r="B117" s="39" t="s">
        <v>217</v>
      </c>
      <c r="C117" s="20">
        <v>600</v>
      </c>
      <c r="D117" s="12">
        <v>301.39999999999998</v>
      </c>
      <c r="E117" s="12">
        <v>301.39999999999998</v>
      </c>
    </row>
    <row r="118" spans="1:5" ht="31.5" x14ac:dyDescent="0.25">
      <c r="A118" s="16" t="s">
        <v>232</v>
      </c>
      <c r="B118" s="5" t="s">
        <v>94</v>
      </c>
      <c r="C118" s="5"/>
      <c r="D118" s="10">
        <f>D119+D121+D123+D125+D127+D129+D131+D133+D135+D137+D139</f>
        <v>25653.999999999996</v>
      </c>
      <c r="E118" s="10">
        <f>E119+E121+E123+E125+E127+E129+E131+E133+E135+E137+E139</f>
        <v>25653.999999999996</v>
      </c>
    </row>
    <row r="119" spans="1:5" ht="31.5" x14ac:dyDescent="0.25">
      <c r="A119" s="26" t="s">
        <v>235</v>
      </c>
      <c r="B119" s="5" t="s">
        <v>316</v>
      </c>
      <c r="C119" s="5"/>
      <c r="D119" s="10">
        <f>D120</f>
        <v>6</v>
      </c>
      <c r="E119" s="10">
        <f>E120</f>
        <v>6</v>
      </c>
    </row>
    <row r="120" spans="1:5" ht="31.5" x14ac:dyDescent="0.25">
      <c r="A120" s="26" t="s">
        <v>14</v>
      </c>
      <c r="B120" s="8" t="s">
        <v>316</v>
      </c>
      <c r="C120" s="8" t="s">
        <v>11</v>
      </c>
      <c r="D120" s="12">
        <v>6</v>
      </c>
      <c r="E120" s="12">
        <v>6</v>
      </c>
    </row>
    <row r="121" spans="1:5" ht="31.5" x14ac:dyDescent="0.25">
      <c r="A121" s="26" t="s">
        <v>237</v>
      </c>
      <c r="B121" s="5" t="s">
        <v>282</v>
      </c>
      <c r="C121" s="5"/>
      <c r="D121" s="10">
        <f>D122</f>
        <v>800</v>
      </c>
      <c r="E121" s="10">
        <f>E122</f>
        <v>800</v>
      </c>
    </row>
    <row r="122" spans="1:5" ht="31.5" x14ac:dyDescent="0.25">
      <c r="A122" s="26" t="s">
        <v>10</v>
      </c>
      <c r="B122" s="8" t="s">
        <v>282</v>
      </c>
      <c r="C122" s="8" t="s">
        <v>11</v>
      </c>
      <c r="D122" s="12">
        <v>800</v>
      </c>
      <c r="E122" s="12">
        <v>800</v>
      </c>
    </row>
    <row r="123" spans="1:5" ht="31.5" x14ac:dyDescent="0.25">
      <c r="A123" s="26" t="s">
        <v>239</v>
      </c>
      <c r="B123" s="5" t="s">
        <v>283</v>
      </c>
      <c r="C123" s="5"/>
      <c r="D123" s="10">
        <f>D124</f>
        <v>9</v>
      </c>
      <c r="E123" s="10">
        <f>E124</f>
        <v>9</v>
      </c>
    </row>
    <row r="124" spans="1:5" ht="31.5" x14ac:dyDescent="0.25">
      <c r="A124" s="26" t="s">
        <v>10</v>
      </c>
      <c r="B124" s="8" t="s">
        <v>283</v>
      </c>
      <c r="C124" s="8" t="s">
        <v>11</v>
      </c>
      <c r="D124" s="12">
        <v>9</v>
      </c>
      <c r="E124" s="12">
        <v>9</v>
      </c>
    </row>
    <row r="125" spans="1:5" ht="15.75" x14ac:dyDescent="0.25">
      <c r="A125" s="26" t="s">
        <v>240</v>
      </c>
      <c r="B125" s="5" t="s">
        <v>284</v>
      </c>
      <c r="C125" s="5"/>
      <c r="D125" s="10">
        <f>D126</f>
        <v>187.5</v>
      </c>
      <c r="E125" s="10">
        <f>E126</f>
        <v>187.5</v>
      </c>
    </row>
    <row r="126" spans="1:5" ht="31.5" x14ac:dyDescent="0.25">
      <c r="A126" s="26" t="s">
        <v>10</v>
      </c>
      <c r="B126" s="8" t="s">
        <v>284</v>
      </c>
      <c r="C126" s="8" t="s">
        <v>11</v>
      </c>
      <c r="D126" s="12">
        <v>187.5</v>
      </c>
      <c r="E126" s="12">
        <v>187.5</v>
      </c>
    </row>
    <row r="127" spans="1:5" ht="15.75" x14ac:dyDescent="0.25">
      <c r="A127" s="26" t="s">
        <v>241</v>
      </c>
      <c r="B127" s="5" t="s">
        <v>285</v>
      </c>
      <c r="C127" s="5"/>
      <c r="D127" s="10">
        <f>D128</f>
        <v>1000</v>
      </c>
      <c r="E127" s="10">
        <f>E128</f>
        <v>1000</v>
      </c>
    </row>
    <row r="128" spans="1:5" ht="31.5" x14ac:dyDescent="0.25">
      <c r="A128" s="26" t="s">
        <v>14</v>
      </c>
      <c r="B128" s="8" t="s">
        <v>285</v>
      </c>
      <c r="C128" s="8" t="s">
        <v>15</v>
      </c>
      <c r="D128" s="12">
        <v>1000</v>
      </c>
      <c r="E128" s="12">
        <v>1000</v>
      </c>
    </row>
    <row r="129" spans="1:5" ht="15.75" x14ac:dyDescent="0.25">
      <c r="A129" s="26" t="s">
        <v>242</v>
      </c>
      <c r="B129" s="5" t="s">
        <v>286</v>
      </c>
      <c r="C129" s="5"/>
      <c r="D129" s="10">
        <f>D130</f>
        <v>192</v>
      </c>
      <c r="E129" s="10">
        <f>E130</f>
        <v>192</v>
      </c>
    </row>
    <row r="130" spans="1:5" ht="31.5" x14ac:dyDescent="0.25">
      <c r="A130" s="26" t="s">
        <v>14</v>
      </c>
      <c r="B130" s="8" t="s">
        <v>286</v>
      </c>
      <c r="C130" s="8" t="s">
        <v>15</v>
      </c>
      <c r="D130" s="12">
        <v>192</v>
      </c>
      <c r="E130" s="12">
        <v>192</v>
      </c>
    </row>
    <row r="131" spans="1:5" ht="47.25" x14ac:dyDescent="0.25">
      <c r="A131" s="26" t="s">
        <v>243</v>
      </c>
      <c r="B131" s="5" t="s">
        <v>287</v>
      </c>
      <c r="C131" s="5"/>
      <c r="D131" s="10">
        <f>D132</f>
        <v>761.1</v>
      </c>
      <c r="E131" s="10">
        <f>E132</f>
        <v>761.1</v>
      </c>
    </row>
    <row r="132" spans="1:5" ht="15.75" x14ac:dyDescent="0.25">
      <c r="A132" s="26" t="s">
        <v>16</v>
      </c>
      <c r="B132" s="8" t="s">
        <v>287</v>
      </c>
      <c r="C132" s="8" t="s">
        <v>17</v>
      </c>
      <c r="D132" s="12">
        <v>761.1</v>
      </c>
      <c r="E132" s="12">
        <v>761.1</v>
      </c>
    </row>
    <row r="133" spans="1:5" ht="47.25" x14ac:dyDescent="0.25">
      <c r="A133" s="26" t="s">
        <v>200</v>
      </c>
      <c r="B133" s="5" t="s">
        <v>288</v>
      </c>
      <c r="C133" s="5"/>
      <c r="D133" s="10">
        <f>D134</f>
        <v>20978.1</v>
      </c>
      <c r="E133" s="10">
        <f>E134</f>
        <v>20978.1</v>
      </c>
    </row>
    <row r="134" spans="1:5" ht="31.5" x14ac:dyDescent="0.25">
      <c r="A134" s="26" t="s">
        <v>10</v>
      </c>
      <c r="B134" s="8" t="s">
        <v>288</v>
      </c>
      <c r="C134" s="8" t="s">
        <v>11</v>
      </c>
      <c r="D134" s="12">
        <v>20978.1</v>
      </c>
      <c r="E134" s="12">
        <v>20978.1</v>
      </c>
    </row>
    <row r="135" spans="1:5" ht="31.5" x14ac:dyDescent="0.25">
      <c r="A135" s="26" t="s">
        <v>233</v>
      </c>
      <c r="B135" s="5" t="s">
        <v>289</v>
      </c>
      <c r="C135" s="5"/>
      <c r="D135" s="10">
        <f>D136</f>
        <v>1380.3</v>
      </c>
      <c r="E135" s="10">
        <f>E136</f>
        <v>1380.3</v>
      </c>
    </row>
    <row r="136" spans="1:5" ht="31.5" x14ac:dyDescent="0.25">
      <c r="A136" s="26" t="s">
        <v>10</v>
      </c>
      <c r="B136" s="8" t="s">
        <v>289</v>
      </c>
      <c r="C136" s="8" t="s">
        <v>11</v>
      </c>
      <c r="D136" s="12">
        <v>1380.3</v>
      </c>
      <c r="E136" s="12">
        <v>1380.3</v>
      </c>
    </row>
    <row r="137" spans="1:5" ht="31.5" x14ac:dyDescent="0.25">
      <c r="A137" s="26" t="s">
        <v>291</v>
      </c>
      <c r="B137" s="8" t="s">
        <v>290</v>
      </c>
      <c r="C137" s="8"/>
      <c r="D137" s="10">
        <f>D138</f>
        <v>140</v>
      </c>
      <c r="E137" s="10">
        <f>E138</f>
        <v>140</v>
      </c>
    </row>
    <row r="138" spans="1:5" ht="31.5" x14ac:dyDescent="0.25">
      <c r="A138" s="26" t="s">
        <v>10</v>
      </c>
      <c r="B138" s="8" t="s">
        <v>290</v>
      </c>
      <c r="C138" s="8" t="s">
        <v>11</v>
      </c>
      <c r="D138" s="12">
        <v>140</v>
      </c>
      <c r="E138" s="12">
        <v>140</v>
      </c>
    </row>
    <row r="139" spans="1:5" ht="15.75" x14ac:dyDescent="0.25">
      <c r="A139" s="26" t="s">
        <v>292</v>
      </c>
      <c r="B139" s="5" t="s">
        <v>293</v>
      </c>
      <c r="C139" s="5"/>
      <c r="D139" s="10">
        <f>D140</f>
        <v>200</v>
      </c>
      <c r="E139" s="10">
        <f>E140</f>
        <v>200</v>
      </c>
    </row>
    <row r="140" spans="1:5" ht="31.5" x14ac:dyDescent="0.25">
      <c r="A140" s="26" t="s">
        <v>10</v>
      </c>
      <c r="B140" s="8" t="s">
        <v>293</v>
      </c>
      <c r="C140" s="8" t="s">
        <v>11</v>
      </c>
      <c r="D140" s="12">
        <v>200</v>
      </c>
      <c r="E140" s="12">
        <v>200</v>
      </c>
    </row>
    <row r="141" spans="1:5" ht="31.5" x14ac:dyDescent="0.25">
      <c r="A141" s="16" t="s">
        <v>244</v>
      </c>
      <c r="B141" s="5" t="s">
        <v>234</v>
      </c>
      <c r="C141" s="5"/>
      <c r="D141" s="10">
        <f>D142+D144</f>
        <v>1200</v>
      </c>
      <c r="E141" s="10">
        <f>E142+E144</f>
        <v>1200</v>
      </c>
    </row>
    <row r="142" spans="1:5" ht="31.5" x14ac:dyDescent="0.25">
      <c r="A142" s="26" t="s">
        <v>246</v>
      </c>
      <c r="B142" s="5" t="s">
        <v>236</v>
      </c>
      <c r="C142" s="5"/>
      <c r="D142" s="10">
        <f>D143</f>
        <v>554.70000000000005</v>
      </c>
      <c r="E142" s="10">
        <f>E143</f>
        <v>554.70000000000005</v>
      </c>
    </row>
    <row r="143" spans="1:5" ht="31.5" x14ac:dyDescent="0.25">
      <c r="A143" s="26" t="s">
        <v>14</v>
      </c>
      <c r="B143" s="8" t="s">
        <v>236</v>
      </c>
      <c r="C143" s="8" t="s">
        <v>15</v>
      </c>
      <c r="D143" s="12">
        <v>554.70000000000005</v>
      </c>
      <c r="E143" s="12">
        <v>554.70000000000005</v>
      </c>
    </row>
    <row r="144" spans="1:5" ht="31.5" x14ac:dyDescent="0.25">
      <c r="A144" s="26" t="s">
        <v>247</v>
      </c>
      <c r="B144" s="5" t="s">
        <v>238</v>
      </c>
      <c r="C144" s="5"/>
      <c r="D144" s="10">
        <f>D145</f>
        <v>645.29999999999995</v>
      </c>
      <c r="E144" s="10">
        <f>E145</f>
        <v>645.29999999999995</v>
      </c>
    </row>
    <row r="145" spans="1:5" ht="31.5" x14ac:dyDescent="0.25">
      <c r="A145" s="26" t="s">
        <v>14</v>
      </c>
      <c r="B145" s="8" t="s">
        <v>238</v>
      </c>
      <c r="C145" s="8" t="s">
        <v>15</v>
      </c>
      <c r="D145" s="12">
        <v>645.29999999999995</v>
      </c>
      <c r="E145" s="12">
        <v>645.29999999999995</v>
      </c>
    </row>
    <row r="146" spans="1:5" ht="31.5" x14ac:dyDescent="0.25">
      <c r="A146" s="16" t="s">
        <v>249</v>
      </c>
      <c r="B146" s="5" t="s">
        <v>245</v>
      </c>
      <c r="C146" s="5"/>
      <c r="D146" s="10">
        <f>D147+D149</f>
        <v>48.6</v>
      </c>
      <c r="E146" s="10">
        <f>E147+E149</f>
        <v>48.6</v>
      </c>
    </row>
    <row r="147" spans="1:5" ht="31.5" x14ac:dyDescent="0.25">
      <c r="A147" s="26" t="s">
        <v>250</v>
      </c>
      <c r="B147" s="5" t="s">
        <v>248</v>
      </c>
      <c r="C147" s="5"/>
      <c r="D147" s="10">
        <f>D148</f>
        <v>27.5</v>
      </c>
      <c r="E147" s="10">
        <f>E148</f>
        <v>27.5</v>
      </c>
    </row>
    <row r="148" spans="1:5" ht="31.5" x14ac:dyDescent="0.25">
      <c r="A148" s="26" t="s">
        <v>14</v>
      </c>
      <c r="B148" s="8" t="s">
        <v>248</v>
      </c>
      <c r="C148" s="8" t="s">
        <v>15</v>
      </c>
      <c r="D148" s="12">
        <v>27.5</v>
      </c>
      <c r="E148" s="12">
        <v>27.5</v>
      </c>
    </row>
    <row r="149" spans="1:5" ht="31.5" x14ac:dyDescent="0.25">
      <c r="A149" s="26" t="s">
        <v>251</v>
      </c>
      <c r="B149" s="5" t="s">
        <v>294</v>
      </c>
      <c r="C149" s="5"/>
      <c r="D149" s="10">
        <f>D150</f>
        <v>21.1</v>
      </c>
      <c r="E149" s="10">
        <f>E150</f>
        <v>21.1</v>
      </c>
    </row>
    <row r="150" spans="1:5" ht="31.5" x14ac:dyDescent="0.25">
      <c r="A150" s="26" t="s">
        <v>14</v>
      </c>
      <c r="B150" s="8" t="s">
        <v>294</v>
      </c>
      <c r="C150" s="8" t="s">
        <v>15</v>
      </c>
      <c r="D150" s="12">
        <v>21.1</v>
      </c>
      <c r="E150" s="12">
        <v>21.1</v>
      </c>
    </row>
    <row r="151" spans="1:5" ht="47.25" x14ac:dyDescent="0.25">
      <c r="A151" s="2" t="s">
        <v>138</v>
      </c>
      <c r="B151" s="5" t="s">
        <v>139</v>
      </c>
      <c r="C151" s="5"/>
      <c r="D151" s="10">
        <f>D152+D160+D173+D178</f>
        <v>60186.2</v>
      </c>
      <c r="E151" s="10">
        <f>E152+E160+E173+E178</f>
        <v>59789.4</v>
      </c>
    </row>
    <row r="152" spans="1:5" ht="31.5" x14ac:dyDescent="0.25">
      <c r="A152" s="3" t="s">
        <v>140</v>
      </c>
      <c r="B152" s="5" t="s">
        <v>141</v>
      </c>
      <c r="C152" s="5"/>
      <c r="D152" s="10">
        <f>D153+D155+D157</f>
        <v>11533.6</v>
      </c>
      <c r="E152" s="10">
        <f>E153+E155+E157</f>
        <v>11533.6</v>
      </c>
    </row>
    <row r="153" spans="1:5" ht="15.75" x14ac:dyDescent="0.25">
      <c r="A153" s="4" t="s">
        <v>142</v>
      </c>
      <c r="B153" s="5" t="s">
        <v>143</v>
      </c>
      <c r="C153" s="5"/>
      <c r="D153" s="10">
        <f>D154</f>
        <v>0</v>
      </c>
      <c r="E153" s="10">
        <f>E154</f>
        <v>0</v>
      </c>
    </row>
    <row r="154" spans="1:5" ht="31.5" x14ac:dyDescent="0.25">
      <c r="A154" s="26" t="s">
        <v>10</v>
      </c>
      <c r="B154" s="8" t="s">
        <v>143</v>
      </c>
      <c r="C154" s="8" t="s">
        <v>11</v>
      </c>
      <c r="D154" s="12"/>
      <c r="E154" s="12"/>
    </row>
    <row r="155" spans="1:5" ht="15.75" x14ac:dyDescent="0.25">
      <c r="A155" s="22" t="s">
        <v>144</v>
      </c>
      <c r="B155" s="9" t="s">
        <v>145</v>
      </c>
      <c r="C155" s="5"/>
      <c r="D155" s="10">
        <f>D156</f>
        <v>0</v>
      </c>
      <c r="E155" s="10">
        <f>E156</f>
        <v>0</v>
      </c>
    </row>
    <row r="156" spans="1:5" ht="31.5" x14ac:dyDescent="0.25">
      <c r="A156" s="26" t="s">
        <v>10</v>
      </c>
      <c r="B156" s="11" t="s">
        <v>145</v>
      </c>
      <c r="C156" s="8" t="s">
        <v>11</v>
      </c>
      <c r="D156" s="12"/>
      <c r="E156" s="12"/>
    </row>
    <row r="157" spans="1:5" ht="15.75" x14ac:dyDescent="0.25">
      <c r="A157" s="22" t="s">
        <v>146</v>
      </c>
      <c r="B157" s="9" t="s">
        <v>147</v>
      </c>
      <c r="C157" s="5"/>
      <c r="D157" s="23">
        <f>D159</f>
        <v>11533.6</v>
      </c>
      <c r="E157" s="23">
        <f>E159</f>
        <v>11533.6</v>
      </c>
    </row>
    <row r="158" spans="1:5" ht="15.75" x14ac:dyDescent="0.25">
      <c r="A158" s="4"/>
      <c r="B158" s="11"/>
      <c r="C158" s="8"/>
      <c r="D158" s="12"/>
      <c r="E158" s="12"/>
    </row>
    <row r="159" spans="1:5" ht="31.5" x14ac:dyDescent="0.25">
      <c r="A159" s="26" t="s">
        <v>10</v>
      </c>
      <c r="B159" s="11" t="s">
        <v>147</v>
      </c>
      <c r="C159" s="8" t="s">
        <v>11</v>
      </c>
      <c r="D159" s="12">
        <v>11533.6</v>
      </c>
      <c r="E159" s="12">
        <v>11533.6</v>
      </c>
    </row>
    <row r="160" spans="1:5" ht="15.75" x14ac:dyDescent="0.25">
      <c r="A160" s="3" t="s">
        <v>148</v>
      </c>
      <c r="B160" s="5" t="s">
        <v>149</v>
      </c>
      <c r="C160" s="5"/>
      <c r="D160" s="10">
        <f>D161+D163+D165+D167+D169+D171</f>
        <v>16474</v>
      </c>
      <c r="E160" s="10">
        <f>E161+E163+E165+E167+E169+E171</f>
        <v>16257.4</v>
      </c>
    </row>
    <row r="161" spans="1:5" ht="15.75" x14ac:dyDescent="0.25">
      <c r="A161" s="4" t="s">
        <v>150</v>
      </c>
      <c r="B161" s="5" t="s">
        <v>151</v>
      </c>
      <c r="C161" s="5"/>
      <c r="D161" s="10">
        <f>D162</f>
        <v>81.3</v>
      </c>
      <c r="E161" s="10">
        <f>E162</f>
        <v>0</v>
      </c>
    </row>
    <row r="162" spans="1:5" ht="31.5" x14ac:dyDescent="0.25">
      <c r="A162" s="26" t="s">
        <v>10</v>
      </c>
      <c r="B162" s="8" t="s">
        <v>151</v>
      </c>
      <c r="C162" s="8" t="s">
        <v>11</v>
      </c>
      <c r="D162" s="12">
        <v>81.3</v>
      </c>
      <c r="E162" s="12"/>
    </row>
    <row r="163" spans="1:5" ht="15.75" x14ac:dyDescent="0.25">
      <c r="A163" s="4" t="s">
        <v>152</v>
      </c>
      <c r="B163" s="5" t="s">
        <v>153</v>
      </c>
      <c r="C163" s="5"/>
      <c r="D163" s="10">
        <f>D164</f>
        <v>230</v>
      </c>
      <c r="E163" s="10">
        <f>E164</f>
        <v>230</v>
      </c>
    </row>
    <row r="164" spans="1:5" ht="31.5" x14ac:dyDescent="0.25">
      <c r="A164" s="26" t="s">
        <v>10</v>
      </c>
      <c r="B164" s="8" t="s">
        <v>153</v>
      </c>
      <c r="C164" s="8" t="s">
        <v>11</v>
      </c>
      <c r="D164" s="12">
        <v>230</v>
      </c>
      <c r="E164" s="12">
        <v>230</v>
      </c>
    </row>
    <row r="165" spans="1:5" ht="15.75" x14ac:dyDescent="0.25">
      <c r="A165" s="26" t="s">
        <v>154</v>
      </c>
      <c r="B165" s="5" t="s">
        <v>155</v>
      </c>
      <c r="C165" s="5"/>
      <c r="D165" s="10">
        <f>D166</f>
        <v>135.30000000000001</v>
      </c>
      <c r="E165" s="10">
        <f>E166</f>
        <v>0</v>
      </c>
    </row>
    <row r="166" spans="1:5" ht="31.5" x14ac:dyDescent="0.25">
      <c r="A166" s="26" t="s">
        <v>10</v>
      </c>
      <c r="B166" s="8" t="s">
        <v>155</v>
      </c>
      <c r="C166" s="8" t="s">
        <v>11</v>
      </c>
      <c r="D166" s="12">
        <v>135.30000000000001</v>
      </c>
      <c r="E166" s="12"/>
    </row>
    <row r="167" spans="1:5" ht="15.75" x14ac:dyDescent="0.25">
      <c r="A167" s="26" t="s">
        <v>156</v>
      </c>
      <c r="B167" s="5" t="s">
        <v>157</v>
      </c>
      <c r="C167" s="5"/>
      <c r="D167" s="10">
        <f>D168</f>
        <v>126</v>
      </c>
      <c r="E167" s="10">
        <f>E168</f>
        <v>126</v>
      </c>
    </row>
    <row r="168" spans="1:5" ht="31.5" x14ac:dyDescent="0.25">
      <c r="A168" s="26" t="s">
        <v>10</v>
      </c>
      <c r="B168" s="8" t="s">
        <v>157</v>
      </c>
      <c r="C168" s="8" t="s">
        <v>11</v>
      </c>
      <c r="D168" s="12">
        <v>126</v>
      </c>
      <c r="E168" s="12">
        <v>126</v>
      </c>
    </row>
    <row r="169" spans="1:5" ht="15.75" x14ac:dyDescent="0.25">
      <c r="A169" s="26" t="s">
        <v>146</v>
      </c>
      <c r="B169" s="5" t="s">
        <v>158</v>
      </c>
      <c r="C169" s="5"/>
      <c r="D169" s="10">
        <f>D170</f>
        <v>15842.5</v>
      </c>
      <c r="E169" s="10">
        <f>E170</f>
        <v>15842.5</v>
      </c>
    </row>
    <row r="170" spans="1:5" ht="31.5" x14ac:dyDescent="0.25">
      <c r="A170" s="26" t="s">
        <v>10</v>
      </c>
      <c r="B170" s="8" t="s">
        <v>158</v>
      </c>
      <c r="C170" s="8" t="s">
        <v>11</v>
      </c>
      <c r="D170" s="12">
        <v>15842.5</v>
      </c>
      <c r="E170" s="12">
        <v>15842.5</v>
      </c>
    </row>
    <row r="171" spans="1:5" ht="31.5" x14ac:dyDescent="0.25">
      <c r="A171" s="26" t="s">
        <v>186</v>
      </c>
      <c r="B171" s="37" t="s">
        <v>187</v>
      </c>
      <c r="C171" s="5"/>
      <c r="D171" s="10">
        <f>D172</f>
        <v>58.9</v>
      </c>
      <c r="E171" s="10">
        <f>E172</f>
        <v>58.9</v>
      </c>
    </row>
    <row r="172" spans="1:5" ht="31.5" x14ac:dyDescent="0.25">
      <c r="A172" s="26" t="s">
        <v>14</v>
      </c>
      <c r="B172" s="39" t="s">
        <v>187</v>
      </c>
      <c r="C172" s="8" t="s">
        <v>15</v>
      </c>
      <c r="D172" s="12">
        <v>58.9</v>
      </c>
      <c r="E172" s="12">
        <v>58.9</v>
      </c>
    </row>
    <row r="173" spans="1:5" ht="15.75" x14ac:dyDescent="0.25">
      <c r="A173" s="16" t="s">
        <v>159</v>
      </c>
      <c r="B173" s="5" t="s">
        <v>160</v>
      </c>
      <c r="C173" s="5"/>
      <c r="D173" s="10">
        <f>D174+D176</f>
        <v>1614.8</v>
      </c>
      <c r="E173" s="10">
        <f>E174+E176</f>
        <v>1596.2</v>
      </c>
    </row>
    <row r="174" spans="1:5" ht="15.75" x14ac:dyDescent="0.25">
      <c r="A174" s="26" t="s">
        <v>154</v>
      </c>
      <c r="B174" s="5" t="s">
        <v>161</v>
      </c>
      <c r="C174" s="5"/>
      <c r="D174" s="10">
        <f>D175</f>
        <v>18.600000000000001</v>
      </c>
      <c r="E174" s="10">
        <f>E175</f>
        <v>0</v>
      </c>
    </row>
    <row r="175" spans="1:5" ht="31.5" x14ac:dyDescent="0.25">
      <c r="A175" s="26" t="s">
        <v>10</v>
      </c>
      <c r="B175" s="8" t="s">
        <v>161</v>
      </c>
      <c r="C175" s="8" t="s">
        <v>11</v>
      </c>
      <c r="D175" s="12">
        <v>18.600000000000001</v>
      </c>
      <c r="E175" s="12"/>
    </row>
    <row r="176" spans="1:5" ht="15.75" x14ac:dyDescent="0.25">
      <c r="A176" s="26" t="s">
        <v>146</v>
      </c>
      <c r="B176" s="5" t="s">
        <v>162</v>
      </c>
      <c r="C176" s="5"/>
      <c r="D176" s="10">
        <f>D177</f>
        <v>1596.2</v>
      </c>
      <c r="E176" s="10">
        <f>E177</f>
        <v>1596.2</v>
      </c>
    </row>
    <row r="177" spans="1:5" ht="31.5" x14ac:dyDescent="0.25">
      <c r="A177" s="26" t="s">
        <v>10</v>
      </c>
      <c r="B177" s="8" t="s">
        <v>162</v>
      </c>
      <c r="C177" s="8" t="s">
        <v>11</v>
      </c>
      <c r="D177" s="12">
        <v>1596.2</v>
      </c>
      <c r="E177" s="12">
        <v>1596.2</v>
      </c>
    </row>
    <row r="178" spans="1:5" ht="47.25" x14ac:dyDescent="0.25">
      <c r="A178" s="16" t="s">
        <v>163</v>
      </c>
      <c r="B178" s="5" t="s">
        <v>164</v>
      </c>
      <c r="C178" s="5"/>
      <c r="D178" s="10">
        <f>D179+D181+D183</f>
        <v>30563.8</v>
      </c>
      <c r="E178" s="10">
        <f>E179+E181+E183</f>
        <v>30402.2</v>
      </c>
    </row>
    <row r="179" spans="1:5" ht="15.75" x14ac:dyDescent="0.25">
      <c r="A179" s="26" t="s">
        <v>146</v>
      </c>
      <c r="B179" s="5" t="s">
        <v>165</v>
      </c>
      <c r="C179" s="5"/>
      <c r="D179" s="10">
        <f>D180</f>
        <v>29913.8</v>
      </c>
      <c r="E179" s="10">
        <f>E180</f>
        <v>30002.2</v>
      </c>
    </row>
    <row r="180" spans="1:5" ht="31.5" x14ac:dyDescent="0.25">
      <c r="A180" s="26" t="s">
        <v>10</v>
      </c>
      <c r="B180" s="8" t="s">
        <v>165</v>
      </c>
      <c r="C180" s="8" t="s">
        <v>11</v>
      </c>
      <c r="D180" s="12">
        <v>29913.8</v>
      </c>
      <c r="E180" s="12">
        <v>30002.2</v>
      </c>
    </row>
    <row r="181" spans="1:5" ht="15.75" x14ac:dyDescent="0.25">
      <c r="A181" s="26" t="s">
        <v>166</v>
      </c>
      <c r="B181" s="5" t="s">
        <v>167</v>
      </c>
      <c r="C181" s="5"/>
      <c r="D181" s="10">
        <f>D182</f>
        <v>400</v>
      </c>
      <c r="E181" s="10">
        <f>E182</f>
        <v>400</v>
      </c>
    </row>
    <row r="182" spans="1:5" ht="31.5" x14ac:dyDescent="0.25">
      <c r="A182" s="26" t="s">
        <v>14</v>
      </c>
      <c r="B182" s="8" t="s">
        <v>167</v>
      </c>
      <c r="C182" s="8" t="s">
        <v>15</v>
      </c>
      <c r="D182" s="12">
        <v>400</v>
      </c>
      <c r="E182" s="12">
        <v>400</v>
      </c>
    </row>
    <row r="183" spans="1:5" ht="15.75" x14ac:dyDescent="0.25">
      <c r="A183" s="26" t="s">
        <v>168</v>
      </c>
      <c r="B183" s="5" t="s">
        <v>169</v>
      </c>
      <c r="C183" s="5"/>
      <c r="D183" s="10">
        <f>D184</f>
        <v>250</v>
      </c>
      <c r="E183" s="10">
        <f>E184</f>
        <v>0</v>
      </c>
    </row>
    <row r="184" spans="1:5" ht="31.5" x14ac:dyDescent="0.25">
      <c r="A184" s="26" t="s">
        <v>10</v>
      </c>
      <c r="B184" s="8" t="s">
        <v>169</v>
      </c>
      <c r="C184" s="8" t="s">
        <v>11</v>
      </c>
      <c r="D184" s="12">
        <v>250</v>
      </c>
      <c r="E184" s="12"/>
    </row>
    <row r="185" spans="1:5" ht="47.25" x14ac:dyDescent="0.25">
      <c r="A185" s="41" t="s">
        <v>170</v>
      </c>
      <c r="B185" s="5" t="s">
        <v>171</v>
      </c>
      <c r="C185" s="5"/>
      <c r="D185" s="10">
        <f>D186+D189+D194</f>
        <v>601.81999999999994</v>
      </c>
      <c r="E185" s="10">
        <f>E186+E189+E194</f>
        <v>801.81999999999994</v>
      </c>
    </row>
    <row r="186" spans="1:5" ht="31.5" x14ac:dyDescent="0.25">
      <c r="A186" s="16" t="s">
        <v>172</v>
      </c>
      <c r="B186" s="5" t="s">
        <v>173</v>
      </c>
      <c r="C186" s="5"/>
      <c r="D186" s="10">
        <f>D187</f>
        <v>0</v>
      </c>
      <c r="E186" s="10">
        <f>E187</f>
        <v>0</v>
      </c>
    </row>
    <row r="187" spans="1:5" ht="47.25" x14ac:dyDescent="0.25">
      <c r="A187" s="26" t="s">
        <v>174</v>
      </c>
      <c r="B187" s="5" t="s">
        <v>175</v>
      </c>
      <c r="C187" s="5"/>
      <c r="D187" s="10">
        <f>D188</f>
        <v>0</v>
      </c>
      <c r="E187" s="10">
        <f>E188</f>
        <v>0</v>
      </c>
    </row>
    <row r="188" spans="1:5" ht="31.5" x14ac:dyDescent="0.25">
      <c r="A188" s="26" t="s">
        <v>14</v>
      </c>
      <c r="B188" s="8" t="s">
        <v>175</v>
      </c>
      <c r="C188" s="8" t="s">
        <v>15</v>
      </c>
      <c r="D188" s="12"/>
      <c r="E188" s="12"/>
    </row>
    <row r="189" spans="1:5" ht="15.75" x14ac:dyDescent="0.25">
      <c r="A189" s="16" t="s">
        <v>176</v>
      </c>
      <c r="B189" s="5" t="s">
        <v>177</v>
      </c>
      <c r="C189" s="5"/>
      <c r="D189" s="10">
        <f>D190+D192</f>
        <v>301.82</v>
      </c>
      <c r="E189" s="10">
        <f>E190+E192</f>
        <v>401.82</v>
      </c>
    </row>
    <row r="190" spans="1:5" ht="31.5" x14ac:dyDescent="0.25">
      <c r="A190" s="26" t="s">
        <v>178</v>
      </c>
      <c r="B190" s="5" t="s">
        <v>179</v>
      </c>
      <c r="C190" s="5"/>
      <c r="D190" s="10">
        <f>D191</f>
        <v>1.82</v>
      </c>
      <c r="E190" s="10">
        <f>E191</f>
        <v>1.82</v>
      </c>
    </row>
    <row r="191" spans="1:5" ht="31.5" x14ac:dyDescent="0.25">
      <c r="A191" s="26" t="s">
        <v>14</v>
      </c>
      <c r="B191" s="8" t="s">
        <v>179</v>
      </c>
      <c r="C191" s="8" t="s">
        <v>15</v>
      </c>
      <c r="D191" s="12">
        <v>1.82</v>
      </c>
      <c r="E191" s="12">
        <v>1.82</v>
      </c>
    </row>
    <row r="192" spans="1:5" ht="63" x14ac:dyDescent="0.25">
      <c r="A192" s="26" t="s">
        <v>180</v>
      </c>
      <c r="B192" s="5" t="s">
        <v>181</v>
      </c>
      <c r="C192" s="5"/>
      <c r="D192" s="10">
        <f>D193</f>
        <v>300</v>
      </c>
      <c r="E192" s="10">
        <f>E193</f>
        <v>400</v>
      </c>
    </row>
    <row r="193" spans="1:5" ht="31.5" x14ac:dyDescent="0.25">
      <c r="A193" s="26" t="s">
        <v>14</v>
      </c>
      <c r="B193" s="8" t="s">
        <v>181</v>
      </c>
      <c r="C193" s="8" t="s">
        <v>15</v>
      </c>
      <c r="D193" s="12">
        <v>300</v>
      </c>
      <c r="E193" s="12">
        <v>400</v>
      </c>
    </row>
    <row r="194" spans="1:5" ht="15.75" x14ac:dyDescent="0.25">
      <c r="A194" s="16" t="s">
        <v>182</v>
      </c>
      <c r="B194" s="5" t="s">
        <v>183</v>
      </c>
      <c r="C194" s="5"/>
      <c r="D194" s="10">
        <f>D195</f>
        <v>300</v>
      </c>
      <c r="E194" s="10">
        <f>E195</f>
        <v>400</v>
      </c>
    </row>
    <row r="195" spans="1:5" ht="47.25" x14ac:dyDescent="0.25">
      <c r="A195" s="26" t="s">
        <v>184</v>
      </c>
      <c r="B195" s="5" t="s">
        <v>185</v>
      </c>
      <c r="C195" s="5"/>
      <c r="D195" s="10">
        <f>D196</f>
        <v>300</v>
      </c>
      <c r="E195" s="10">
        <f>E196</f>
        <v>400</v>
      </c>
    </row>
    <row r="196" spans="1:5" ht="31.5" x14ac:dyDescent="0.25">
      <c r="A196" s="26" t="s">
        <v>14</v>
      </c>
      <c r="B196" s="8" t="s">
        <v>185</v>
      </c>
      <c r="C196" s="8" t="s">
        <v>15</v>
      </c>
      <c r="D196" s="12">
        <v>300</v>
      </c>
      <c r="E196" s="12">
        <v>400</v>
      </c>
    </row>
    <row r="197" spans="1:5" ht="47.25" x14ac:dyDescent="0.25">
      <c r="A197" s="2" t="s">
        <v>97</v>
      </c>
      <c r="B197" s="5" t="s">
        <v>98</v>
      </c>
      <c r="C197" s="5"/>
      <c r="D197" s="10">
        <f>D198+D203+D206+D209</f>
        <v>47911.97</v>
      </c>
      <c r="E197" s="10">
        <f>E198+E203+E206+E209</f>
        <v>48628.17</v>
      </c>
    </row>
    <row r="198" spans="1:5" ht="47.25" x14ac:dyDescent="0.25">
      <c r="A198" s="3" t="s">
        <v>99</v>
      </c>
      <c r="B198" s="5" t="s">
        <v>100</v>
      </c>
      <c r="C198" s="5"/>
      <c r="D198" s="10">
        <f>D199+D201</f>
        <v>10</v>
      </c>
      <c r="E198" s="10">
        <f>E199+E201</f>
        <v>10</v>
      </c>
    </row>
    <row r="199" spans="1:5" ht="15.75" x14ac:dyDescent="0.25">
      <c r="A199" s="4" t="s">
        <v>101</v>
      </c>
      <c r="B199" s="5" t="s">
        <v>102</v>
      </c>
      <c r="C199" s="5"/>
      <c r="D199" s="10">
        <f>D200</f>
        <v>5</v>
      </c>
      <c r="E199" s="10">
        <f>E200</f>
        <v>5</v>
      </c>
    </row>
    <row r="200" spans="1:5" ht="31.5" x14ac:dyDescent="0.25">
      <c r="A200" s="26" t="s">
        <v>14</v>
      </c>
      <c r="B200" s="8" t="s">
        <v>102</v>
      </c>
      <c r="C200" s="8" t="s">
        <v>15</v>
      </c>
      <c r="D200" s="12">
        <v>5</v>
      </c>
      <c r="E200" s="12">
        <v>5</v>
      </c>
    </row>
    <row r="201" spans="1:5" ht="15.75" x14ac:dyDescent="0.25">
      <c r="A201" s="26" t="s">
        <v>103</v>
      </c>
      <c r="B201" s="5" t="s">
        <v>104</v>
      </c>
      <c r="C201" s="5"/>
      <c r="D201" s="10">
        <f>D202</f>
        <v>5</v>
      </c>
      <c r="E201" s="10">
        <f>E202</f>
        <v>5</v>
      </c>
    </row>
    <row r="202" spans="1:5" ht="31.5" x14ac:dyDescent="0.25">
      <c r="A202" s="26" t="s">
        <v>14</v>
      </c>
      <c r="B202" s="8" t="s">
        <v>104</v>
      </c>
      <c r="C202" s="8" t="s">
        <v>15</v>
      </c>
      <c r="D202" s="12">
        <v>5</v>
      </c>
      <c r="E202" s="12">
        <v>5</v>
      </c>
    </row>
    <row r="203" spans="1:5" ht="47.25" x14ac:dyDescent="0.25">
      <c r="A203" s="16" t="s">
        <v>105</v>
      </c>
      <c r="B203" s="5" t="s">
        <v>106</v>
      </c>
      <c r="C203" s="5"/>
      <c r="D203" s="10">
        <f>D204</f>
        <v>10</v>
      </c>
      <c r="E203" s="10">
        <f>E204</f>
        <v>10</v>
      </c>
    </row>
    <row r="204" spans="1:5" ht="31.5" x14ac:dyDescent="0.25">
      <c r="A204" s="26" t="s">
        <v>107</v>
      </c>
      <c r="B204" s="5" t="s">
        <v>108</v>
      </c>
      <c r="C204" s="5"/>
      <c r="D204" s="10">
        <f>D205</f>
        <v>10</v>
      </c>
      <c r="E204" s="10">
        <f>E205</f>
        <v>10</v>
      </c>
    </row>
    <row r="205" spans="1:5" ht="31.5" x14ac:dyDescent="0.25">
      <c r="A205" s="26" t="s">
        <v>14</v>
      </c>
      <c r="B205" s="8" t="s">
        <v>108</v>
      </c>
      <c r="C205" s="8" t="s">
        <v>15</v>
      </c>
      <c r="D205" s="12">
        <v>10</v>
      </c>
      <c r="E205" s="12">
        <v>10</v>
      </c>
    </row>
    <row r="206" spans="1:5" ht="47.25" x14ac:dyDescent="0.25">
      <c r="A206" s="16" t="s">
        <v>109</v>
      </c>
      <c r="B206" s="5" t="s">
        <v>110</v>
      </c>
      <c r="C206" s="5"/>
      <c r="D206" s="10">
        <f>D207</f>
        <v>60</v>
      </c>
      <c r="E206" s="10">
        <f>E207</f>
        <v>70</v>
      </c>
    </row>
    <row r="207" spans="1:5" ht="47.25" x14ac:dyDescent="0.25">
      <c r="A207" s="26" t="s">
        <v>111</v>
      </c>
      <c r="B207" s="5" t="s">
        <v>112</v>
      </c>
      <c r="C207" s="5"/>
      <c r="D207" s="10">
        <f>D208</f>
        <v>60</v>
      </c>
      <c r="E207" s="10">
        <f>E208</f>
        <v>70</v>
      </c>
    </row>
    <row r="208" spans="1:5" ht="31.5" x14ac:dyDescent="0.25">
      <c r="A208" s="26" t="s">
        <v>14</v>
      </c>
      <c r="B208" s="8" t="s">
        <v>112</v>
      </c>
      <c r="C208" s="8" t="s">
        <v>15</v>
      </c>
      <c r="D208" s="12">
        <v>60</v>
      </c>
      <c r="E208" s="12">
        <v>70</v>
      </c>
    </row>
    <row r="209" spans="1:6" ht="31.5" x14ac:dyDescent="0.25">
      <c r="A209" s="41" t="s">
        <v>295</v>
      </c>
      <c r="B209" s="37" t="s">
        <v>296</v>
      </c>
      <c r="C209" s="39"/>
      <c r="D209" s="14">
        <f>D210+D212+D216</f>
        <v>47831.97</v>
      </c>
      <c r="E209" s="14">
        <f>E210+E212+E216</f>
        <v>48538.17</v>
      </c>
    </row>
    <row r="210" spans="1:6" ht="15.75" x14ac:dyDescent="0.25">
      <c r="A210" s="26" t="s">
        <v>297</v>
      </c>
      <c r="B210" s="37" t="s">
        <v>298</v>
      </c>
      <c r="C210" s="37" t="s">
        <v>0</v>
      </c>
      <c r="D210" s="18">
        <f>D211</f>
        <v>37650</v>
      </c>
      <c r="E210" s="18">
        <f>E211</f>
        <v>38350</v>
      </c>
    </row>
    <row r="211" spans="1:6" ht="15.75" x14ac:dyDescent="0.25">
      <c r="A211" s="26" t="s">
        <v>18</v>
      </c>
      <c r="B211" s="39" t="s">
        <v>298</v>
      </c>
      <c r="C211" s="39" t="s">
        <v>19</v>
      </c>
      <c r="D211" s="21">
        <v>37650</v>
      </c>
      <c r="E211" s="21">
        <v>38350</v>
      </c>
    </row>
    <row r="212" spans="1:6" ht="15.75" x14ac:dyDescent="0.25">
      <c r="A212" s="26" t="s">
        <v>299</v>
      </c>
      <c r="B212" s="39" t="s">
        <v>300</v>
      </c>
      <c r="C212" s="37" t="s">
        <v>0</v>
      </c>
      <c r="D212" s="18">
        <f>D213+D214+D215</f>
        <v>9528.77</v>
      </c>
      <c r="E212" s="18">
        <f>E213+E214+E215</f>
        <v>9534.9700000000012</v>
      </c>
    </row>
    <row r="213" spans="1:6" ht="78.75" x14ac:dyDescent="0.25">
      <c r="A213" s="26" t="s">
        <v>12</v>
      </c>
      <c r="B213" s="39" t="s">
        <v>300</v>
      </c>
      <c r="C213" s="39" t="s">
        <v>13</v>
      </c>
      <c r="D213" s="21">
        <v>8832.01</v>
      </c>
      <c r="E213" s="21">
        <v>8831.9500000000007</v>
      </c>
    </row>
    <row r="214" spans="1:6" ht="31.5" x14ac:dyDescent="0.25">
      <c r="A214" s="26" t="s">
        <v>14</v>
      </c>
      <c r="B214" s="39" t="s">
        <v>300</v>
      </c>
      <c r="C214" s="39" t="s">
        <v>15</v>
      </c>
      <c r="D214" s="21">
        <v>694.66</v>
      </c>
      <c r="E214" s="21">
        <v>700.92</v>
      </c>
    </row>
    <row r="215" spans="1:6" ht="15.75" x14ac:dyDescent="0.25">
      <c r="A215" s="26" t="s">
        <v>20</v>
      </c>
      <c r="B215" s="39" t="s">
        <v>300</v>
      </c>
      <c r="C215" s="39" t="s">
        <v>21</v>
      </c>
      <c r="D215" s="15">
        <v>2.1</v>
      </c>
      <c r="E215" s="15">
        <v>2.1</v>
      </c>
    </row>
    <row r="216" spans="1:6" ht="47.25" x14ac:dyDescent="0.25">
      <c r="A216" s="26" t="s">
        <v>301</v>
      </c>
      <c r="B216" s="37" t="s">
        <v>302</v>
      </c>
      <c r="C216" s="39"/>
      <c r="D216" s="14">
        <f>D217</f>
        <v>653.20000000000005</v>
      </c>
      <c r="E216" s="14">
        <f>E217</f>
        <v>653.20000000000005</v>
      </c>
    </row>
    <row r="217" spans="1:6" ht="15.75" x14ac:dyDescent="0.25">
      <c r="A217" s="26" t="s">
        <v>18</v>
      </c>
      <c r="B217" s="39" t="s">
        <v>302</v>
      </c>
      <c r="C217" s="39" t="s">
        <v>19</v>
      </c>
      <c r="D217" s="21">
        <v>653.20000000000005</v>
      </c>
      <c r="E217" s="21">
        <v>653.20000000000005</v>
      </c>
      <c r="F217" s="10"/>
    </row>
    <row r="218" spans="1:6" ht="47.25" x14ac:dyDescent="0.25">
      <c r="A218" s="42" t="s">
        <v>188</v>
      </c>
      <c r="B218" s="37" t="s">
        <v>189</v>
      </c>
      <c r="C218" s="5"/>
      <c r="D218" s="10">
        <f>D219+D222+D227+D229</f>
        <v>12393.5</v>
      </c>
      <c r="E218" s="10">
        <f>E219+E222+E227+E229</f>
        <v>393.5</v>
      </c>
    </row>
    <row r="219" spans="1:6" ht="15.75" x14ac:dyDescent="0.25">
      <c r="A219" s="41" t="s">
        <v>190</v>
      </c>
      <c r="B219" s="37" t="s">
        <v>191</v>
      </c>
      <c r="C219" s="5"/>
      <c r="D219" s="10">
        <f>D220</f>
        <v>393.5</v>
      </c>
      <c r="E219" s="10">
        <f>E220</f>
        <v>393.5</v>
      </c>
    </row>
    <row r="220" spans="1:6" ht="31.5" x14ac:dyDescent="0.25">
      <c r="A220" s="26" t="s">
        <v>192</v>
      </c>
      <c r="B220" s="37" t="s">
        <v>193</v>
      </c>
      <c r="C220" s="5"/>
      <c r="D220" s="10">
        <f>D221</f>
        <v>393.5</v>
      </c>
      <c r="E220" s="10">
        <f>E221</f>
        <v>393.5</v>
      </c>
    </row>
    <row r="221" spans="1:6" ht="15.75" x14ac:dyDescent="0.25">
      <c r="A221" s="26" t="s">
        <v>16</v>
      </c>
      <c r="B221" s="38" t="s">
        <v>193</v>
      </c>
      <c r="C221" s="38" t="s">
        <v>17</v>
      </c>
      <c r="D221" s="12">
        <f>363.5+30</f>
        <v>393.5</v>
      </c>
      <c r="E221" s="12">
        <f>363.5+30</f>
        <v>393.5</v>
      </c>
    </row>
    <row r="222" spans="1:6" ht="31.5" x14ac:dyDescent="0.25">
      <c r="A222" s="41" t="s">
        <v>262</v>
      </c>
      <c r="B222" s="37" t="s">
        <v>263</v>
      </c>
      <c r="C222" s="39"/>
      <c r="D222" s="14">
        <f>D223+D225</f>
        <v>0</v>
      </c>
      <c r="E222" s="14">
        <f>E223+E225</f>
        <v>0</v>
      </c>
    </row>
    <row r="223" spans="1:6" ht="31.5" x14ac:dyDescent="0.25">
      <c r="A223" s="26" t="s">
        <v>264</v>
      </c>
      <c r="B223" s="37" t="s">
        <v>265</v>
      </c>
      <c r="C223" s="39"/>
      <c r="D223" s="14">
        <f>D224</f>
        <v>0</v>
      </c>
      <c r="E223" s="14">
        <f>E224</f>
        <v>0</v>
      </c>
    </row>
    <row r="224" spans="1:6" ht="15.75" x14ac:dyDescent="0.25">
      <c r="A224" s="26" t="s">
        <v>18</v>
      </c>
      <c r="B224" s="39" t="s">
        <v>265</v>
      </c>
      <c r="C224" s="39" t="s">
        <v>19</v>
      </c>
      <c r="D224" s="51"/>
      <c r="E224" s="51"/>
    </row>
    <row r="225" spans="1:5" ht="15.75" x14ac:dyDescent="0.25">
      <c r="A225" s="41" t="s">
        <v>195</v>
      </c>
      <c r="B225" s="37" t="s">
        <v>266</v>
      </c>
      <c r="C225" s="37"/>
      <c r="D225" s="14">
        <f>D226</f>
        <v>0</v>
      </c>
      <c r="E225" s="14">
        <f>E226</f>
        <v>0</v>
      </c>
    </row>
    <row r="226" spans="1:5" ht="15.75" x14ac:dyDescent="0.25">
      <c r="A226" s="26" t="s">
        <v>18</v>
      </c>
      <c r="B226" s="39" t="s">
        <v>266</v>
      </c>
      <c r="C226" s="39" t="s">
        <v>19</v>
      </c>
      <c r="D226" s="15"/>
      <c r="E226" s="15"/>
    </row>
    <row r="227" spans="1:5" ht="15.75" x14ac:dyDescent="0.25">
      <c r="A227" s="41" t="s">
        <v>195</v>
      </c>
      <c r="B227" s="37" t="s">
        <v>196</v>
      </c>
      <c r="C227" s="37"/>
      <c r="D227" s="10">
        <f>D228</f>
        <v>0</v>
      </c>
      <c r="E227" s="10">
        <f>E228</f>
        <v>0</v>
      </c>
    </row>
    <row r="228" spans="1:5" ht="15.75" x14ac:dyDescent="0.25">
      <c r="A228" s="26" t="s">
        <v>144</v>
      </c>
      <c r="B228" s="39" t="s">
        <v>196</v>
      </c>
      <c r="C228" s="39" t="s">
        <v>15</v>
      </c>
      <c r="D228" s="12"/>
      <c r="E228" s="12"/>
    </row>
    <row r="229" spans="1:5" ht="31.5" x14ac:dyDescent="0.25">
      <c r="A229" s="26" t="s">
        <v>14</v>
      </c>
      <c r="B229" s="37" t="s">
        <v>253</v>
      </c>
      <c r="C229" s="39"/>
      <c r="D229" s="14">
        <f>D230</f>
        <v>12000</v>
      </c>
      <c r="E229" s="14">
        <f>E230</f>
        <v>0</v>
      </c>
    </row>
    <row r="230" spans="1:5" ht="31.5" x14ac:dyDescent="0.25">
      <c r="A230" s="41" t="s">
        <v>252</v>
      </c>
      <c r="B230" s="37" t="s">
        <v>255</v>
      </c>
      <c r="C230" s="37"/>
      <c r="D230" s="14">
        <f>D231+D232</f>
        <v>12000</v>
      </c>
      <c r="E230" s="14">
        <f>E231+E232</f>
        <v>0</v>
      </c>
    </row>
    <row r="231" spans="1:5" ht="15.75" x14ac:dyDescent="0.25">
      <c r="A231" s="26" t="s">
        <v>254</v>
      </c>
      <c r="B231" s="39" t="s">
        <v>255</v>
      </c>
      <c r="C231" s="39" t="s">
        <v>19</v>
      </c>
      <c r="D231" s="15">
        <v>2400</v>
      </c>
      <c r="E231" s="15">
        <v>0</v>
      </c>
    </row>
    <row r="232" spans="1:5" ht="15.75" x14ac:dyDescent="0.25">
      <c r="A232" s="26" t="s">
        <v>18</v>
      </c>
      <c r="B232" s="39" t="s">
        <v>256</v>
      </c>
      <c r="C232" s="39" t="s">
        <v>19</v>
      </c>
      <c r="D232" s="15">
        <v>9600</v>
      </c>
      <c r="E232" s="15">
        <v>0</v>
      </c>
    </row>
    <row r="233" spans="1:5" ht="15.75" x14ac:dyDescent="0.25">
      <c r="A233" s="26" t="s">
        <v>63</v>
      </c>
      <c r="B233" s="5" t="s">
        <v>114</v>
      </c>
      <c r="C233" s="5"/>
      <c r="D233" s="10">
        <f>D234+D243</f>
        <v>1600</v>
      </c>
      <c r="E233" s="10">
        <f>E234+E243</f>
        <v>0</v>
      </c>
    </row>
    <row r="234" spans="1:5" ht="31.5" x14ac:dyDescent="0.25">
      <c r="A234" s="41" t="s">
        <v>113</v>
      </c>
      <c r="B234" s="5" t="s">
        <v>116</v>
      </c>
      <c r="C234" s="5"/>
      <c r="D234" s="10">
        <f>D235+D237+D239+D241</f>
        <v>1415</v>
      </c>
      <c r="E234" s="10">
        <f>E235+E237+E239+E241</f>
        <v>0</v>
      </c>
    </row>
    <row r="235" spans="1:5" ht="63" x14ac:dyDescent="0.25">
      <c r="A235" s="16" t="s">
        <v>115</v>
      </c>
      <c r="B235" s="5" t="s">
        <v>118</v>
      </c>
      <c r="C235" s="5"/>
      <c r="D235" s="10">
        <f>D236</f>
        <v>310</v>
      </c>
      <c r="E235" s="10">
        <f>E236</f>
        <v>0</v>
      </c>
    </row>
    <row r="236" spans="1:5" ht="63" x14ac:dyDescent="0.25">
      <c r="A236" s="26" t="s">
        <v>117</v>
      </c>
      <c r="B236" s="8" t="s">
        <v>118</v>
      </c>
      <c r="C236" s="8" t="s">
        <v>17</v>
      </c>
      <c r="D236" s="12">
        <v>310</v>
      </c>
      <c r="E236" s="12"/>
    </row>
    <row r="237" spans="1:5" ht="15.75" x14ac:dyDescent="0.25">
      <c r="A237" s="26" t="s">
        <v>16</v>
      </c>
      <c r="B237" s="5" t="s">
        <v>120</v>
      </c>
      <c r="C237" s="5"/>
      <c r="D237" s="10">
        <f>D238</f>
        <v>550</v>
      </c>
      <c r="E237" s="10">
        <f>E238</f>
        <v>0</v>
      </c>
    </row>
    <row r="238" spans="1:5" ht="15.75" x14ac:dyDescent="0.25">
      <c r="A238" s="26" t="s">
        <v>119</v>
      </c>
      <c r="B238" s="8" t="s">
        <v>120</v>
      </c>
      <c r="C238" s="8" t="s">
        <v>15</v>
      </c>
      <c r="D238" s="12">
        <v>550</v>
      </c>
      <c r="E238" s="12"/>
    </row>
    <row r="239" spans="1:5" ht="31.5" x14ac:dyDescent="0.25">
      <c r="A239" s="26" t="s">
        <v>14</v>
      </c>
      <c r="B239" s="5" t="s">
        <v>122</v>
      </c>
      <c r="C239" s="5"/>
      <c r="D239" s="10">
        <f>D240</f>
        <v>190</v>
      </c>
      <c r="E239" s="10">
        <f>E240</f>
        <v>0</v>
      </c>
    </row>
    <row r="240" spans="1:5" ht="31.5" x14ac:dyDescent="0.25">
      <c r="A240" s="26" t="s">
        <v>121</v>
      </c>
      <c r="B240" s="8" t="s">
        <v>122</v>
      </c>
      <c r="C240" s="8" t="s">
        <v>21</v>
      </c>
      <c r="D240" s="12">
        <v>190</v>
      </c>
      <c r="E240" s="12"/>
    </row>
    <row r="241" spans="1:6" ht="19.5" customHeight="1" x14ac:dyDescent="0.25">
      <c r="A241" s="26" t="s">
        <v>20</v>
      </c>
      <c r="B241" s="5" t="s">
        <v>124</v>
      </c>
      <c r="C241" s="5"/>
      <c r="D241" s="10">
        <f>D242</f>
        <v>365</v>
      </c>
      <c r="E241" s="10">
        <f>E242</f>
        <v>0</v>
      </c>
    </row>
    <row r="242" spans="1:6" ht="28.5" customHeight="1" x14ac:dyDescent="0.25">
      <c r="A242" s="26" t="s">
        <v>123</v>
      </c>
      <c r="B242" s="8" t="s">
        <v>124</v>
      </c>
      <c r="C242" s="8" t="s">
        <v>15</v>
      </c>
      <c r="D242" s="12">
        <v>365</v>
      </c>
      <c r="E242" s="12"/>
    </row>
    <row r="243" spans="1:6" ht="27.75" customHeight="1" x14ac:dyDescent="0.25">
      <c r="A243" s="26" t="s">
        <v>14</v>
      </c>
      <c r="B243" s="5" t="s">
        <v>126</v>
      </c>
      <c r="C243" s="5"/>
      <c r="D243" s="10">
        <f>D244</f>
        <v>185</v>
      </c>
      <c r="E243" s="10">
        <f>E244</f>
        <v>0</v>
      </c>
    </row>
    <row r="244" spans="1:6" ht="31.5" customHeight="1" x14ac:dyDescent="0.25">
      <c r="A244" s="16" t="s">
        <v>125</v>
      </c>
      <c r="B244" s="5" t="s">
        <v>128</v>
      </c>
      <c r="C244" s="5"/>
      <c r="D244" s="10">
        <f>D245</f>
        <v>185</v>
      </c>
      <c r="E244" s="10">
        <f>E245</f>
        <v>0</v>
      </c>
    </row>
    <row r="245" spans="1:6" ht="18.75" customHeight="1" x14ac:dyDescent="0.25">
      <c r="A245" s="26" t="s">
        <v>127</v>
      </c>
      <c r="B245" s="20" t="s">
        <v>128</v>
      </c>
      <c r="C245" s="20">
        <v>300</v>
      </c>
      <c r="D245" s="12">
        <v>185</v>
      </c>
      <c r="E245" s="12"/>
    </row>
    <row r="246" spans="1:6" ht="15.75" customHeight="1" x14ac:dyDescent="0.25">
      <c r="A246" s="26" t="s">
        <v>16</v>
      </c>
      <c r="B246" s="37" t="s">
        <v>23</v>
      </c>
      <c r="C246" s="37" t="s">
        <v>0</v>
      </c>
      <c r="D246" s="18">
        <f>D247</f>
        <v>56901.510000000009</v>
      </c>
      <c r="E246" s="18">
        <f>E247</f>
        <v>57087.030000000006</v>
      </c>
    </row>
    <row r="247" spans="1:6" ht="15" customHeight="1" x14ac:dyDescent="0.25">
      <c r="A247" s="41" t="s">
        <v>22</v>
      </c>
      <c r="B247" s="37" t="s">
        <v>130</v>
      </c>
      <c r="C247" s="37"/>
      <c r="D247" s="53">
        <f>D248+D250+D254+D256+D258+D260+D262+D264+D266+D268+D272+D276+D278+D252</f>
        <v>56901.510000000009</v>
      </c>
      <c r="E247" s="53">
        <f>E248+E250+E254+E256+E258+E260+E262+E264+E266+E268+E272+E276+E278+E252</f>
        <v>57087.030000000006</v>
      </c>
    </row>
    <row r="248" spans="1:6" ht="14.25" customHeight="1" x14ac:dyDescent="0.25">
      <c r="A248" s="26" t="s">
        <v>129</v>
      </c>
      <c r="B248" s="37" t="s">
        <v>132</v>
      </c>
      <c r="C248" s="37"/>
      <c r="D248" s="18">
        <f>D249</f>
        <v>1632</v>
      </c>
      <c r="E248" s="18">
        <f>E249</f>
        <v>1632</v>
      </c>
    </row>
    <row r="249" spans="1:6" ht="14.25" customHeight="1" x14ac:dyDescent="0.25">
      <c r="A249" s="26" t="s">
        <v>131</v>
      </c>
      <c r="B249" s="39" t="s">
        <v>132</v>
      </c>
      <c r="C249" s="39" t="s">
        <v>13</v>
      </c>
      <c r="D249" s="21">
        <v>1632</v>
      </c>
      <c r="E249" s="21">
        <v>1632</v>
      </c>
    </row>
    <row r="250" spans="1:6" ht="27.75" customHeight="1" x14ac:dyDescent="0.25">
      <c r="A250" s="26" t="s">
        <v>12</v>
      </c>
      <c r="B250" s="37" t="s">
        <v>257</v>
      </c>
      <c r="C250" s="37" t="s">
        <v>0</v>
      </c>
      <c r="D250" s="18">
        <f>D251</f>
        <v>1135.4000000000001</v>
      </c>
      <c r="E250" s="18">
        <f>E251</f>
        <v>1135.4000000000001</v>
      </c>
    </row>
    <row r="251" spans="1:6" ht="27.75" customHeight="1" x14ac:dyDescent="0.25">
      <c r="A251" s="26" t="s">
        <v>24</v>
      </c>
      <c r="B251" s="39" t="s">
        <v>257</v>
      </c>
      <c r="C251" s="39" t="s">
        <v>19</v>
      </c>
      <c r="D251" s="21">
        <v>1135.4000000000001</v>
      </c>
      <c r="E251" s="21">
        <v>1135.4000000000001</v>
      </c>
    </row>
    <row r="252" spans="1:6" ht="27.75" customHeight="1" x14ac:dyDescent="0.25">
      <c r="A252" s="26" t="s">
        <v>317</v>
      </c>
      <c r="B252" s="37" t="s">
        <v>318</v>
      </c>
      <c r="C252" s="37" t="s">
        <v>0</v>
      </c>
      <c r="D252" s="18">
        <f>D253</f>
        <v>0</v>
      </c>
      <c r="E252" s="18">
        <f>E253</f>
        <v>60.8</v>
      </c>
      <c r="F252" s="18"/>
    </row>
    <row r="253" spans="1:6" ht="27.75" customHeight="1" x14ac:dyDescent="0.25">
      <c r="A253" s="26" t="s">
        <v>18</v>
      </c>
      <c r="B253" s="39" t="s">
        <v>318</v>
      </c>
      <c r="C253" s="39" t="s">
        <v>19</v>
      </c>
      <c r="D253" s="39"/>
      <c r="E253" s="21">
        <v>60.8</v>
      </c>
      <c r="F253" s="21"/>
    </row>
    <row r="254" spans="1:6" ht="27.75" customHeight="1" x14ac:dyDescent="0.25">
      <c r="A254" s="26" t="s">
        <v>18</v>
      </c>
      <c r="B254" s="37" t="s">
        <v>258</v>
      </c>
      <c r="C254" s="37" t="s">
        <v>0</v>
      </c>
      <c r="D254" s="18">
        <f>D255</f>
        <v>82</v>
      </c>
      <c r="E254" s="18">
        <f>E255</f>
        <v>82</v>
      </c>
    </row>
    <row r="255" spans="1:6" ht="27.75" customHeight="1" x14ac:dyDescent="0.25">
      <c r="A255" s="26" t="s">
        <v>25</v>
      </c>
      <c r="B255" s="39" t="s">
        <v>258</v>
      </c>
      <c r="C255" s="39" t="s">
        <v>19</v>
      </c>
      <c r="D255" s="21">
        <v>82</v>
      </c>
      <c r="E255" s="21">
        <v>82</v>
      </c>
    </row>
    <row r="256" spans="1:6" ht="27.75" customHeight="1" x14ac:dyDescent="0.25">
      <c r="A256" s="40" t="s">
        <v>197</v>
      </c>
      <c r="B256" s="37" t="s">
        <v>305</v>
      </c>
      <c r="C256" s="5"/>
      <c r="D256" s="14">
        <f>D257</f>
        <v>26.8</v>
      </c>
      <c r="E256" s="14">
        <f>E257</f>
        <v>26.8</v>
      </c>
    </row>
    <row r="257" spans="1:6" ht="27.75" customHeight="1" x14ac:dyDescent="0.25">
      <c r="A257" s="26" t="s">
        <v>14</v>
      </c>
      <c r="B257" s="38" t="s">
        <v>305</v>
      </c>
      <c r="C257" s="38" t="s">
        <v>17</v>
      </c>
      <c r="D257" s="12">
        <v>26.8</v>
      </c>
      <c r="E257" s="12">
        <v>26.8</v>
      </c>
    </row>
    <row r="258" spans="1:6" ht="27.75" customHeight="1" x14ac:dyDescent="0.25">
      <c r="A258" s="40" t="s">
        <v>87</v>
      </c>
      <c r="B258" s="37" t="s">
        <v>306</v>
      </c>
      <c r="C258" s="37" t="s">
        <v>0</v>
      </c>
      <c r="D258" s="14">
        <f>D259</f>
        <v>8.9</v>
      </c>
      <c r="E258" s="14">
        <f>E259</f>
        <v>8.9</v>
      </c>
    </row>
    <row r="259" spans="1:6" ht="27.75" customHeight="1" x14ac:dyDescent="0.25">
      <c r="A259" s="26" t="s">
        <v>14</v>
      </c>
      <c r="B259" s="39" t="s">
        <v>306</v>
      </c>
      <c r="C259" s="39" t="s">
        <v>15</v>
      </c>
      <c r="D259" s="12">
        <v>8.9</v>
      </c>
      <c r="E259" s="12">
        <v>8.9</v>
      </c>
    </row>
    <row r="260" spans="1:6" ht="27.75" customHeight="1" x14ac:dyDescent="0.25">
      <c r="A260" s="26" t="s">
        <v>95</v>
      </c>
      <c r="B260" s="5" t="s">
        <v>279</v>
      </c>
      <c r="C260" s="5"/>
      <c r="D260" s="10">
        <f>D261</f>
        <v>48.3</v>
      </c>
      <c r="E260" s="10">
        <f>E261</f>
        <v>48.3</v>
      </c>
    </row>
    <row r="261" spans="1:6" ht="27.75" customHeight="1" x14ac:dyDescent="0.25">
      <c r="A261" s="26" t="s">
        <v>14</v>
      </c>
      <c r="B261" s="8" t="s">
        <v>279</v>
      </c>
      <c r="C261" s="8" t="s">
        <v>15</v>
      </c>
      <c r="D261" s="12">
        <v>48.3</v>
      </c>
      <c r="E261" s="12">
        <v>48.3</v>
      </c>
    </row>
    <row r="262" spans="1:6" ht="27.75" customHeight="1" x14ac:dyDescent="0.25">
      <c r="A262" s="40" t="s">
        <v>96</v>
      </c>
      <c r="B262" s="19" t="s">
        <v>280</v>
      </c>
      <c r="C262" s="37"/>
      <c r="D262" s="18">
        <f>D263</f>
        <v>116.9</v>
      </c>
      <c r="E262" s="18">
        <f>E263</f>
        <v>116.9</v>
      </c>
    </row>
    <row r="263" spans="1:6" ht="27.75" customHeight="1" x14ac:dyDescent="0.25">
      <c r="A263" s="26" t="s">
        <v>14</v>
      </c>
      <c r="B263" s="8" t="s">
        <v>280</v>
      </c>
      <c r="C263" s="8" t="s">
        <v>15</v>
      </c>
      <c r="D263" s="12">
        <v>116.9</v>
      </c>
      <c r="E263" s="12">
        <v>116.9</v>
      </c>
    </row>
    <row r="264" spans="1:6" ht="29.25" customHeight="1" x14ac:dyDescent="0.25">
      <c r="A264" s="26" t="s">
        <v>18</v>
      </c>
      <c r="B264" s="37" t="s">
        <v>260</v>
      </c>
      <c r="C264" s="37"/>
      <c r="D264" s="18">
        <f>D265</f>
        <v>4.5</v>
      </c>
      <c r="E264" s="18">
        <f>E265</f>
        <v>4.5</v>
      </c>
    </row>
    <row r="265" spans="1:6" ht="29.25" customHeight="1" x14ac:dyDescent="0.25">
      <c r="A265" s="40" t="s">
        <v>259</v>
      </c>
      <c r="B265" s="39" t="s">
        <v>260</v>
      </c>
      <c r="C265" s="39" t="s">
        <v>15</v>
      </c>
      <c r="D265" s="21">
        <v>4.5</v>
      </c>
      <c r="E265" s="21">
        <v>4.5</v>
      </c>
    </row>
    <row r="266" spans="1:6" ht="29.25" customHeight="1" x14ac:dyDescent="0.25">
      <c r="A266" s="26" t="s">
        <v>14</v>
      </c>
      <c r="B266" s="37" t="s">
        <v>261</v>
      </c>
      <c r="C266" s="37"/>
      <c r="D266" s="18">
        <f>D267</f>
        <v>5</v>
      </c>
      <c r="E266" s="18">
        <f>E267</f>
        <v>5</v>
      </c>
    </row>
    <row r="267" spans="1:6" ht="27.75" customHeight="1" x14ac:dyDescent="0.25">
      <c r="A267" s="40" t="s">
        <v>26</v>
      </c>
      <c r="B267" s="39" t="s">
        <v>261</v>
      </c>
      <c r="C267" s="39" t="s">
        <v>15</v>
      </c>
      <c r="D267" s="21">
        <v>5</v>
      </c>
      <c r="E267" s="21">
        <v>5</v>
      </c>
    </row>
    <row r="268" spans="1:6" ht="30" customHeight="1" x14ac:dyDescent="0.25">
      <c r="A268" s="26" t="s">
        <v>303</v>
      </c>
      <c r="B268" s="37" t="s">
        <v>135</v>
      </c>
      <c r="C268" s="37" t="s">
        <v>0</v>
      </c>
      <c r="D268" s="18">
        <f>D269+D270+D271</f>
        <v>33550.080000000002</v>
      </c>
      <c r="E268" s="18">
        <f>E269+E270+E271</f>
        <v>33656</v>
      </c>
    </row>
    <row r="269" spans="1:6" ht="63" customHeight="1" x14ac:dyDescent="0.25">
      <c r="A269" s="26" t="s">
        <v>12</v>
      </c>
      <c r="B269" s="39" t="s">
        <v>135</v>
      </c>
      <c r="C269" s="39" t="s">
        <v>13</v>
      </c>
      <c r="D269" s="21">
        <f>21915.62+1421.7+2497.63+3019.54</f>
        <v>28854.49</v>
      </c>
      <c r="E269" s="21">
        <f>21915.62+1421.7+2497.63+3019.54</f>
        <v>28854.49</v>
      </c>
    </row>
    <row r="270" spans="1:6" ht="36" customHeight="1" x14ac:dyDescent="0.25">
      <c r="A270" s="26" t="s">
        <v>14</v>
      </c>
      <c r="B270" s="39" t="s">
        <v>135</v>
      </c>
      <c r="C270" s="39" t="s">
        <v>15</v>
      </c>
      <c r="D270" s="21">
        <f>4400.53+279.06</f>
        <v>4679.59</v>
      </c>
      <c r="E270" s="21">
        <f>4502+283.51</f>
        <v>4785.51</v>
      </c>
      <c r="F270" s="10"/>
    </row>
    <row r="271" spans="1:6" ht="18" customHeight="1" x14ac:dyDescent="0.25">
      <c r="A271" s="26" t="s">
        <v>20</v>
      </c>
      <c r="B271" s="39" t="s">
        <v>135</v>
      </c>
      <c r="C271" s="39" t="s">
        <v>21</v>
      </c>
      <c r="D271" s="21">
        <v>16</v>
      </c>
      <c r="E271" s="21">
        <v>16</v>
      </c>
      <c r="F271" s="10"/>
    </row>
    <row r="272" spans="1:6" ht="27.75" customHeight="1" x14ac:dyDescent="0.25">
      <c r="A272" s="26" t="s">
        <v>315</v>
      </c>
      <c r="B272" s="37" t="s">
        <v>194</v>
      </c>
      <c r="C272" s="37"/>
      <c r="D272" s="10">
        <f>D273+D274+D275</f>
        <v>13530.829999999998</v>
      </c>
      <c r="E272" s="10">
        <f>E273+E274+E275</f>
        <v>13549.629999999997</v>
      </c>
      <c r="F272" s="10"/>
    </row>
    <row r="273" spans="1:6" ht="46.5" customHeight="1" x14ac:dyDescent="0.25">
      <c r="A273" s="26" t="s">
        <v>12</v>
      </c>
      <c r="B273" s="38" t="s">
        <v>194</v>
      </c>
      <c r="C273" s="38" t="s">
        <v>13</v>
      </c>
      <c r="D273" s="12">
        <f>1075.71+8513.21</f>
        <v>9588.9199999999983</v>
      </c>
      <c r="E273" s="12">
        <f>1075.71+8513.21</f>
        <v>9588.9199999999983</v>
      </c>
      <c r="F273" s="10"/>
    </row>
    <row r="274" spans="1:6" ht="23.25" customHeight="1" x14ac:dyDescent="0.25">
      <c r="A274" s="26" t="s">
        <v>14</v>
      </c>
      <c r="B274" s="39" t="s">
        <v>194</v>
      </c>
      <c r="C274" s="8" t="s">
        <v>15</v>
      </c>
      <c r="D274" s="12">
        <f>555+3383.91</f>
        <v>3938.91</v>
      </c>
      <c r="E274" s="12">
        <f>555+3402.71</f>
        <v>3957.71</v>
      </c>
    </row>
    <row r="275" spans="1:6" ht="27" customHeight="1" x14ac:dyDescent="0.25">
      <c r="A275" s="26" t="s">
        <v>20</v>
      </c>
      <c r="B275" s="39" t="s">
        <v>194</v>
      </c>
      <c r="C275" s="8" t="s">
        <v>21</v>
      </c>
      <c r="D275" s="12">
        <f>1+2</f>
        <v>3</v>
      </c>
      <c r="E275" s="12">
        <f>1+2</f>
        <v>3</v>
      </c>
    </row>
    <row r="276" spans="1:6" ht="28.5" customHeight="1" x14ac:dyDescent="0.25">
      <c r="A276" s="26" t="s">
        <v>133</v>
      </c>
      <c r="B276" s="37" t="s">
        <v>134</v>
      </c>
      <c r="C276" s="37"/>
      <c r="D276" s="18">
        <f>D277</f>
        <v>3000</v>
      </c>
      <c r="E276" s="18">
        <f>E277</f>
        <v>3000</v>
      </c>
    </row>
    <row r="277" spans="1:6" ht="19.5" customHeight="1" x14ac:dyDescent="0.25">
      <c r="A277" s="26" t="s">
        <v>20</v>
      </c>
      <c r="B277" s="39" t="s">
        <v>134</v>
      </c>
      <c r="C277" s="39" t="s">
        <v>21</v>
      </c>
      <c r="D277" s="21">
        <v>3000</v>
      </c>
      <c r="E277" s="21">
        <v>3000</v>
      </c>
    </row>
    <row r="278" spans="1:6" ht="19.5" customHeight="1" x14ac:dyDescent="0.25">
      <c r="A278" s="26" t="s">
        <v>27</v>
      </c>
      <c r="B278" s="37" t="s">
        <v>136</v>
      </c>
      <c r="C278" s="37"/>
      <c r="D278" s="18">
        <f>D279+D281+D280</f>
        <v>3760.8</v>
      </c>
      <c r="E278" s="18">
        <f>E279+E281+E280</f>
        <v>3760.8</v>
      </c>
      <c r="F278" s="15"/>
    </row>
    <row r="279" spans="1:6" ht="27" customHeight="1" x14ac:dyDescent="0.25">
      <c r="A279" s="26" t="s">
        <v>14</v>
      </c>
      <c r="B279" s="38" t="s">
        <v>136</v>
      </c>
      <c r="C279" s="38" t="s">
        <v>15</v>
      </c>
      <c r="D279" s="55">
        <v>210</v>
      </c>
      <c r="E279" s="55">
        <v>210</v>
      </c>
      <c r="F279" s="15"/>
    </row>
    <row r="280" spans="1:6" ht="19.5" customHeight="1" x14ac:dyDescent="0.25">
      <c r="A280" s="26" t="s">
        <v>16</v>
      </c>
      <c r="B280" s="38" t="s">
        <v>136</v>
      </c>
      <c r="C280" s="38" t="s">
        <v>17</v>
      </c>
      <c r="D280" s="55">
        <v>3480.8</v>
      </c>
      <c r="E280" s="55">
        <v>3480.8</v>
      </c>
      <c r="F280" s="15"/>
    </row>
    <row r="281" spans="1:6" ht="19.5" customHeight="1" x14ac:dyDescent="0.25">
      <c r="A281" s="26" t="s">
        <v>20</v>
      </c>
      <c r="B281" s="39" t="s">
        <v>137</v>
      </c>
      <c r="C281" s="39" t="s">
        <v>21</v>
      </c>
      <c r="D281" s="21">
        <v>70</v>
      </c>
      <c r="E281" s="21">
        <v>70</v>
      </c>
      <c r="F281" s="15"/>
    </row>
    <row r="282" spans="1:6" ht="16.5" customHeight="1" x14ac:dyDescent="0.25">
      <c r="A282" s="26" t="s">
        <v>313</v>
      </c>
      <c r="B282" s="39" t="s">
        <v>314</v>
      </c>
      <c r="C282" s="39"/>
      <c r="D282" s="21">
        <v>15200</v>
      </c>
      <c r="E282" s="56">
        <v>28845</v>
      </c>
      <c r="F282" s="15"/>
    </row>
    <row r="283" spans="1:6" ht="19.5" customHeight="1" x14ac:dyDescent="0.25">
      <c r="A283" s="26"/>
      <c r="B283" s="39"/>
      <c r="C283" s="39"/>
      <c r="D283" s="39"/>
      <c r="E283" s="43"/>
      <c r="F283" s="15"/>
    </row>
    <row r="284" spans="1:6" ht="15.75" x14ac:dyDescent="0.25">
      <c r="A284" s="26"/>
      <c r="B284" s="39"/>
      <c r="C284" s="39"/>
      <c r="D284" s="39"/>
      <c r="E284" s="43"/>
      <c r="F284" s="15"/>
    </row>
    <row r="285" spans="1:6" ht="15.75" x14ac:dyDescent="0.25">
      <c r="A285" s="26"/>
      <c r="B285" s="39"/>
      <c r="C285" s="39"/>
      <c r="D285" s="39"/>
      <c r="E285" s="43"/>
      <c r="F285" s="15"/>
    </row>
    <row r="286" spans="1:6" ht="15.75" x14ac:dyDescent="0.25">
      <c r="A286" s="26"/>
      <c r="B286" s="37"/>
      <c r="C286" s="37"/>
      <c r="D286" s="37"/>
      <c r="E286" s="18"/>
      <c r="F286" s="15"/>
    </row>
    <row r="287" spans="1:6" ht="15.75" x14ac:dyDescent="0.25">
      <c r="A287" s="26"/>
      <c r="B287" s="39"/>
      <c r="C287" s="39"/>
      <c r="D287" s="39"/>
      <c r="E287" s="21"/>
    </row>
    <row r="288" spans="1:6" ht="15.75" x14ac:dyDescent="0.25">
      <c r="A288" s="26"/>
      <c r="B288" s="39"/>
      <c r="C288" s="39"/>
      <c r="D288" s="39"/>
      <c r="E288" s="39"/>
    </row>
    <row r="289" spans="1:5" ht="15.75" x14ac:dyDescent="0.25">
      <c r="A289" s="26"/>
      <c r="B289" s="39"/>
      <c r="C289" s="39"/>
      <c r="D289" s="39"/>
      <c r="E289" s="39"/>
    </row>
    <row r="290" spans="1:5" ht="15.75" x14ac:dyDescent="0.25">
      <c r="A290" s="26"/>
      <c r="B290" s="39"/>
      <c r="C290" s="39"/>
      <c r="D290" s="39"/>
      <c r="E290" s="39"/>
    </row>
    <row r="291" spans="1:5" ht="15.75" x14ac:dyDescent="0.25">
      <c r="A291" s="26"/>
      <c r="B291" s="39"/>
      <c r="C291" s="39"/>
      <c r="D291" s="39"/>
      <c r="E291" s="39"/>
    </row>
    <row r="292" spans="1:5" ht="15.75" x14ac:dyDescent="0.25">
      <c r="A292" s="26"/>
      <c r="B292" s="39"/>
      <c r="C292" s="39"/>
      <c r="D292" s="39"/>
      <c r="E292" s="39"/>
    </row>
    <row r="293" spans="1:5" ht="15.75" x14ac:dyDescent="0.25">
      <c r="A293" s="26"/>
      <c r="B293" s="39"/>
      <c r="C293" s="39"/>
      <c r="D293" s="39"/>
      <c r="E293" s="39"/>
    </row>
    <row r="294" spans="1:5" ht="15.75" x14ac:dyDescent="0.25">
      <c r="A294" s="26"/>
    </row>
    <row r="300" spans="1:5" ht="15.75" x14ac:dyDescent="0.25">
      <c r="B300" s="39"/>
      <c r="C300" s="39"/>
      <c r="D300" s="39"/>
      <c r="E300" s="43"/>
    </row>
    <row r="301" spans="1:5" ht="15.75" x14ac:dyDescent="0.25">
      <c r="A301" s="26"/>
      <c r="B301" s="39"/>
      <c r="C301" s="39"/>
      <c r="D301" s="39"/>
      <c r="E301" s="43"/>
    </row>
    <row r="302" spans="1:5" ht="15.75" x14ac:dyDescent="0.25">
      <c r="A302" s="26"/>
      <c r="B302" s="39"/>
      <c r="C302" s="39"/>
      <c r="D302" s="39"/>
      <c r="E302" s="43"/>
    </row>
    <row r="303" spans="1:5" ht="15.75" x14ac:dyDescent="0.25">
      <c r="A303" s="26"/>
      <c r="B303" s="39"/>
      <c r="C303" s="39"/>
      <c r="D303" s="39"/>
      <c r="E303" s="43"/>
    </row>
    <row r="304" spans="1:5" ht="15.75" x14ac:dyDescent="0.25">
      <c r="A304" s="26"/>
      <c r="B304" s="39"/>
      <c r="C304" s="39"/>
      <c r="D304" s="39"/>
      <c r="E304" s="43"/>
    </row>
    <row r="305" spans="1:5" ht="15.75" x14ac:dyDescent="0.25">
      <c r="A305" s="26"/>
      <c r="B305" s="39"/>
      <c r="C305" s="39"/>
      <c r="D305" s="39"/>
      <c r="E305" s="43"/>
    </row>
    <row r="306" spans="1:5" ht="15.75" x14ac:dyDescent="0.25">
      <c r="A306" s="26"/>
      <c r="B306" s="39"/>
      <c r="C306" s="39"/>
      <c r="D306" s="39"/>
      <c r="E306" s="43"/>
    </row>
    <row r="307" spans="1:5" ht="15.75" x14ac:dyDescent="0.25">
      <c r="A307" s="26"/>
      <c r="B307" s="39"/>
      <c r="C307" s="39"/>
      <c r="D307" s="39"/>
      <c r="E307" s="43"/>
    </row>
    <row r="308" spans="1:5" ht="15.75" x14ac:dyDescent="0.25">
      <c r="A308" s="26"/>
      <c r="B308" s="39"/>
      <c r="C308" s="39"/>
      <c r="D308" s="39"/>
      <c r="E308" s="43"/>
    </row>
    <row r="309" spans="1:5" ht="15.75" x14ac:dyDescent="0.25">
      <c r="A309" s="26"/>
      <c r="B309" s="39"/>
      <c r="C309" s="39"/>
      <c r="D309" s="39"/>
      <c r="E309" s="43"/>
    </row>
    <row r="310" spans="1:5" ht="15.75" x14ac:dyDescent="0.25">
      <c r="A310" s="26"/>
      <c r="B310" s="39"/>
      <c r="C310" s="39"/>
      <c r="D310" s="39"/>
      <c r="E310" s="43"/>
    </row>
    <row r="311" spans="1:5" ht="15.75" x14ac:dyDescent="0.25">
      <c r="A311" s="26"/>
      <c r="B311" s="39"/>
      <c r="C311" s="39"/>
      <c r="D311" s="39"/>
      <c r="E311" s="43"/>
    </row>
    <row r="312" spans="1:5" ht="15.75" x14ac:dyDescent="0.25">
      <c r="A312" s="26"/>
      <c r="B312" s="39"/>
      <c r="C312" s="39"/>
      <c r="D312" s="39"/>
      <c r="E312" s="43"/>
    </row>
    <row r="313" spans="1:5" ht="15.75" x14ac:dyDescent="0.25">
      <c r="A313" s="26"/>
      <c r="B313" s="39"/>
      <c r="C313" s="39"/>
      <c r="D313" s="39"/>
      <c r="E313" s="43"/>
    </row>
    <row r="314" spans="1:5" ht="15.75" x14ac:dyDescent="0.25">
      <c r="A314" s="26"/>
      <c r="B314" s="39"/>
      <c r="C314" s="39"/>
      <c r="D314" s="39"/>
      <c r="E314" s="43"/>
    </row>
    <row r="315" spans="1:5" ht="15.75" x14ac:dyDescent="0.25">
      <c r="A315" s="26"/>
      <c r="B315" s="39"/>
      <c r="C315" s="39"/>
      <c r="D315" s="39"/>
      <c r="E315" s="43"/>
    </row>
    <row r="316" spans="1:5" ht="15.75" x14ac:dyDescent="0.25">
      <c r="A316" s="26"/>
      <c r="B316" s="39"/>
      <c r="C316" s="39"/>
      <c r="D316" s="39"/>
      <c r="E316" s="43"/>
    </row>
    <row r="317" spans="1:5" ht="15.75" x14ac:dyDescent="0.25">
      <c r="A317" s="26"/>
      <c r="B317" s="39"/>
      <c r="C317" s="39"/>
      <c r="D317" s="39"/>
      <c r="E317" s="43"/>
    </row>
    <row r="318" spans="1:5" ht="15.75" x14ac:dyDescent="0.25">
      <c r="A318" s="26"/>
      <c r="B318" s="39"/>
      <c r="C318" s="39"/>
      <c r="D318" s="39"/>
      <c r="E318" s="43"/>
    </row>
    <row r="319" spans="1:5" ht="15.75" x14ac:dyDescent="0.25">
      <c r="A319" s="26"/>
      <c r="B319" s="39"/>
      <c r="C319" s="39"/>
      <c r="D319" s="39"/>
      <c r="E319" s="43"/>
    </row>
    <row r="320" spans="1:5" ht="15.75" x14ac:dyDescent="0.25">
      <c r="A320" s="26"/>
      <c r="B320" s="39"/>
      <c r="C320" s="39"/>
      <c r="D320" s="39"/>
      <c r="E320" s="43"/>
    </row>
    <row r="321" spans="1:5" ht="15.75" x14ac:dyDescent="0.25">
      <c r="A321" s="26"/>
      <c r="B321" s="39"/>
      <c r="C321" s="39"/>
      <c r="D321" s="39"/>
      <c r="E321" s="43"/>
    </row>
    <row r="322" spans="1:5" ht="15.75" x14ac:dyDescent="0.25">
      <c r="A322" s="26"/>
      <c r="B322" s="39"/>
      <c r="C322" s="39"/>
      <c r="D322" s="39"/>
      <c r="E322" s="43"/>
    </row>
    <row r="323" spans="1:5" ht="15.75" x14ac:dyDescent="0.25">
      <c r="A323" s="26"/>
      <c r="B323" s="39"/>
      <c r="C323" s="39"/>
      <c r="D323" s="39"/>
      <c r="E323" s="43"/>
    </row>
    <row r="324" spans="1:5" ht="15.75" x14ac:dyDescent="0.25">
      <c r="A324" s="26"/>
      <c r="B324" s="39"/>
      <c r="C324" s="39"/>
      <c r="D324" s="39"/>
      <c r="E324" s="43"/>
    </row>
    <row r="325" spans="1:5" ht="15.75" x14ac:dyDescent="0.25">
      <c r="A325" s="26"/>
      <c r="B325" s="39"/>
      <c r="C325" s="39"/>
      <c r="D325" s="39"/>
      <c r="E325" s="43"/>
    </row>
    <row r="326" spans="1:5" ht="15.75" x14ac:dyDescent="0.25">
      <c r="A326" s="26"/>
      <c r="B326" s="39"/>
      <c r="C326" s="39"/>
      <c r="D326" s="39"/>
      <c r="E326" s="43"/>
    </row>
    <row r="327" spans="1:5" ht="15.75" x14ac:dyDescent="0.25">
      <c r="A327" s="26"/>
      <c r="B327" s="39"/>
      <c r="C327" s="39"/>
      <c r="D327" s="39"/>
      <c r="E327" s="43"/>
    </row>
    <row r="328" spans="1:5" ht="15.75" x14ac:dyDescent="0.25">
      <c r="A328" s="26"/>
      <c r="B328" s="39"/>
      <c r="C328" s="39"/>
      <c r="D328" s="39"/>
      <c r="E328" s="43"/>
    </row>
    <row r="329" spans="1:5" ht="15.75" x14ac:dyDescent="0.25">
      <c r="A329" s="26"/>
      <c r="B329" s="39"/>
      <c r="C329" s="39"/>
      <c r="D329" s="39"/>
      <c r="E329" s="43"/>
    </row>
    <row r="330" spans="1:5" ht="15.75" x14ac:dyDescent="0.25">
      <c r="A330" s="26"/>
      <c r="B330" s="39"/>
      <c r="C330" s="39"/>
      <c r="D330" s="39"/>
      <c r="E330" s="43"/>
    </row>
    <row r="331" spans="1:5" ht="15.75" x14ac:dyDescent="0.25">
      <c r="A331" s="40"/>
      <c r="B331" s="39"/>
      <c r="C331" s="39"/>
      <c r="D331" s="39"/>
      <c r="E331" s="43"/>
    </row>
    <row r="332" spans="1:5" ht="15.75" x14ac:dyDescent="0.25">
      <c r="A332" s="26"/>
      <c r="B332" s="39"/>
      <c r="C332" s="39"/>
      <c r="D332" s="39"/>
      <c r="E332" s="43"/>
    </row>
    <row r="333" spans="1:5" ht="15.75" x14ac:dyDescent="0.25">
      <c r="A333" s="40"/>
      <c r="B333" s="39"/>
      <c r="C333" s="39"/>
      <c r="D333" s="39"/>
      <c r="E333" s="43"/>
    </row>
    <row r="334" spans="1:5" ht="15.75" x14ac:dyDescent="0.25">
      <c r="A334" s="26"/>
      <c r="B334" s="39"/>
      <c r="C334" s="39"/>
      <c r="D334" s="39"/>
      <c r="E334" s="43"/>
    </row>
    <row r="335" spans="1:5" ht="15.75" x14ac:dyDescent="0.25">
      <c r="A335" s="26"/>
      <c r="B335" s="39"/>
      <c r="C335" s="39"/>
      <c r="D335" s="39"/>
      <c r="E335" s="43"/>
    </row>
    <row r="336" spans="1:5" ht="15.75" x14ac:dyDescent="0.25">
      <c r="A336" s="26"/>
      <c r="B336" s="39"/>
      <c r="C336" s="39"/>
      <c r="D336" s="39"/>
      <c r="E336" s="43"/>
    </row>
    <row r="337" spans="1:5" ht="15.75" x14ac:dyDescent="0.25">
      <c r="A337" s="26"/>
      <c r="B337" s="39"/>
      <c r="C337" s="39"/>
      <c r="D337" s="39"/>
      <c r="E337" s="43"/>
    </row>
    <row r="338" spans="1:5" ht="15.75" x14ac:dyDescent="0.25">
      <c r="A338" s="26"/>
      <c r="B338" s="39"/>
      <c r="C338" s="39"/>
      <c r="D338" s="39"/>
      <c r="E338" s="43"/>
    </row>
    <row r="339" spans="1:5" ht="15.75" x14ac:dyDescent="0.25">
      <c r="A339" s="26"/>
      <c r="B339" s="39"/>
      <c r="C339" s="39"/>
      <c r="D339" s="39"/>
      <c r="E339" s="43"/>
    </row>
    <row r="340" spans="1:5" ht="15.75" x14ac:dyDescent="0.25">
      <c r="A340" s="26"/>
      <c r="B340" s="39"/>
      <c r="C340" s="39"/>
      <c r="D340" s="39"/>
      <c r="E340" s="43"/>
    </row>
    <row r="341" spans="1:5" ht="15.75" x14ac:dyDescent="0.25">
      <c r="A341" s="26"/>
      <c r="B341" s="39"/>
      <c r="C341" s="39"/>
      <c r="D341" s="39"/>
      <c r="E341" s="43"/>
    </row>
    <row r="342" spans="1:5" ht="15.75" x14ac:dyDescent="0.25">
      <c r="A342" s="26"/>
      <c r="B342" s="39"/>
      <c r="C342" s="39"/>
      <c r="D342" s="39"/>
      <c r="E342" s="43"/>
    </row>
    <row r="343" spans="1:5" ht="15.75" x14ac:dyDescent="0.25">
      <c r="A343" s="26"/>
      <c r="B343" s="39"/>
      <c r="C343" s="39"/>
      <c r="D343" s="39"/>
      <c r="E343" s="43"/>
    </row>
    <row r="344" spans="1:5" ht="15.75" x14ac:dyDescent="0.25">
      <c r="A344" s="26"/>
      <c r="B344" s="39"/>
      <c r="C344" s="39"/>
      <c r="D344" s="39"/>
      <c r="E344" s="43"/>
    </row>
    <row r="345" spans="1:5" ht="15.75" x14ac:dyDescent="0.25">
      <c r="A345" s="26"/>
      <c r="B345" s="39"/>
      <c r="C345" s="39"/>
      <c r="D345" s="39"/>
      <c r="E345" s="43"/>
    </row>
    <row r="346" spans="1:5" ht="15.75" x14ac:dyDescent="0.25">
      <c r="A346" s="26"/>
      <c r="B346" s="39"/>
      <c r="C346" s="39"/>
      <c r="D346" s="39"/>
      <c r="E346" s="43"/>
    </row>
    <row r="347" spans="1:5" ht="15.75" x14ac:dyDescent="0.25">
      <c r="A347" s="26"/>
      <c r="B347" s="39"/>
      <c r="C347" s="39"/>
      <c r="D347" s="39"/>
      <c r="E347" s="43"/>
    </row>
    <row r="348" spans="1:5" ht="15.75" x14ac:dyDescent="0.25">
      <c r="A348" s="40"/>
      <c r="B348" s="39"/>
      <c r="C348" s="39"/>
      <c r="D348" s="39"/>
      <c r="E348" s="43"/>
    </row>
    <row r="349" spans="1:5" ht="15.75" x14ac:dyDescent="0.25">
      <c r="A349" s="26"/>
      <c r="B349" s="39"/>
      <c r="C349" s="39"/>
      <c r="D349" s="39"/>
      <c r="E349" s="43"/>
    </row>
    <row r="350" spans="1:5" ht="15.75" x14ac:dyDescent="0.25">
      <c r="A350" s="26"/>
      <c r="B350" s="39"/>
      <c r="C350" s="39"/>
      <c r="D350" s="39"/>
      <c r="E350" s="43"/>
    </row>
    <row r="351" spans="1:5" ht="15.75" x14ac:dyDescent="0.25">
      <c r="A351" s="26"/>
      <c r="B351" s="39"/>
      <c r="C351" s="39"/>
      <c r="D351" s="39"/>
      <c r="E351" s="43"/>
    </row>
    <row r="352" spans="1:5" ht="15.75" x14ac:dyDescent="0.25">
      <c r="A352" s="26"/>
      <c r="B352" s="39"/>
      <c r="C352" s="39"/>
      <c r="D352" s="39"/>
      <c r="E352" s="43"/>
    </row>
    <row r="353" spans="1:5" ht="15.75" x14ac:dyDescent="0.25">
      <c r="A353" s="26"/>
      <c r="B353" s="39"/>
      <c r="C353" s="39"/>
      <c r="D353" s="39"/>
      <c r="E353" s="43"/>
    </row>
    <row r="354" spans="1:5" ht="15.75" x14ac:dyDescent="0.25">
      <c r="A354" s="26"/>
      <c r="B354" s="39"/>
      <c r="C354" s="39"/>
      <c r="D354" s="39"/>
      <c r="E354" s="43"/>
    </row>
    <row r="355" spans="1:5" ht="15.75" x14ac:dyDescent="0.25">
      <c r="A355" s="26"/>
      <c r="B355" s="39"/>
      <c r="C355" s="39"/>
      <c r="D355" s="39"/>
      <c r="E355" s="43"/>
    </row>
    <row r="356" spans="1:5" ht="15.75" x14ac:dyDescent="0.25">
      <c r="A356" s="26"/>
      <c r="B356" s="39"/>
      <c r="C356" s="39"/>
      <c r="D356" s="39"/>
      <c r="E356" s="43"/>
    </row>
    <row r="357" spans="1:5" ht="15.75" x14ac:dyDescent="0.25">
      <c r="A357" s="26"/>
      <c r="B357" s="39"/>
      <c r="C357" s="39"/>
      <c r="D357" s="39"/>
      <c r="E357" s="43"/>
    </row>
    <row r="358" spans="1:5" ht="15.75" x14ac:dyDescent="0.25">
      <c r="A358" s="26"/>
      <c r="B358" s="44"/>
      <c r="C358" s="44"/>
      <c r="D358" s="44"/>
      <c r="E358" s="44"/>
    </row>
    <row r="359" spans="1:5" x14ac:dyDescent="0.25">
      <c r="A359" s="44"/>
    </row>
  </sheetData>
  <sheetProtection password="EEDF" sheet="1" objects="1" scenarios="1"/>
  <mergeCells count="9">
    <mergeCell ref="A11:A12"/>
    <mergeCell ref="B11:B12"/>
    <mergeCell ref="C11:C12"/>
    <mergeCell ref="B1:E1"/>
    <mergeCell ref="A2:E2"/>
    <mergeCell ref="A3:E3"/>
    <mergeCell ref="A4:E4"/>
    <mergeCell ref="D11:E11"/>
    <mergeCell ref="A5:E8"/>
  </mergeCells>
  <pageMargins left="0.51181102362204722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2013-11-27T15:39:54Z</dcterms:modified>
</cp:coreProperties>
</file>