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8" windowWidth="23256" windowHeight="1212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39" i="2" l="1"/>
  <c r="E40" i="2"/>
  <c r="E41" i="2"/>
  <c r="E42" i="2"/>
  <c r="E43" i="2"/>
  <c r="C51" i="2" l="1"/>
  <c r="E29" i="2"/>
  <c r="C29" i="2"/>
  <c r="F28" i="2" l="1"/>
  <c r="G28" i="2" s="1"/>
  <c r="D27" i="2" l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29" i="2" l="1"/>
  <c r="E50" i="2"/>
  <c r="E49" i="2"/>
  <c r="E48" i="2"/>
  <c r="E47" i="2"/>
  <c r="E46" i="2"/>
  <c r="E45" i="2"/>
  <c r="E44" i="2"/>
  <c r="E38" i="2"/>
  <c r="E37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36" i="2"/>
  <c r="E51" i="2" l="1"/>
  <c r="F10" i="2"/>
  <c r="G10" i="2" l="1"/>
  <c r="G29" i="2" s="1"/>
  <c r="F29" i="2"/>
</calcChain>
</file>

<file path=xl/sharedStrings.xml><?xml version="1.0" encoding="utf-8"?>
<sst xmlns="http://schemas.openxmlformats.org/spreadsheetml/2006/main" count="51" uniqueCount="46">
  <si>
    <t>Коли-
чест-
во</t>
  </si>
  <si>
    <t>Сумма начисленной амортизации, руб.</t>
  </si>
  <si>
    <t>Остаточная стоимость, руб.</t>
  </si>
  <si>
    <t>Номер</t>
  </si>
  <si>
    <t>Наименование объектов капитальных вложений</t>
  </si>
  <si>
    <t>Итого, руб.</t>
  </si>
  <si>
    <t>Первоначальная стоимость, руб.</t>
  </si>
  <si>
    <t>Кресло посетителя возле "окна" обслуживания SAMBA V27 1/007 (красный)</t>
  </si>
  <si>
    <t>Стоимость, руб.</t>
  </si>
  <si>
    <t>Наименование материальных ценностей</t>
  </si>
  <si>
    <t>Внешний USB DVD-RW привод LiteOn DVD±R/RW eBAU108 External, USB2.0, Slim, RTL</t>
  </si>
  <si>
    <t>ИТОГО</t>
  </si>
  <si>
    <t>Кресло посетителя в зоне ожидания SAMBA V19 1/007 (коричневый)</t>
  </si>
  <si>
    <t>Планшет Asus ME70C-1A046A</t>
  </si>
  <si>
    <t>Настольная подставка для планшета Елегри, артикул СП-2, белый глянец</t>
  </si>
  <si>
    <t>Шкаф металлический с замком для хранения дококументов заявителей и бланков строгой отчетности</t>
  </si>
  <si>
    <t>Платок нашейный</t>
  </si>
  <si>
    <t>Бэйдж горизонтальный</t>
  </si>
  <si>
    <t>Флажок</t>
  </si>
  <si>
    <t>Пакет полиэтиленовый</t>
  </si>
  <si>
    <t>Блок для записей, 90мм*90мм</t>
  </si>
  <si>
    <t>Блокнот А5</t>
  </si>
  <si>
    <t>Папка -регистратор, формат А4, ширина корешка 53 мм</t>
  </si>
  <si>
    <t>Перегородка для стойки портала услуг 800*8*1200</t>
  </si>
  <si>
    <t>Стол специалиста отдельно стоящий 1300*900*800</t>
  </si>
  <si>
    <t>МФУ Kyocera M2030DN, светло-серый</t>
  </si>
  <si>
    <t>Моноблок ПК Lenovo IdeaCentre C470 (57331143) 21,5'' FHD/Intel Core i3-4005U/4Gb/500Gb/NVidia 820M 2G/DVD-SM/Win8.1/White/wired kb&amp;mouse</t>
  </si>
  <si>
    <t>Точка доступа Wi-Fi Zyxel Keenetic Start</t>
  </si>
  <si>
    <t>Стол специалиста (средний) 1300*900*800</t>
  </si>
  <si>
    <t>Стол специалиста (финишний) 1300*900*800</t>
  </si>
  <si>
    <t>Перегородка для столов специалистов 800*8*1600</t>
  </si>
  <si>
    <t>Тумба подкатная к столу специалиста (правая) 1150*450*700</t>
  </si>
  <si>
    <t>Стойка доступа к порталу услуг 1000*500*800</t>
  </si>
  <si>
    <t>Стойка ресепш (на одного специалиста) 1800*1800*1200</t>
  </si>
  <si>
    <t>Кресло оператора SAMBA GTP V17 1/007 (бежевый)</t>
  </si>
  <si>
    <t>Системный блок RC (i3-3240(3.4)/B75/500Gb/DDR34Gb/300W/Win8.1SL) клавиатура KS-060WU/мышь USB Logitech B100W</t>
  </si>
  <si>
    <t>Монитор LG 22MP55D-W</t>
  </si>
  <si>
    <t>Папка презентационная (без ламинации)</t>
  </si>
  <si>
    <t>Табличка "Режим работы"</t>
  </si>
  <si>
    <t>Крепления для постера А1 (настенный)</t>
  </si>
  <si>
    <t>Крепления для режима работы</t>
  </si>
  <si>
    <t>Постер А1</t>
  </si>
  <si>
    <t>Держатель для постера  А1 настенный</t>
  </si>
  <si>
    <t xml:space="preserve">Перечень государственного имущества Республики Коми, </t>
  </si>
  <si>
    <t>передаваемого в муниципальную собственность  МО МР "Княжпогостский"</t>
  </si>
  <si>
    <t xml:space="preserve">Приложение 
к решению Совета муниципального района «Княжпогостский» от 03.06.2016 г. № 75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</si>
</sst>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J8" sqref="J8"/>
    </sheetView>
  </sheetViews>
  <sheetFormatPr defaultColWidth="9.109375" defaultRowHeight="11.4" x14ac:dyDescent="0.2"/>
  <cols>
    <col min="1" max="1" width="7" style="3" customWidth="1"/>
    <col min="2" max="2" width="47.109375" style="3" customWidth="1"/>
    <col min="3" max="3" width="6.6640625" style="3" customWidth="1"/>
    <col min="4" max="4" width="15.5546875" style="3" customWidth="1"/>
    <col min="5" max="5" width="13" style="3" customWidth="1"/>
    <col min="6" max="6" width="12.5546875" style="3" customWidth="1"/>
    <col min="7" max="7" width="11.44140625" style="3" customWidth="1"/>
    <col min="8" max="8" width="9.88671875" style="3" bestFit="1" customWidth="1"/>
    <col min="9" max="16384" width="9.109375" style="3"/>
  </cols>
  <sheetData>
    <row r="1" spans="1:7" x14ac:dyDescent="0.2">
      <c r="E1" s="20" t="s">
        <v>45</v>
      </c>
      <c r="F1" s="21"/>
      <c r="G1" s="21"/>
    </row>
    <row r="2" spans="1:7" x14ac:dyDescent="0.2">
      <c r="E2" s="21"/>
      <c r="F2" s="21"/>
      <c r="G2" s="21"/>
    </row>
    <row r="3" spans="1:7" x14ac:dyDescent="0.2">
      <c r="E3" s="21"/>
      <c r="F3" s="21"/>
      <c r="G3" s="21"/>
    </row>
    <row r="4" spans="1:7" x14ac:dyDescent="0.2">
      <c r="G4" s="14"/>
    </row>
    <row r="5" spans="1:7" ht="12" x14ac:dyDescent="0.25">
      <c r="A5" s="16" t="s">
        <v>43</v>
      </c>
      <c r="B5" s="15"/>
      <c r="C5" s="15"/>
      <c r="D5" s="15"/>
      <c r="E5" s="15"/>
      <c r="F5" s="15"/>
      <c r="G5" s="15"/>
    </row>
    <row r="6" spans="1:7" ht="12" x14ac:dyDescent="0.25">
      <c r="A6" s="16"/>
      <c r="B6" s="16" t="s">
        <v>44</v>
      </c>
      <c r="C6" s="15"/>
      <c r="D6" s="15"/>
      <c r="E6" s="15"/>
      <c r="F6" s="15"/>
      <c r="G6" s="15"/>
    </row>
    <row r="8" spans="1:7" ht="45.6" x14ac:dyDescent="0.2">
      <c r="A8" s="1" t="s">
        <v>3</v>
      </c>
      <c r="B8" s="1" t="s">
        <v>4</v>
      </c>
      <c r="C8" s="2" t="s">
        <v>0</v>
      </c>
      <c r="D8" s="1" t="s">
        <v>6</v>
      </c>
      <c r="E8" s="1" t="s">
        <v>1</v>
      </c>
      <c r="F8" s="1" t="s">
        <v>2</v>
      </c>
      <c r="G8" s="1" t="s">
        <v>5</v>
      </c>
    </row>
    <row r="9" spans="1:7" ht="12" x14ac:dyDescent="0.2">
      <c r="A9" s="4">
        <v>1</v>
      </c>
      <c r="B9" s="1">
        <v>2</v>
      </c>
      <c r="C9" s="2">
        <v>3</v>
      </c>
      <c r="D9" s="5">
        <v>4</v>
      </c>
      <c r="E9" s="5">
        <v>5</v>
      </c>
      <c r="F9" s="5">
        <v>6</v>
      </c>
      <c r="G9" s="5">
        <v>7</v>
      </c>
    </row>
    <row r="10" spans="1:7" x14ac:dyDescent="0.2">
      <c r="A10" s="4">
        <v>1</v>
      </c>
      <c r="B10" s="6" t="s">
        <v>25</v>
      </c>
      <c r="C10" s="4">
        <v>6</v>
      </c>
      <c r="D10" s="7">
        <f>C10*10500</f>
        <v>63000</v>
      </c>
      <c r="E10" s="8">
        <v>0</v>
      </c>
      <c r="F10" s="7">
        <f t="shared" ref="F10:F23" si="0">D10</f>
        <v>63000</v>
      </c>
      <c r="G10" s="7">
        <f t="shared" ref="G10:G23" si="1">F10</f>
        <v>63000</v>
      </c>
    </row>
    <row r="11" spans="1:7" ht="34.200000000000003" x14ac:dyDescent="0.2">
      <c r="A11" s="4">
        <v>2</v>
      </c>
      <c r="B11" s="6" t="s">
        <v>26</v>
      </c>
      <c r="C11" s="4">
        <v>1</v>
      </c>
      <c r="D11" s="7">
        <f>C11*35800</f>
        <v>35800</v>
      </c>
      <c r="E11" s="8">
        <v>0</v>
      </c>
      <c r="F11" s="7">
        <f t="shared" si="0"/>
        <v>35800</v>
      </c>
      <c r="G11" s="7">
        <f t="shared" si="1"/>
        <v>35800</v>
      </c>
    </row>
    <row r="12" spans="1:7" x14ac:dyDescent="0.2">
      <c r="A12" s="4">
        <v>3</v>
      </c>
      <c r="B12" s="6" t="s">
        <v>13</v>
      </c>
      <c r="C12" s="4">
        <v>8</v>
      </c>
      <c r="D12" s="7">
        <f>C12*6000</f>
        <v>48000</v>
      </c>
      <c r="E12" s="8">
        <v>0</v>
      </c>
      <c r="F12" s="7">
        <f t="shared" si="0"/>
        <v>48000</v>
      </c>
      <c r="G12" s="7">
        <f t="shared" si="1"/>
        <v>48000</v>
      </c>
    </row>
    <row r="13" spans="1:7" ht="22.8" x14ac:dyDescent="0.2">
      <c r="A13" s="4">
        <v>4</v>
      </c>
      <c r="B13" s="6" t="s">
        <v>14</v>
      </c>
      <c r="C13" s="4">
        <v>8</v>
      </c>
      <c r="D13" s="7">
        <f>C13*4500</f>
        <v>36000</v>
      </c>
      <c r="E13" s="8">
        <v>0</v>
      </c>
      <c r="F13" s="7">
        <f t="shared" si="0"/>
        <v>36000</v>
      </c>
      <c r="G13" s="7">
        <f t="shared" si="1"/>
        <v>36000</v>
      </c>
    </row>
    <row r="14" spans="1:7" x14ac:dyDescent="0.2">
      <c r="A14" s="4">
        <v>5</v>
      </c>
      <c r="B14" s="6" t="s">
        <v>27</v>
      </c>
      <c r="C14" s="4">
        <v>1</v>
      </c>
      <c r="D14" s="7">
        <f>C14*1200</f>
        <v>1200</v>
      </c>
      <c r="E14" s="8">
        <v>0</v>
      </c>
      <c r="F14" s="7">
        <f t="shared" si="0"/>
        <v>1200</v>
      </c>
      <c r="G14" s="7">
        <f t="shared" si="1"/>
        <v>1200</v>
      </c>
    </row>
    <row r="15" spans="1:7" x14ac:dyDescent="0.2">
      <c r="A15" s="4">
        <v>6</v>
      </c>
      <c r="B15" s="6" t="s">
        <v>28</v>
      </c>
      <c r="C15" s="4">
        <v>3</v>
      </c>
      <c r="D15" s="7">
        <f>C15*11941</f>
        <v>35823</v>
      </c>
      <c r="E15" s="8">
        <v>0</v>
      </c>
      <c r="F15" s="7">
        <f t="shared" si="0"/>
        <v>35823</v>
      </c>
      <c r="G15" s="7">
        <f t="shared" si="1"/>
        <v>35823</v>
      </c>
    </row>
    <row r="16" spans="1:7" x14ac:dyDescent="0.2">
      <c r="A16" s="4">
        <v>7</v>
      </c>
      <c r="B16" s="6" t="s">
        <v>29</v>
      </c>
      <c r="C16" s="4">
        <v>2</v>
      </c>
      <c r="D16" s="7">
        <f>C16*13113</f>
        <v>26226</v>
      </c>
      <c r="E16" s="8">
        <v>0</v>
      </c>
      <c r="F16" s="7">
        <f t="shared" si="0"/>
        <v>26226</v>
      </c>
      <c r="G16" s="7">
        <f t="shared" si="1"/>
        <v>26226</v>
      </c>
    </row>
    <row r="17" spans="1:7" x14ac:dyDescent="0.2">
      <c r="A17" s="4">
        <v>8</v>
      </c>
      <c r="B17" s="6" t="s">
        <v>30</v>
      </c>
      <c r="C17" s="4">
        <v>5</v>
      </c>
      <c r="D17" s="7">
        <f>C17*8833</f>
        <v>44165</v>
      </c>
      <c r="E17" s="8">
        <v>0</v>
      </c>
      <c r="F17" s="7">
        <f t="shared" si="0"/>
        <v>44165</v>
      </c>
      <c r="G17" s="7">
        <f t="shared" si="1"/>
        <v>44165</v>
      </c>
    </row>
    <row r="18" spans="1:7" ht="22.8" x14ac:dyDescent="0.2">
      <c r="A18" s="4">
        <v>9</v>
      </c>
      <c r="B18" s="6" t="s">
        <v>31</v>
      </c>
      <c r="C18" s="4">
        <v>8</v>
      </c>
      <c r="D18" s="7">
        <f>C18*9612</f>
        <v>76896</v>
      </c>
      <c r="E18" s="8">
        <v>0</v>
      </c>
      <c r="F18" s="7">
        <f t="shared" si="0"/>
        <v>76896</v>
      </c>
      <c r="G18" s="7">
        <f t="shared" si="1"/>
        <v>76896</v>
      </c>
    </row>
    <row r="19" spans="1:7" x14ac:dyDescent="0.2">
      <c r="A19" s="4">
        <v>10</v>
      </c>
      <c r="B19" s="6" t="s">
        <v>32</v>
      </c>
      <c r="C19" s="4">
        <v>1</v>
      </c>
      <c r="D19" s="7">
        <f>C19*15792</f>
        <v>15792</v>
      </c>
      <c r="E19" s="8">
        <v>0</v>
      </c>
      <c r="F19" s="7">
        <f t="shared" si="0"/>
        <v>15792</v>
      </c>
      <c r="G19" s="7">
        <f t="shared" si="1"/>
        <v>15792</v>
      </c>
    </row>
    <row r="20" spans="1:7" x14ac:dyDescent="0.2">
      <c r="A20" s="4">
        <v>11</v>
      </c>
      <c r="B20" s="6" t="s">
        <v>23</v>
      </c>
      <c r="C20" s="4">
        <v>2</v>
      </c>
      <c r="D20" s="7">
        <f>C20*10667</f>
        <v>21334</v>
      </c>
      <c r="E20" s="8">
        <v>0</v>
      </c>
      <c r="F20" s="7">
        <f t="shared" si="0"/>
        <v>21334</v>
      </c>
      <c r="G20" s="7">
        <f t="shared" si="1"/>
        <v>21334</v>
      </c>
    </row>
    <row r="21" spans="1:7" ht="22.8" x14ac:dyDescent="0.2">
      <c r="A21" s="4">
        <v>12</v>
      </c>
      <c r="B21" s="6" t="s">
        <v>15</v>
      </c>
      <c r="C21" s="4">
        <v>6</v>
      </c>
      <c r="D21" s="7">
        <f>C21*14555</f>
        <v>87330</v>
      </c>
      <c r="E21" s="8">
        <v>0</v>
      </c>
      <c r="F21" s="7">
        <f t="shared" si="0"/>
        <v>87330</v>
      </c>
      <c r="G21" s="7">
        <f t="shared" si="1"/>
        <v>87330</v>
      </c>
    </row>
    <row r="22" spans="1:7" x14ac:dyDescent="0.2">
      <c r="A22" s="4">
        <v>13</v>
      </c>
      <c r="B22" s="6" t="s">
        <v>33</v>
      </c>
      <c r="C22" s="4">
        <v>1</v>
      </c>
      <c r="D22" s="7">
        <f>C22*34289</f>
        <v>34289</v>
      </c>
      <c r="E22" s="8">
        <v>0</v>
      </c>
      <c r="F22" s="7">
        <f t="shared" si="0"/>
        <v>34289</v>
      </c>
      <c r="G22" s="7">
        <f t="shared" si="1"/>
        <v>34289</v>
      </c>
    </row>
    <row r="23" spans="1:7" x14ac:dyDescent="0.2">
      <c r="A23" s="4">
        <v>14</v>
      </c>
      <c r="B23" s="6" t="s">
        <v>24</v>
      </c>
      <c r="C23" s="4">
        <v>3</v>
      </c>
      <c r="D23" s="7">
        <f>C23*16224</f>
        <v>48672</v>
      </c>
      <c r="E23" s="8">
        <v>0</v>
      </c>
      <c r="F23" s="7">
        <f t="shared" si="0"/>
        <v>48672</v>
      </c>
      <c r="G23" s="7">
        <f t="shared" si="1"/>
        <v>48672</v>
      </c>
    </row>
    <row r="24" spans="1:7" x14ac:dyDescent="0.2">
      <c r="A24" s="4">
        <v>15</v>
      </c>
      <c r="B24" s="6" t="s">
        <v>34</v>
      </c>
      <c r="C24" s="4">
        <v>2</v>
      </c>
      <c r="D24" s="7">
        <f>C24*6012</f>
        <v>12024</v>
      </c>
      <c r="E24" s="8">
        <v>0</v>
      </c>
      <c r="F24" s="7">
        <f t="shared" ref="F24:F27" si="2">D24</f>
        <v>12024</v>
      </c>
      <c r="G24" s="7">
        <f t="shared" ref="G24:G27" si="3">F24</f>
        <v>12024</v>
      </c>
    </row>
    <row r="25" spans="1:7" x14ac:dyDescent="0.2">
      <c r="A25" s="4">
        <v>16</v>
      </c>
      <c r="B25" s="6" t="s">
        <v>34</v>
      </c>
      <c r="C25" s="4">
        <v>6</v>
      </c>
      <c r="D25" s="7">
        <f>C25*6013</f>
        <v>36078</v>
      </c>
      <c r="E25" s="8">
        <v>0</v>
      </c>
      <c r="F25" s="7">
        <f t="shared" si="2"/>
        <v>36078</v>
      </c>
      <c r="G25" s="7">
        <f t="shared" si="3"/>
        <v>36078</v>
      </c>
    </row>
    <row r="26" spans="1:7" ht="22.8" x14ac:dyDescent="0.2">
      <c r="A26" s="4">
        <v>17</v>
      </c>
      <c r="B26" s="6" t="s">
        <v>7</v>
      </c>
      <c r="C26" s="4">
        <v>9</v>
      </c>
      <c r="D26" s="7">
        <f>C26*3110</f>
        <v>27990</v>
      </c>
      <c r="E26" s="8">
        <v>0</v>
      </c>
      <c r="F26" s="7">
        <f t="shared" si="2"/>
        <v>27990</v>
      </c>
      <c r="G26" s="7">
        <f t="shared" si="3"/>
        <v>27990</v>
      </c>
    </row>
    <row r="27" spans="1:7" ht="22.8" x14ac:dyDescent="0.2">
      <c r="A27" s="4">
        <v>18</v>
      </c>
      <c r="B27" s="6" t="s">
        <v>12</v>
      </c>
      <c r="C27" s="4">
        <v>13</v>
      </c>
      <c r="D27" s="7">
        <f>C27*3110</f>
        <v>40430</v>
      </c>
      <c r="E27" s="8">
        <v>0</v>
      </c>
      <c r="F27" s="7">
        <f t="shared" si="2"/>
        <v>40430</v>
      </c>
      <c r="G27" s="7">
        <f t="shared" si="3"/>
        <v>40430</v>
      </c>
    </row>
    <row r="28" spans="1:7" x14ac:dyDescent="0.2">
      <c r="A28" s="4">
        <v>19</v>
      </c>
      <c r="B28" s="6" t="s">
        <v>38</v>
      </c>
      <c r="C28" s="4">
        <v>1</v>
      </c>
      <c r="D28" s="7">
        <v>5500</v>
      </c>
      <c r="E28" s="8">
        <v>0</v>
      </c>
      <c r="F28" s="7">
        <f>D28</f>
        <v>5500</v>
      </c>
      <c r="G28" s="7">
        <f>F28</f>
        <v>5500</v>
      </c>
    </row>
    <row r="29" spans="1:7" ht="12" x14ac:dyDescent="0.25">
      <c r="B29" s="17" t="s">
        <v>11</v>
      </c>
      <c r="C29" s="9">
        <f>SUM(C10:C28)</f>
        <v>86</v>
      </c>
      <c r="D29" s="10">
        <f>SUM(D10:D28)</f>
        <v>696549</v>
      </c>
      <c r="E29" s="10">
        <f t="shared" ref="E29:G29" si="4">SUM(E10:E28)</f>
        <v>0</v>
      </c>
      <c r="F29" s="10">
        <f t="shared" si="4"/>
        <v>696549</v>
      </c>
      <c r="G29" s="10">
        <f t="shared" si="4"/>
        <v>696549</v>
      </c>
    </row>
    <row r="30" spans="1:7" ht="12" x14ac:dyDescent="0.25">
      <c r="B30" s="18"/>
      <c r="C30" s="11"/>
      <c r="D30" s="12"/>
      <c r="E30" s="12"/>
      <c r="F30" s="12"/>
      <c r="G30" s="12"/>
    </row>
    <row r="31" spans="1:7" ht="12" x14ac:dyDescent="0.25">
      <c r="B31" s="18"/>
      <c r="C31" s="11"/>
      <c r="D31" s="12"/>
      <c r="E31" s="12"/>
      <c r="F31" s="12"/>
      <c r="G31" s="12"/>
    </row>
    <row r="32" spans="1:7" ht="12" x14ac:dyDescent="0.2">
      <c r="C32" s="11"/>
      <c r="D32" s="12"/>
      <c r="E32" s="12"/>
      <c r="F32" s="12"/>
      <c r="G32" s="12"/>
    </row>
    <row r="34" spans="1:5" ht="34.200000000000003" x14ac:dyDescent="0.2">
      <c r="A34" s="1" t="s">
        <v>3</v>
      </c>
      <c r="B34" s="1" t="s">
        <v>9</v>
      </c>
      <c r="C34" s="2" t="s">
        <v>0</v>
      </c>
      <c r="D34" s="1" t="s">
        <v>8</v>
      </c>
      <c r="E34" s="1" t="s">
        <v>5</v>
      </c>
    </row>
    <row r="35" spans="1:5" x14ac:dyDescent="0.2">
      <c r="A35" s="4">
        <v>1</v>
      </c>
      <c r="B35" s="1">
        <v>2</v>
      </c>
      <c r="C35" s="2">
        <v>3</v>
      </c>
      <c r="D35" s="5">
        <v>4</v>
      </c>
      <c r="E35" s="5">
        <v>5</v>
      </c>
    </row>
    <row r="36" spans="1:5" ht="34.200000000000003" x14ac:dyDescent="0.2">
      <c r="A36" s="4">
        <v>1</v>
      </c>
      <c r="B36" s="6" t="s">
        <v>35</v>
      </c>
      <c r="C36" s="4">
        <v>8</v>
      </c>
      <c r="D36" s="7">
        <v>24800</v>
      </c>
      <c r="E36" s="8">
        <f t="shared" ref="E36" si="5">C36*D36</f>
        <v>198400</v>
      </c>
    </row>
    <row r="37" spans="1:5" x14ac:dyDescent="0.2">
      <c r="A37" s="4">
        <v>2</v>
      </c>
      <c r="B37" s="6" t="s">
        <v>36</v>
      </c>
      <c r="C37" s="4">
        <v>8</v>
      </c>
      <c r="D37" s="7">
        <v>8500</v>
      </c>
      <c r="E37" s="8">
        <f t="shared" ref="E37:E50" si="6">C37*D37</f>
        <v>68000</v>
      </c>
    </row>
    <row r="38" spans="1:5" ht="22.8" x14ac:dyDescent="0.2">
      <c r="A38" s="4">
        <v>3</v>
      </c>
      <c r="B38" s="6" t="s">
        <v>10</v>
      </c>
      <c r="C38" s="4">
        <v>8</v>
      </c>
      <c r="D38" s="7">
        <v>2100</v>
      </c>
      <c r="E38" s="8">
        <f t="shared" si="6"/>
        <v>16800</v>
      </c>
    </row>
    <row r="39" spans="1:5" x14ac:dyDescent="0.2">
      <c r="A39" s="4">
        <v>4</v>
      </c>
      <c r="B39" s="6" t="s">
        <v>42</v>
      </c>
      <c r="C39" s="4">
        <v>3</v>
      </c>
      <c r="D39" s="7">
        <v>4200</v>
      </c>
      <c r="E39" s="8">
        <f t="shared" si="6"/>
        <v>12600</v>
      </c>
    </row>
    <row r="40" spans="1:5" x14ac:dyDescent="0.2">
      <c r="A40" s="4">
        <v>5</v>
      </c>
      <c r="B40" s="6" t="s">
        <v>39</v>
      </c>
      <c r="C40" s="4">
        <v>18</v>
      </c>
      <c r="D40" s="7">
        <v>80</v>
      </c>
      <c r="E40" s="8">
        <f t="shared" si="6"/>
        <v>1440</v>
      </c>
    </row>
    <row r="41" spans="1:5" x14ac:dyDescent="0.2">
      <c r="A41" s="4">
        <v>6</v>
      </c>
      <c r="B41" s="6" t="s">
        <v>40</v>
      </c>
      <c r="C41" s="4">
        <v>6</v>
      </c>
      <c r="D41" s="7">
        <v>80</v>
      </c>
      <c r="E41" s="8">
        <f t="shared" si="6"/>
        <v>480</v>
      </c>
    </row>
    <row r="42" spans="1:5" x14ac:dyDescent="0.2">
      <c r="A42" s="4">
        <v>7</v>
      </c>
      <c r="B42" s="6" t="s">
        <v>41</v>
      </c>
      <c r="C42" s="4">
        <v>3</v>
      </c>
      <c r="D42" s="7">
        <v>300</v>
      </c>
      <c r="E42" s="8">
        <f t="shared" si="6"/>
        <v>900</v>
      </c>
    </row>
    <row r="43" spans="1:5" x14ac:dyDescent="0.2">
      <c r="A43" s="4">
        <v>8</v>
      </c>
      <c r="B43" s="6" t="s">
        <v>20</v>
      </c>
      <c r="C43" s="4">
        <v>15</v>
      </c>
      <c r="D43" s="7">
        <v>60</v>
      </c>
      <c r="E43" s="8">
        <f t="shared" si="6"/>
        <v>900</v>
      </c>
    </row>
    <row r="44" spans="1:5" x14ac:dyDescent="0.2">
      <c r="A44" s="4">
        <v>9</v>
      </c>
      <c r="B44" s="6" t="s">
        <v>21</v>
      </c>
      <c r="C44" s="4">
        <v>15</v>
      </c>
      <c r="D44" s="7">
        <v>85</v>
      </c>
      <c r="E44" s="8">
        <f t="shared" si="6"/>
        <v>1275</v>
      </c>
    </row>
    <row r="45" spans="1:5" x14ac:dyDescent="0.2">
      <c r="A45" s="4">
        <v>10</v>
      </c>
      <c r="B45" s="6" t="s">
        <v>17</v>
      </c>
      <c r="C45" s="4">
        <v>8</v>
      </c>
      <c r="D45" s="7">
        <v>65</v>
      </c>
      <c r="E45" s="8">
        <f t="shared" si="6"/>
        <v>520</v>
      </c>
    </row>
    <row r="46" spans="1:5" x14ac:dyDescent="0.2">
      <c r="A46" s="4">
        <v>11</v>
      </c>
      <c r="B46" s="6" t="s">
        <v>19</v>
      </c>
      <c r="C46" s="4">
        <v>20</v>
      </c>
      <c r="D46" s="7">
        <v>13</v>
      </c>
      <c r="E46" s="8">
        <f t="shared" si="6"/>
        <v>260</v>
      </c>
    </row>
    <row r="47" spans="1:5" x14ac:dyDescent="0.2">
      <c r="A47" s="4">
        <v>12</v>
      </c>
      <c r="B47" s="6" t="s">
        <v>22</v>
      </c>
      <c r="C47" s="4">
        <v>10</v>
      </c>
      <c r="D47" s="7">
        <v>440</v>
      </c>
      <c r="E47" s="8">
        <f t="shared" si="6"/>
        <v>4400</v>
      </c>
    </row>
    <row r="48" spans="1:5" x14ac:dyDescent="0.2">
      <c r="A48" s="4">
        <v>13</v>
      </c>
      <c r="B48" s="6" t="s">
        <v>37</v>
      </c>
      <c r="C48" s="4">
        <v>10</v>
      </c>
      <c r="D48" s="7">
        <v>165</v>
      </c>
      <c r="E48" s="8">
        <f t="shared" si="6"/>
        <v>1650</v>
      </c>
    </row>
    <row r="49" spans="1:7" x14ac:dyDescent="0.2">
      <c r="A49" s="4">
        <v>14</v>
      </c>
      <c r="B49" s="6" t="s">
        <v>16</v>
      </c>
      <c r="C49" s="4">
        <v>8</v>
      </c>
      <c r="D49" s="7">
        <v>245</v>
      </c>
      <c r="E49" s="8">
        <f t="shared" si="6"/>
        <v>1960</v>
      </c>
    </row>
    <row r="50" spans="1:7" x14ac:dyDescent="0.2">
      <c r="A50" s="4">
        <v>15</v>
      </c>
      <c r="B50" s="6" t="s">
        <v>18</v>
      </c>
      <c r="C50" s="4">
        <v>40</v>
      </c>
      <c r="D50" s="7">
        <v>6</v>
      </c>
      <c r="E50" s="8">
        <f t="shared" si="6"/>
        <v>240</v>
      </c>
    </row>
    <row r="51" spans="1:7" ht="12" x14ac:dyDescent="0.25">
      <c r="B51" s="17" t="s">
        <v>11</v>
      </c>
      <c r="C51" s="13">
        <f>SUM(C36:C50)</f>
        <v>180</v>
      </c>
      <c r="D51" s="10"/>
      <c r="E51" s="10">
        <f>SUM(E36:E50)</f>
        <v>309825</v>
      </c>
      <c r="G51" s="19"/>
    </row>
  </sheetData>
  <mergeCells count="1">
    <mergeCell ref="E1:G3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Терёхина Светлана Михайловна</dc:creator>
  <cp:lastModifiedBy>Gbanova</cp:lastModifiedBy>
  <cp:lastPrinted>2016-06-09T11:11:32Z</cp:lastPrinted>
  <dcterms:created xsi:type="dcterms:W3CDTF">2015-11-16T11:34:04Z</dcterms:created>
  <dcterms:modified xsi:type="dcterms:W3CDTF">2016-06-09T11:12:00Z</dcterms:modified>
</cp:coreProperties>
</file>