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205" yWindow="45" windowWidth="14535" windowHeight="11760"/>
  </bookViews>
  <sheets>
    <sheet name="август № 82" sheetId="5" r:id="rId1"/>
  </sheets>
  <calcPr calcId="152511"/>
</workbook>
</file>

<file path=xl/calcChain.xml><?xml version="1.0" encoding="utf-8"?>
<calcChain xmlns="http://schemas.openxmlformats.org/spreadsheetml/2006/main">
  <c r="L28" i="5"/>
  <c r="L27"/>
  <c r="I40"/>
  <c r="N38"/>
  <c r="M38"/>
  <c r="L38"/>
  <c r="K38"/>
  <c r="J38"/>
  <c r="I38" s="1"/>
  <c r="N37"/>
  <c r="M37"/>
  <c r="L37"/>
  <c r="K37"/>
  <c r="J37"/>
  <c r="I36"/>
  <c r="I35"/>
  <c r="N32"/>
  <c r="N31" s="1"/>
  <c r="M32"/>
  <c r="M31" s="1"/>
  <c r="L32"/>
  <c r="L31" s="1"/>
  <c r="K32"/>
  <c r="J32"/>
  <c r="J31" s="1"/>
  <c r="K31"/>
  <c r="I30"/>
  <c r="I27" s="1"/>
  <c r="N28"/>
  <c r="M28"/>
  <c r="K28"/>
  <c r="J28"/>
  <c r="I28" s="1"/>
  <c r="N27"/>
  <c r="M27"/>
  <c r="K27"/>
  <c r="J27"/>
  <c r="I26"/>
  <c r="N24"/>
  <c r="N23" s="1"/>
  <c r="M24"/>
  <c r="M23" s="1"/>
  <c r="I24"/>
  <c r="L23"/>
  <c r="K23"/>
  <c r="J23"/>
  <c r="I22"/>
  <c r="I21"/>
  <c r="N19"/>
  <c r="M19"/>
  <c r="M18" s="1"/>
  <c r="L19"/>
  <c r="L18" s="1"/>
  <c r="N18"/>
  <c r="K18"/>
  <c r="J18"/>
  <c r="I17"/>
  <c r="I16"/>
  <c r="L14"/>
  <c r="I14" s="1"/>
  <c r="I13" s="1"/>
  <c r="J13"/>
  <c r="K12"/>
  <c r="N12" l="1"/>
  <c r="I23"/>
  <c r="J12"/>
  <c r="M12"/>
  <c r="I37"/>
  <c r="I19"/>
  <c r="I18" s="1"/>
  <c r="I31"/>
  <c r="I32"/>
  <c r="L13"/>
  <c r="L12" s="1"/>
  <c r="I12" s="1"/>
</calcChain>
</file>

<file path=xl/sharedStrings.xml><?xml version="1.0" encoding="utf-8"?>
<sst xmlns="http://schemas.openxmlformats.org/spreadsheetml/2006/main" count="165" uniqueCount="106">
  <si>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</si>
  <si>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</si>
  <si>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</si>
  <si>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</si>
  <si>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</si>
  <si>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</si>
  <si>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</si>
  <si>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</si>
  <si>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</si>
  <si>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</si>
  <si>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</si>
  <si>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</si>
  <si>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</si>
  <si>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</si>
  <si>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</si>
  <si>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</si>
  <si>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</si>
  <si>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</si>
  <si>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</si>
  <si>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</si>
  <si>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</si>
  <si>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</si>
  <si>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</si>
  <si>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</si>
  <si>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</si>
  <si>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</si>
  <si>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</si>
  <si>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</si>
  <si>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</si>
  <si>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</si>
  <si>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</si>
  <si>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</si>
  <si>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</si>
  <si>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</si>
  <si>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</si>
  <si>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</si>
  <si>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</si>
  <si>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</si>
  <si>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</si>
  <si>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</si>
  <si>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</si>
  <si>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</si>
  <si>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</si>
  <si>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</si>
  <si>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</si>
  <si>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</si>
  <si>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</si>
  <si>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</si>
  <si>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</si>
  <si>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</si>
  <si>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</si>
  <si>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</si>
  <si>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</si>
  <si>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</si>
  <si>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</si>
  <si>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</si>
  <si>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</si>
  <si>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</si>
  <si>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</si>
  <si>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</si>
  <si>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</si>
  <si>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</si>
  <si>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</si>
  <si>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</si>
  <si>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</si>
  <si>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</si>
  <si>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</si>
  <si>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</si>
  <si>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</si>
  <si>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</si>
  <si>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</si>
  <si>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</si>
  <si>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</si>
  <si>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</si>
  <si>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</si>
  <si>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</si>
  <si>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</si>
  <si>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</si>
  <si>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</si>
  <si>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</si>
  <si>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</si>
  <si>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</si>
  <si>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</si>
  <si>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</si>
  <si>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</si>
  <si>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</si>
  <si>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</si>
  <si>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</si>
  <si>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</si>
  <si>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</si>
  <si>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</si>
  <si>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</si>
  <si>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</si>
  <si>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</si>
  <si>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</si>
  <si>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</si>
  <si>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</si>
  <si>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</si>
  <si>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</si>
  <si>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</si>
  <si>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</si>
  <si>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</si>
  <si>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</si>
  <si>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</si>
  <si>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</si>
  <si>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 xml:space="preserve">от  2 августа  2016  №296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</si>
</sst>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C1" zoomScale="75" zoomScaleNormal="75" workbookViewId="0">
      <selection activeCell="A3" sqref="A3:N3"/>
    </sheetView>
  </sheetViews>
  <sheetFormatPr defaultRowHeight="15"/>
  <cols>
    <col min="1" max="1" width="30.28515625" style="25" customWidth="1"/>
    <col min="2" max="2" width="56.85546875" style="25" customWidth="1"/>
    <col min="3" max="3" width="41.7109375" style="25" customWidth="1"/>
    <col min="4" max="4" width="9.85546875" style="25" customWidth="1"/>
    <col min="5" max="5" width="9.140625" style="25"/>
    <col min="6" max="6" width="13.7109375" style="25" customWidth="1"/>
    <col min="7" max="7" width="18.7109375" style="25" customWidth="1"/>
    <col min="8" max="8" width="15.28515625" style="25" customWidth="1"/>
    <col min="9" max="9" width="13.7109375" style="25" customWidth="1"/>
    <col min="10" max="10" width="16.28515625" style="25" customWidth="1"/>
    <col min="11" max="11" width="13" style="25" customWidth="1"/>
    <col min="12" max="13" width="16.140625" style="25" customWidth="1"/>
    <col min="14" max="14" width="13.85546875" style="25" customWidth="1"/>
    <col min="15" max="15" width="23" style="25" customWidth="1"/>
    <col min="16" max="16384" width="9.140625" style="25"/>
  </cols>
  <sheetData>
    <row r="1" spans="1:15" ht="15.75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15.7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5" ht="15.75">
      <c r="A3" s="74" t="s">
        <v>105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ht="15.75">
      <c r="A4" s="47"/>
    </row>
    <row r="5" spans="1:15" ht="15.75">
      <c r="A5" s="74" t="s">
        <v>31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47"/>
    </row>
    <row r="6" spans="1:15" ht="15.75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48"/>
    </row>
    <row r="7" spans="1:15" ht="16.5" thickBot="1">
      <c r="A7" s="26"/>
    </row>
    <row r="8" spans="1:15" ht="16.5" thickBot="1">
      <c r="A8" s="65" t="s">
        <v>2</v>
      </c>
      <c r="B8" s="65" t="s">
        <v>3</v>
      </c>
      <c r="C8" s="65" t="s">
        <v>4</v>
      </c>
      <c r="D8" s="71" t="s">
        <v>5</v>
      </c>
      <c r="E8" s="72"/>
      <c r="F8" s="72"/>
      <c r="G8" s="72"/>
      <c r="H8" s="73"/>
      <c r="I8" s="71" t="s">
        <v>6</v>
      </c>
      <c r="J8" s="72"/>
      <c r="K8" s="72"/>
      <c r="L8" s="72"/>
      <c r="M8" s="72"/>
      <c r="N8" s="73"/>
    </row>
    <row r="9" spans="1:15" ht="16.5" thickBot="1">
      <c r="A9" s="66"/>
      <c r="B9" s="66"/>
      <c r="C9" s="66"/>
      <c r="D9" s="65" t="s">
        <v>7</v>
      </c>
      <c r="E9" s="2" t="s">
        <v>8</v>
      </c>
      <c r="F9" s="58" t="s">
        <v>47</v>
      </c>
      <c r="G9" s="59"/>
      <c r="H9" s="65" t="s">
        <v>48</v>
      </c>
      <c r="I9" s="65" t="s">
        <v>21</v>
      </c>
      <c r="J9" s="71" t="s">
        <v>49</v>
      </c>
      <c r="K9" s="72"/>
      <c r="L9" s="72"/>
      <c r="M9" s="72"/>
      <c r="N9" s="73"/>
    </row>
    <row r="10" spans="1:15" ht="16.5" thickBot="1">
      <c r="A10" s="67"/>
      <c r="B10" s="67"/>
      <c r="C10" s="67"/>
      <c r="D10" s="67"/>
      <c r="E10" s="3" t="s">
        <v>9</v>
      </c>
      <c r="F10" s="30" t="s">
        <v>75</v>
      </c>
      <c r="G10" s="30" t="s">
        <v>76</v>
      </c>
      <c r="H10" s="67"/>
      <c r="I10" s="67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27" customFormat="1" ht="15.75" customHeight="1" thickBot="1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60">
        <v>6</v>
      </c>
      <c r="G11" s="61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>
      <c r="A12" s="49" t="s">
        <v>10</v>
      </c>
      <c r="B12" s="28" t="s">
        <v>32</v>
      </c>
      <c r="C12" s="14" t="s">
        <v>11</v>
      </c>
      <c r="D12" s="23"/>
      <c r="E12" s="23"/>
      <c r="F12" s="15" t="s">
        <v>80</v>
      </c>
      <c r="G12" s="15" t="s">
        <v>81</v>
      </c>
      <c r="H12" s="23"/>
      <c r="I12" s="1">
        <f>SUM(J12:N12)</f>
        <v>433950.69800000003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90203.184999999998</v>
      </c>
      <c r="M12" s="17">
        <f>M13+M18+M23+M27+M31+M37</f>
        <v>81021.385000000009</v>
      </c>
      <c r="N12" s="17">
        <f>N13+N18+N23+N27+N31+N37</f>
        <v>81107.184999999998</v>
      </c>
      <c r="O12" s="46"/>
    </row>
    <row r="13" spans="1:15" ht="15.75">
      <c r="A13" s="68" t="s">
        <v>15</v>
      </c>
      <c r="B13" s="55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42">
        <f>I14</f>
        <v>30</v>
      </c>
      <c r="J13" s="17">
        <f>J14</f>
        <v>10</v>
      </c>
      <c r="K13" s="17">
        <v>0</v>
      </c>
      <c r="L13" s="17">
        <f>L14</f>
        <v>0</v>
      </c>
      <c r="M13" s="17">
        <v>10</v>
      </c>
      <c r="N13" s="17">
        <v>10</v>
      </c>
    </row>
    <row r="14" spans="1:15" ht="31.5">
      <c r="A14" s="69"/>
      <c r="B14" s="56"/>
      <c r="C14" s="7" t="s">
        <v>12</v>
      </c>
      <c r="D14" s="8"/>
      <c r="E14" s="8"/>
      <c r="F14" s="8"/>
      <c r="G14" s="8"/>
      <c r="H14" s="8"/>
      <c r="I14" s="29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>
      <c r="A15" s="70"/>
      <c r="B15" s="57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43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ht="31.5">
      <c r="A16" s="55" t="s">
        <v>16</v>
      </c>
      <c r="B16" s="14" t="s">
        <v>101</v>
      </c>
      <c r="C16" s="14" t="s">
        <v>17</v>
      </c>
      <c r="D16" s="33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15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</row>
    <row r="17" spans="1:14" ht="32.25" thickBot="1">
      <c r="A17" s="57"/>
      <c r="B17" s="10" t="s">
        <v>100</v>
      </c>
      <c r="C17" s="10" t="s">
        <v>17</v>
      </c>
      <c r="D17" s="34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15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</row>
    <row r="18" spans="1:14" ht="15.75">
      <c r="A18" s="52" t="s">
        <v>18</v>
      </c>
      <c r="B18" s="55" t="s">
        <v>58</v>
      </c>
      <c r="C18" s="14" t="s">
        <v>11</v>
      </c>
      <c r="D18" s="35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12821.1</v>
      </c>
      <c r="J18" s="17">
        <f t="shared" si="0"/>
        <v>7.6</v>
      </c>
      <c r="K18" s="17">
        <f t="shared" si="0"/>
        <v>1047.5</v>
      </c>
      <c r="L18" s="17">
        <f t="shared" si="0"/>
        <v>3570</v>
      </c>
      <c r="M18" s="17">
        <f t="shared" si="0"/>
        <v>4098</v>
      </c>
      <c r="N18" s="17">
        <f t="shared" si="0"/>
        <v>4098</v>
      </c>
    </row>
    <row r="19" spans="1:14" ht="31.5">
      <c r="A19" s="53"/>
      <c r="B19" s="56"/>
      <c r="C19" s="7" t="s">
        <v>12</v>
      </c>
      <c r="D19" s="7"/>
      <c r="E19" s="8"/>
      <c r="F19" s="8"/>
      <c r="G19" s="8"/>
      <c r="H19" s="8"/>
      <c r="I19" s="9">
        <f>SUM(J19:N19)</f>
        <v>12821.1</v>
      </c>
      <c r="J19" s="9">
        <v>7.6</v>
      </c>
      <c r="K19" s="9">
        <v>1047.5</v>
      </c>
      <c r="L19" s="9">
        <f>L21+L22</f>
        <v>3570</v>
      </c>
      <c r="M19" s="9">
        <f>M21+M22</f>
        <v>4098</v>
      </c>
      <c r="N19" s="9">
        <f>N21+N22</f>
        <v>4098</v>
      </c>
    </row>
    <row r="20" spans="1:14" ht="32.25" thickBot="1">
      <c r="A20" s="54"/>
      <c r="B20" s="57"/>
      <c r="C20" s="10" t="s">
        <v>13</v>
      </c>
      <c r="D20" s="34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>
      <c r="A21" s="62" t="s">
        <v>16</v>
      </c>
      <c r="B21" s="14" t="s">
        <v>103</v>
      </c>
      <c r="C21" s="14" t="s">
        <v>27</v>
      </c>
      <c r="D21" s="35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>
      <c r="A22" s="64"/>
      <c r="B22" s="10" t="s">
        <v>34</v>
      </c>
      <c r="C22" s="10" t="s">
        <v>27</v>
      </c>
      <c r="D22" s="36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12793.5</v>
      </c>
      <c r="J22" s="12">
        <v>0</v>
      </c>
      <c r="K22" s="12">
        <v>1047.5</v>
      </c>
      <c r="L22" s="12">
        <v>3570</v>
      </c>
      <c r="M22" s="12">
        <v>4088</v>
      </c>
      <c r="N22" s="12">
        <v>4088</v>
      </c>
    </row>
    <row r="23" spans="1:14" ht="15.75">
      <c r="A23" s="52" t="s">
        <v>19</v>
      </c>
      <c r="B23" s="55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35"/>
      <c r="I23" s="17">
        <f>SUM(J23:N23)</f>
        <v>110.654</v>
      </c>
      <c r="J23" s="17">
        <f>J24</f>
        <v>52</v>
      </c>
      <c r="K23" s="17">
        <f>K24</f>
        <v>3.8</v>
      </c>
      <c r="L23" s="17">
        <f>L24</f>
        <v>14.853999999999999</v>
      </c>
      <c r="M23" s="17">
        <f>M24</f>
        <v>20</v>
      </c>
      <c r="N23" s="17">
        <f>N24</f>
        <v>20</v>
      </c>
    </row>
    <row r="24" spans="1:14" ht="31.5">
      <c r="A24" s="53"/>
      <c r="B24" s="56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>
      <c r="A25" s="54"/>
      <c r="B25" s="57"/>
      <c r="C25" s="10" t="s">
        <v>13</v>
      </c>
      <c r="D25" s="11"/>
      <c r="E25" s="11"/>
      <c r="F25" s="11"/>
      <c r="G25" s="11"/>
      <c r="H25" s="34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>
      <c r="A26" s="5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14949.8</v>
      </c>
      <c r="J26" s="1">
        <v>52</v>
      </c>
      <c r="K26" s="1">
        <v>3.8</v>
      </c>
      <c r="L26" s="1">
        <v>14854</v>
      </c>
      <c r="M26" s="1">
        <v>20</v>
      </c>
      <c r="N26" s="1">
        <v>20</v>
      </c>
    </row>
    <row r="27" spans="1:14" ht="15.75">
      <c r="A27" s="52" t="s">
        <v>20</v>
      </c>
      <c r="B27" s="55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23813.905999999999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4722.8999999999996</v>
      </c>
      <c r="M27" s="17">
        <f t="shared" si="1"/>
        <v>4555.16</v>
      </c>
      <c r="N27" s="17">
        <f t="shared" si="1"/>
        <v>4558</v>
      </c>
    </row>
    <row r="28" spans="1:14" ht="73.5" customHeight="1">
      <c r="A28" s="53"/>
      <c r="B28" s="56"/>
      <c r="C28" s="32" t="s">
        <v>40</v>
      </c>
      <c r="D28" s="31"/>
      <c r="E28" s="31"/>
      <c r="F28" s="31"/>
      <c r="G28" s="24"/>
      <c r="H28" s="24"/>
      <c r="I28" s="9">
        <f>SUM(J28:N28)</f>
        <v>23813.905999999999</v>
      </c>
      <c r="J28" s="29">
        <f>J30</f>
        <v>5163.29</v>
      </c>
      <c r="K28" s="29">
        <f>K30</f>
        <v>4814.5559999999996</v>
      </c>
      <c r="L28" s="29">
        <f>L30</f>
        <v>4722.8999999999996</v>
      </c>
      <c r="M28" s="29">
        <f>M30</f>
        <v>4555.16</v>
      </c>
      <c r="N28" s="29">
        <f>N30</f>
        <v>4558</v>
      </c>
    </row>
    <row r="29" spans="1:14" ht="30" customHeight="1" thickBot="1">
      <c r="A29" s="54"/>
      <c r="B29" s="57"/>
      <c r="C29" s="10" t="s">
        <v>22</v>
      </c>
      <c r="D29" s="20"/>
      <c r="E29" s="20"/>
      <c r="F29" s="20"/>
      <c r="G29" s="20"/>
      <c r="H29" s="10"/>
      <c r="I29" s="12"/>
      <c r="J29" s="12"/>
      <c r="K29" s="12"/>
      <c r="L29" s="12"/>
      <c r="M29" s="12"/>
      <c r="N29" s="12"/>
    </row>
    <row r="30" spans="1:14" ht="32.25" thickBot="1">
      <c r="A30" s="5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23813.905999999999</v>
      </c>
      <c r="J30" s="1">
        <v>5163.29</v>
      </c>
      <c r="K30" s="1">
        <v>4814.5559999999996</v>
      </c>
      <c r="L30" s="1">
        <v>4722.8999999999996</v>
      </c>
      <c r="M30" s="1">
        <v>4555.16</v>
      </c>
      <c r="N30" s="1">
        <v>4558</v>
      </c>
    </row>
    <row r="31" spans="1:14" ht="15.75">
      <c r="A31" s="52" t="s">
        <v>24</v>
      </c>
      <c r="B31" s="55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256573.13699999999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52877.22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>
      <c r="A32" s="53"/>
      <c r="B32" s="56"/>
      <c r="C32" s="7" t="s">
        <v>74</v>
      </c>
      <c r="D32" s="22"/>
      <c r="E32" s="21"/>
      <c r="F32" s="21"/>
      <c r="G32" s="21"/>
      <c r="H32" s="21"/>
      <c r="I32" s="29">
        <f>SUM(J32:N32)</f>
        <v>256573.13699999999</v>
      </c>
      <c r="J32" s="29">
        <f>J34+J35+J36</f>
        <v>68405.047999999995</v>
      </c>
      <c r="K32" s="29">
        <f>K34+K35+K36</f>
        <v>47766.188999999998</v>
      </c>
      <c r="L32" s="29">
        <f>L34+L35+L36</f>
        <v>52877.22</v>
      </c>
      <c r="M32" s="29">
        <f>M34+M35+M36</f>
        <v>43723.360000000001</v>
      </c>
      <c r="N32" s="29">
        <f>N34+N35+N36</f>
        <v>43801.319999999992</v>
      </c>
    </row>
    <row r="33" spans="1:14" ht="16.5" thickBot="1">
      <c r="A33" s="54"/>
      <c r="B33" s="57"/>
      <c r="C33" s="10" t="s">
        <v>22</v>
      </c>
      <c r="D33" s="20"/>
      <c r="E33" s="20"/>
      <c r="F33" s="20"/>
      <c r="G33" s="20"/>
      <c r="H33" s="20"/>
      <c r="I33" s="12"/>
      <c r="J33" s="12"/>
      <c r="K33" s="12"/>
      <c r="L33" s="12"/>
      <c r="M33" s="12"/>
      <c r="N33" s="12"/>
    </row>
    <row r="34" spans="1:14" ht="15.75">
      <c r="A34" s="62" t="s">
        <v>25</v>
      </c>
      <c r="B34" s="14" t="s">
        <v>98</v>
      </c>
      <c r="C34" s="23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41767.360000000001</v>
      </c>
      <c r="M34" s="17">
        <v>32632.2</v>
      </c>
      <c r="N34" s="17">
        <v>32744.46</v>
      </c>
    </row>
    <row r="35" spans="1:14" ht="15.75">
      <c r="A35" s="63"/>
      <c r="B35" s="7" t="s">
        <v>97</v>
      </c>
      <c r="C35" s="8" t="s">
        <v>26</v>
      </c>
      <c r="D35" s="21" t="s">
        <v>43</v>
      </c>
      <c r="E35" s="21" t="s">
        <v>46</v>
      </c>
      <c r="F35" s="21" t="s">
        <v>69</v>
      </c>
      <c r="G35" s="21" t="s">
        <v>91</v>
      </c>
      <c r="H35" s="21" t="s">
        <v>42</v>
      </c>
      <c r="I35" s="29">
        <f>SUM(J35:N35)</f>
        <v>50215.445000000007</v>
      </c>
      <c r="J35" s="9">
        <v>9115.2839999999997</v>
      </c>
      <c r="K35" s="9">
        <v>9740.6810000000005</v>
      </c>
      <c r="L35" s="9">
        <v>10456.66</v>
      </c>
      <c r="M35" s="9">
        <v>10458.66</v>
      </c>
      <c r="N35" s="9">
        <v>10444.16</v>
      </c>
    </row>
    <row r="36" spans="1:14" ht="48" thickBot="1">
      <c r="A36" s="64"/>
      <c r="B36" s="10" t="s">
        <v>96</v>
      </c>
      <c r="C36" s="20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37">
        <v>500</v>
      </c>
      <c r="I36" s="44">
        <f>SUM(J36:N36)</f>
        <v>3204.8</v>
      </c>
      <c r="J36" s="38">
        <v>653.20000000000005</v>
      </c>
      <c r="K36" s="38">
        <v>653.20000000000005</v>
      </c>
      <c r="L36" s="38">
        <v>653.20000000000005</v>
      </c>
      <c r="M36" s="38">
        <v>632.5</v>
      </c>
      <c r="N36" s="38">
        <v>612.70000000000005</v>
      </c>
    </row>
    <row r="37" spans="1:14" ht="15.75">
      <c r="A37" s="52" t="s">
        <v>29</v>
      </c>
      <c r="B37" s="55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35"/>
      <c r="I37" s="42">
        <f>SUM(J37:N37)</f>
        <v>140601.90100000001</v>
      </c>
      <c r="J37" s="17">
        <f>J40</f>
        <v>24982.33</v>
      </c>
      <c r="K37" s="17">
        <f>K40</f>
        <v>29366.63</v>
      </c>
      <c r="L37" s="17">
        <f t="shared" ref="L37:N37" si="3">L40</f>
        <v>29018.210999999999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>
      <c r="A38" s="53"/>
      <c r="B38" s="56"/>
      <c r="C38" s="7" t="s">
        <v>73</v>
      </c>
      <c r="D38" s="24"/>
      <c r="E38" s="24"/>
      <c r="F38" s="24"/>
      <c r="G38" s="24"/>
      <c r="H38" s="24"/>
      <c r="I38" s="29">
        <f>SUM(J38:N38)</f>
        <v>140601.90100000001</v>
      </c>
      <c r="J38" s="29">
        <f>J40</f>
        <v>24982.33</v>
      </c>
      <c r="K38" s="29">
        <f>K40</f>
        <v>29366.63</v>
      </c>
      <c r="L38" s="29">
        <f>L40</f>
        <v>29018.210999999999</v>
      </c>
      <c r="M38" s="29">
        <f>M40</f>
        <v>28614.865000000002</v>
      </c>
      <c r="N38" s="29">
        <f>N40</f>
        <v>28619.865000000002</v>
      </c>
    </row>
    <row r="39" spans="1:14" ht="16.5" thickBot="1">
      <c r="A39" s="54"/>
      <c r="B39" s="57"/>
      <c r="C39" s="10" t="s">
        <v>22</v>
      </c>
      <c r="D39" s="20"/>
      <c r="E39" s="20"/>
      <c r="F39" s="20"/>
      <c r="G39" s="20"/>
      <c r="H39" s="10"/>
      <c r="I39" s="12"/>
      <c r="J39" s="12"/>
      <c r="K39" s="12"/>
      <c r="L39" s="12"/>
      <c r="M39" s="12"/>
      <c r="N39" s="12"/>
    </row>
    <row r="40" spans="1:14" ht="38.25" customHeight="1" thickBot="1">
      <c r="A40" s="51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39" t="s">
        <v>93</v>
      </c>
      <c r="H40" s="40" t="s">
        <v>42</v>
      </c>
      <c r="I40" s="45">
        <f>SUM(J40:N40)</f>
        <v>140601.90100000001</v>
      </c>
      <c r="J40" s="41">
        <v>24982.33</v>
      </c>
      <c r="K40" s="41">
        <v>29366.63</v>
      </c>
      <c r="L40" s="41">
        <v>29018.210999999999</v>
      </c>
      <c r="M40" s="41">
        <v>28614.865000000002</v>
      </c>
      <c r="N40" s="41">
        <v>28619.865000000002</v>
      </c>
    </row>
  </sheetData>
  <mergeCells count="31"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№ 82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Бажукова</cp:lastModifiedBy>
  <cp:lastPrinted>2016-08-18T12:25:04Z</cp:lastPrinted>
  <dcterms:created xsi:type="dcterms:W3CDTF">2014-08-04T11:56:29Z</dcterms:created>
  <dcterms:modified xsi:type="dcterms:W3CDTF">2016-08-18T12:25:08Z</dcterms:modified>
</cp:coreProperties>
</file>