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15" yWindow="1335" windowWidth="15930" windowHeight="9180" tabRatio="775" activeTab="6"/>
  </bookViews>
  <sheets>
    <sheet name="доходы" sheetId="1" r:id="rId1"/>
    <sheet name="расх 2016" sheetId="2" r:id="rId2"/>
    <sheet name="программ" sheetId="3" r:id="rId3"/>
    <sheet name="источники (7)" sheetId="4" r:id="rId4"/>
    <sheet name="прил13(2)" sheetId="5" r:id="rId5"/>
    <sheet name="прил13(7)" sheetId="6" r:id="rId6"/>
    <sheet name="прил13(15)" sheetId="7" r:id="rId7"/>
    <sheet name="прил 13 (14)" sheetId="8" r:id="rId8"/>
  </sheets>
  <definedNames>
    <definedName name="_xlnm.Print_Area" localSheetId="3">'источники (7)'!$A$2:$I$28</definedName>
  </definedNames>
  <calcPr fullCalcOnLoad="1"/>
</workbook>
</file>

<file path=xl/sharedStrings.xml><?xml version="1.0" encoding="utf-8"?>
<sst xmlns="http://schemas.openxmlformats.org/spreadsheetml/2006/main" count="2936" uniqueCount="966">
  <si>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</si>
  <si>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</si>
  <si>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</si>
  <si>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Единый налог на вмененный доход для отдельных видов деятельности</t>
  </si>
  <si>
    <t>ГОСУДАРСТВЕННАЯ ПОШЛИНА</t>
  </si>
  <si>
    <t>Плата за негативное воздействие на окружающую среду</t>
  </si>
  <si>
    <t>Прочие субвенции</t>
  </si>
  <si>
    <t>Прочие субсидии</t>
  </si>
  <si>
    <t>Государственная пошлина по делам, рассматриваемым в судах общей юрисдикции, мировыми судьями</t>
  </si>
  <si>
    <t>Прочие субвенции бюджетам муниципальных районов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</si>
  <si>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</si>
  <si>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</si>
  <si>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</si>
  <si>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</si>
  <si>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</si>
  <si>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НАЛОГОВЫЕ И НЕНАЛОГОВЫЕ ДОХОДЫ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</si>
  <si>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</si>
  <si>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</si>
  <si>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</si>
  <si>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Наименование показателя</t>
  </si>
  <si>
    <t>000</t>
  </si>
  <si>
    <t>00</t>
  </si>
  <si>
    <t>0000</t>
  </si>
  <si>
    <t>01</t>
  </si>
  <si>
    <t>05</t>
  </si>
  <si>
    <t>02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</si>
  <si>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</si>
  <si>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</si>
  <si>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</si>
  <si>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</si>
  <si>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</si>
  <si>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</si>
  <si>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</si>
  <si>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</si>
  <si>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</si>
  <si>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</si>
  <si>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</si>
  <si>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</si>
  <si>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</si>
  <si>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</si>
  <si>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</si>
  <si>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</si>
  <si>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</si>
  <si>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</si>
  <si>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</si>
  <si>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</si>
  <si>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</si>
  <si>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муниципального района "Княжпогостский"</t>
  </si>
  <si>
    <t>Сумма, тыс.рублей</t>
  </si>
  <si>
    <t xml:space="preserve">к решению Совета </t>
  </si>
  <si>
    <t>06</t>
  </si>
  <si>
    <t>Субсидии бюджетам муниципальных районов на реализацию федеральных целевых программ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</si>
  <si>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</si>
  <si>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</si>
  <si>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</si>
  <si>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</si>
  <si>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Наименование</t>
  </si>
  <si>
    <t>ЦСР</t>
  </si>
  <si>
    <t>ВР</t>
  </si>
  <si>
    <t>905</t>
  </si>
  <si>
    <t>Руководитель контрольно-счетной палаты</t>
  </si>
  <si>
    <t>100</t>
  </si>
  <si>
    <t>200</t>
  </si>
  <si>
    <t>923</t>
  </si>
  <si>
    <t>800</t>
  </si>
  <si>
    <t>Муниципальная программа "Развитие жилищного строительства и жилищно-коммунального хозяйства в Княжпогостском районе"</t>
  </si>
  <si>
    <t>Подпрограмма "Обеспечение населения качественными жилищно-коммунальными услугами"</t>
  </si>
  <si>
    <t>400</t>
  </si>
  <si>
    <t>Подпрограмма "Массовая физическая культура"</t>
  </si>
  <si>
    <t>Подпрограмма "Спорт высоких достижений"</t>
  </si>
  <si>
    <t>Участие в спортивных мероприятиях республиканского, межрегионального и всероссийского уровня</t>
  </si>
  <si>
    <t>300</t>
  </si>
  <si>
    <t>Руководство и управление в сфере установленных функций органов местного самоуправления</t>
  </si>
  <si>
    <t>Программа "Безопасность жизнедеятельности и социальная защита населения в Княжпогостском районе"</t>
  </si>
  <si>
    <t>Подпрограмма "Безопасность населения"</t>
  </si>
  <si>
    <t>Муниципальная программа "Доступная среда"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</si>
  <si>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</si>
  <si>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Проведение мероприятий социальной направленности</t>
  </si>
  <si>
    <t>Мероприятия по поддержке районных общественных организаций ветеранов и инвалидов</t>
  </si>
  <si>
    <t>Непрограммные расходы</t>
  </si>
  <si>
    <t>Субвенции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</si>
  <si>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</si>
  <si>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Резервный фонд по предупреждению и ликвидации чрезвычайных ситуаций и последствий стихийных бедствий</t>
  </si>
  <si>
    <t>600</t>
  </si>
  <si>
    <t>04</t>
  </si>
  <si>
    <t>956</t>
  </si>
  <si>
    <t>Рекламно-информационное обеспечение продвижения туристического продукта на внутреннем и внешнем рынках</t>
  </si>
  <si>
    <t>Подпрограмма "Развитие учреждений культуры дополнительного образования"</t>
  </si>
  <si>
    <t>Укрепление материально-технической базы</t>
  </si>
  <si>
    <t>Выполнение муниципального задания</t>
  </si>
  <si>
    <t>Подпрограмма "Развитие библиотечного дела"</t>
  </si>
  <si>
    <t>Внедрение информационных технологий</t>
  </si>
  <si>
    <t>Субсидии на комплектование документных фондов библиотек муниципальных образований</t>
  </si>
  <si>
    <t>Подпрограмма "Развитие музейного дела"</t>
  </si>
  <si>
    <t>Подпрограмма "Развитие народного, художественного творчества и культурно-досуговой деятельности"</t>
  </si>
  <si>
    <t>Проведение культурно-досуговых мероприятий</t>
  </si>
  <si>
    <t>Проведение ремонтных работ</t>
  </si>
  <si>
    <t>Подпрограмма "Обеспечение условий для реализации программы"</t>
  </si>
  <si>
    <t>Расходы в целях обеспечения выполнения функций ОМС</t>
  </si>
  <si>
    <t>Подпрограмма "Хозяйственно-техническое обеспечение учреждений"</t>
  </si>
  <si>
    <t>Подпрограмма "Социальная защита населения"</t>
  </si>
  <si>
    <t>963</t>
  </si>
  <si>
    <t>Муниципальная программа "Развитие дорожной и транспортной системы в Княжпогостском районе"</t>
  </si>
  <si>
    <t>Предоставление земельных участков отдельным категориям граждан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</si>
  <si>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</si>
  <si>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Оплата коммунальных услуг по муниципальному жилищному фонду</t>
  </si>
  <si>
    <t>975</t>
  </si>
  <si>
    <t>Муниципальная программа "Развитие образования в Княжпогостском районе"</t>
  </si>
  <si>
    <t>Подпрограмма "Развитие системы дошкольного образования в Княжпогостском районе"</t>
  </si>
  <si>
    <t>Выполнение планового объема оказываемых муниципальных услуг, установленного муниципальным заданием</t>
  </si>
  <si>
    <t>Проведение текущих ремонтов в дошкольных образовательных организациях</t>
  </si>
  <si>
    <t>Выполнение противопожарных мероприятий в дошкольных образовательных организациях</t>
  </si>
  <si>
    <t>Развитие кадровых ресурсов системы дошкольного образования</t>
  </si>
  <si>
    <t>Развитие инновационного потенциала педагогов дошкольного образования и дошкольных образовательных организаций</t>
  </si>
  <si>
    <t>Проведение капитальных ремонтов в дошкольных образовательных организациях</t>
  </si>
  <si>
    <t>Подпрограмма "Развитие системы общего образования в Княжпогостском районе"</t>
  </si>
  <si>
    <t>Проведение текущих ремонтов в общеобразовательных организациях</t>
  </si>
  <si>
    <t>Развитие системы оценки качества общего образования</t>
  </si>
  <si>
    <t>Развитие кадровых ресурсов системы общего образования</t>
  </si>
  <si>
    <t>Подпрограмма "Дети и молодежь Княжпогостского района"</t>
  </si>
  <si>
    <t>Организация районного слета лидеров ученического самоуправления образовательных организаций</t>
  </si>
  <si>
    <t>Содействие трудоустройству и временной занятости молодежи</t>
  </si>
  <si>
    <t>Пропаганда здорового образа жизни среди молодежи</t>
  </si>
  <si>
    <t>Проведение текущих ремонтов в организациях дополнительного образования детей</t>
  </si>
  <si>
    <t>Подпрограмма "Организация оздоровления и отдыха детей Княжпогостского района"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</si>
  <si>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</si>
  <si>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</si>
  <si>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Военно-патриотическое воспитание молодежи допризывного возраста</t>
  </si>
  <si>
    <t>Проведение спортивно-массовых мероприятий для молодежи допризывного возраста</t>
  </si>
  <si>
    <t>992</t>
  </si>
  <si>
    <t>500</t>
  </si>
  <si>
    <t>Оборудование и содержание ледовых переправ</t>
  </si>
  <si>
    <t>Реализация малых проектов в сфере благоустройства</t>
  </si>
  <si>
    <t>Сбалансированность бюджетов поселений</t>
  </si>
  <si>
    <t>Выравнивание бюджетной обеспеченности муниципальных районов и поселений из регионального фонда финансовой поддержки</t>
  </si>
  <si>
    <t>Субвенции на осуществление первичного воинского учета на территориях, где отсутствуют военные комиссариаты</t>
  </si>
  <si>
    <t xml:space="preserve"> муниципального района  "Княжпогостский" </t>
  </si>
  <si>
    <t xml:space="preserve">к проекту решения Совета </t>
  </si>
  <si>
    <t xml:space="preserve">Источники  финансирования дефицита </t>
  </si>
  <si>
    <t>Коды</t>
  </si>
  <si>
    <t xml:space="preserve">Источники внутреннего финансирования дефицитов бюджетов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</si>
  <si>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</si>
  <si>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</si>
  <si>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</si>
  <si>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</si>
  <si>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</si>
  <si>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</si>
  <si>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</si>
  <si>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</si>
  <si>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</si>
  <si>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</si>
  <si>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</si>
  <si>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Иные источники 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</si>
  <si>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</si>
  <si>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</si>
  <si>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810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</si>
  <si>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</si>
  <si>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</si>
  <si>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</si>
  <si>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</si>
  <si>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</si>
  <si>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Всего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</si>
  <si>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</si>
  <si>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Оказание муниципальных услуг (выполнение работ) общеобразовательными учреждениями</t>
  </si>
  <si>
    <t>Проведение капитальных ремонтов в общеобразовательных организациях</t>
  </si>
  <si>
    <t>Выполнение противопожарных мероприятий в общеобразовательных организациях</t>
  </si>
  <si>
    <t>Развитие инновационного опыта работы педагогов и образовательных организациях</t>
  </si>
  <si>
    <t>Внедрение в муниципальных культурно-досуговых учреждениях информационных технологий</t>
  </si>
  <si>
    <t>Подпрограмма "Безопасность дорожного движения"</t>
  </si>
  <si>
    <t>Наименование поселений</t>
  </si>
  <si>
    <t>ВСЕГО:</t>
  </si>
  <si>
    <t>Городское поселение "Емва"</t>
  </si>
  <si>
    <t>за счет средств республиканского бюджета РК</t>
  </si>
  <si>
    <t>за счет средств бюджета МР "Княжпогостский"</t>
  </si>
  <si>
    <t>Код бюджетной классификации Российской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</si>
  <si>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</si>
  <si>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</si>
  <si>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Прочие субсидии бюджетам муниципальных районов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</si>
  <si>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</si>
  <si>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</si>
  <si>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Субсидии бюджетам муниципальных районов на обеспечение жильем молодых семей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</si>
  <si>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</si>
  <si>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</si>
  <si>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</si>
  <si>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Выполнение других обязательств государства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</si>
  <si>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</si>
  <si>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</si>
  <si>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Сумма</t>
  </si>
  <si>
    <t>Функционирование многофункционального центра</t>
  </si>
  <si>
    <t>Функционирование информационно-маркетингового центра малого и среднего предпринимательства</t>
  </si>
  <si>
    <t>Предоставление доступа к сети Интернет</t>
  </si>
  <si>
    <t>Обеспечение безопасного участия детей в дорожном движении</t>
  </si>
  <si>
    <t>бюджета муниципального района "Княжпогостский" на 2016 год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</si>
  <si>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</si>
  <si>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</si>
  <si>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</si>
  <si>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</si>
  <si>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</si>
  <si>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</si>
  <si>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</si>
  <si>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</si>
  <si>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</si>
  <si>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</si>
  <si>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ПЛАТЕЖИ ПРИ ПОЛЬЗОВАНИИ ПРИРОДНЫМИ РЕСУРСАМИ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</si>
  <si>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</si>
  <si>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</si>
  <si>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</si>
  <si>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</si>
  <si>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</si>
  <si>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</si>
  <si>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</si>
  <si>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</si>
  <si>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</si>
  <si>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</si>
  <si>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</si>
  <si>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</si>
  <si>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</si>
  <si>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</si>
  <si>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</si>
  <si>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</si>
  <si>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</si>
  <si>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</si>
  <si>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субъектов Российской Федерации и муниципальных образований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</si>
  <si>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</si>
  <si>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</si>
  <si>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</si>
  <si>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</si>
  <si>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</si>
  <si>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субъектов Российской Федерации на проведение Всероссийской сельскохозяйственной переписи в 2016 году</t>
  </si>
  <si>
    <t xml:space="preserve">Ведомственная структура расходов бюджета муниципального района "Княжпогостский" на 2016 год </t>
  </si>
  <si>
    <t>Мин</t>
  </si>
  <si>
    <t>КОНТРОЛЬНО-СЧЕТНАЯ ПАЛАТА КНЯЖПОГОСТСКОГО РАЙОНА</t>
  </si>
  <si>
    <t>99 9 00 00300</t>
  </si>
  <si>
    <t>99 9 00 82040</t>
  </si>
  <si>
    <t>АДМИНИСТРАЦИЯ МУНИЦИПАЛЬНОГО РАЙОНА "КНЯЖПОГОСТСКИЙ"</t>
  </si>
  <si>
    <t>Субсидирование (грант) начинающих субъектов малого и среднего предпринимательства на создание собственного бизнеса в приоритетных отраслях малого и среднего предпринимательства</t>
  </si>
  <si>
    <t>01 1 2А 00000</t>
  </si>
  <si>
    <t>Субсидирование (грант) субъектов малого и среднего предпринимательства на модернизацию собственного бизнеса в приоритетных отраслях малого и среднего предпринимательства</t>
  </si>
  <si>
    <t>01 1 2Е 00000</t>
  </si>
  <si>
    <t>Субсидирование на реализацию малых проектов в сфере сельского хозяйства для создания убойных пунктов и площадок</t>
  </si>
  <si>
    <t>01 3 1Е 00000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</si>
  <si>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</t>
  </si>
  <si>
    <t>01 5 1В 73060</t>
  </si>
  <si>
    <t>"Содержание автомобильных дорог общего пользования местного значения"</t>
  </si>
  <si>
    <t>02 1 1А 00000</t>
  </si>
  <si>
    <t>Содержание автомобильных дорог общего пользования местного значения за счет средств РБ</t>
  </si>
  <si>
    <t>02 1 1А 72220</t>
  </si>
  <si>
    <t>Капитальный ремонт и ремонт автомобильных дорого общего пользования местного значения</t>
  </si>
  <si>
    <t>02 1 1Б 00000</t>
  </si>
  <si>
    <t>02 1 1В 00000</t>
  </si>
  <si>
    <t>Оборудование и содержание ледовых переправ за счет средств РБ</t>
  </si>
  <si>
    <t>02 1 1В 72210</t>
  </si>
  <si>
    <t>Обеспечение мероприятий по капитальному ремонту МКД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</si>
  <si>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</si>
  <si>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 2 2Г 00000</t>
  </si>
  <si>
    <t>06 3 3Б 00000</t>
  </si>
  <si>
    <t>07 2 2Б 00000</t>
  </si>
  <si>
    <t>Организация обучения лиц,замещающих муниципальные должности и лиц включенных в кадровый резерв управленческих кадров</t>
  </si>
  <si>
    <t>07 3 3А 00000</t>
  </si>
  <si>
    <t>07 7 7А 00000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</si>
  <si>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</t>
  </si>
  <si>
    <t>08 3 3Б 73120</t>
  </si>
  <si>
    <t>Повышение антитеррористической защищенности административных зданий</t>
  </si>
  <si>
    <t>08 3 3В 00000</t>
  </si>
  <si>
    <t>Антитеррористическая пропаганда</t>
  </si>
  <si>
    <t>08 3 3Г 00000</t>
  </si>
  <si>
    <t>09 1 1А 00000</t>
  </si>
  <si>
    <t>09 1 1Б 00000</t>
  </si>
  <si>
    <t>09 1 1В 00000</t>
  </si>
  <si>
    <t>Оформление ветеранам подписки на периодические печатные издания</t>
  </si>
  <si>
    <t>09 1 1Г 00000</t>
  </si>
  <si>
    <t>Адаптация государственных учреждений сферы культуры путем ремонта, дооборудования техническими средствами адаптации</t>
  </si>
  <si>
    <t>09 3 3А 00000</t>
  </si>
  <si>
    <t>Расходы в целях обеспечения выполнения функций органов местного самоуправления (руководитель администрации)</t>
  </si>
  <si>
    <t>99 9 00 00200</t>
  </si>
  <si>
    <t>99 9 00 51200</t>
  </si>
  <si>
    <t>Субвенции на осуществление полномочий Российской Федерации по подготовке и проведению Всероссийской сельскохозяйственной переписи 2016 года</t>
  </si>
  <si>
    <t>99 9 00 53910</t>
  </si>
  <si>
    <t>99 9 00 73070</t>
  </si>
  <si>
    <t>99 9 00 73080</t>
  </si>
  <si>
    <t>99 9 00 92710</t>
  </si>
  <si>
    <t>99 9 00 92920</t>
  </si>
  <si>
    <t>01 2 3Г 00000</t>
  </si>
  <si>
    <t>05 1 1В 00000</t>
  </si>
  <si>
    <t>Комплектование книжных и документных фондов</t>
  </si>
  <si>
    <t>05 2 2А 00000</t>
  </si>
  <si>
    <t>Межбюджетные трансферты на комплектование книжных фондов библиотек муниципальных образований за счет средств, поступающих из федерального бюджета</t>
  </si>
  <si>
    <t>05 2 2А 51440</t>
  </si>
  <si>
    <t>05 2 2А 72450</t>
  </si>
  <si>
    <t>Подписка на периодические издания</t>
  </si>
  <si>
    <t>05 2 2Б 00000</t>
  </si>
  <si>
    <t>05 2 2В 00000</t>
  </si>
  <si>
    <t>05 2 2Д 00000</t>
  </si>
  <si>
    <t>05 3 3А 00000</t>
  </si>
  <si>
    <t>05 3 3Б 00000</t>
  </si>
  <si>
    <t>05 4 4А 00000</t>
  </si>
  <si>
    <t>05 4 4Б 00000</t>
  </si>
  <si>
    <t>05 4 4В 00000</t>
  </si>
  <si>
    <t>Предоставление субсидий на укрепление материально-технической базы муниципальных учреждений сферы культуры</t>
  </si>
  <si>
    <t>05 4 4Г 00000</t>
  </si>
  <si>
    <t>05 4 4И 00000</t>
  </si>
  <si>
    <t>05 5 5А 00000</t>
  </si>
  <si>
    <t>05 6 6А 00000</t>
  </si>
  <si>
    <t>УПРАВЛЕНИЕ МУНИЦИПАЛЬНЫМ ИМУЩЕСТВОМ, ЗЕМЛЯМИ И ПРИРОДНЫМИ РЕСУРСАМИ АДМИНИСТРАЦИИ МР "КНЯЖПОГОСТСКИЙ"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</si>
  <si>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</si>
  <si>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 1 1В 00000</t>
  </si>
  <si>
    <t>03 1 1Г 00000</t>
  </si>
  <si>
    <t>Субвенция на обеспечение жильем отдельных категорий граждан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</si>
  <si>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1 1Д 51350</t>
  </si>
  <si>
    <t>03 2 2В 00000</t>
  </si>
  <si>
    <t>Руководство и управление в сфере реализации подпрограммы</t>
  </si>
  <si>
    <t>07 4 4Д 00000</t>
  </si>
  <si>
    <t>04 1 1А 00000</t>
  </si>
  <si>
    <t>04 1 1А 73010</t>
  </si>
  <si>
    <t>04 1 1В 73020</t>
  </si>
  <si>
    <t>04 1 1Г 00000</t>
  </si>
  <si>
    <t>04 1 1Д 00000</t>
  </si>
  <si>
    <t>04 1 1Е 00000</t>
  </si>
  <si>
    <t>04 1 1И 00000</t>
  </si>
  <si>
    <t>04 1 1К 00000</t>
  </si>
  <si>
    <t>04 1 1М 00000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</si>
  <si>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</si>
  <si>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2А 00000</t>
  </si>
  <si>
    <t>04 2 2А 73010</t>
  </si>
  <si>
    <t>04 2 2Б 73020</t>
  </si>
  <si>
    <t>04 2 2В 00000</t>
  </si>
  <si>
    <t>04 2 2Г 00000</t>
  </si>
  <si>
    <t>04 2 2Д 00000</t>
  </si>
  <si>
    <t>04 2 2Е 00000</t>
  </si>
  <si>
    <t>04 2 2К 00000</t>
  </si>
  <si>
    <t>04 2 2Л 00000</t>
  </si>
  <si>
    <t>04 2 2М 00000</t>
  </si>
  <si>
    <t>04 3 3Б 00000</t>
  </si>
  <si>
    <t>04 3 3Д 00000</t>
  </si>
  <si>
    <t>04 3 3Ж 00000</t>
  </si>
  <si>
    <t>Реализация муниципальной программы "Обеспечение жильем молодых семей на территории МР "Княжпогостский"</t>
  </si>
  <si>
    <t>04 3 3К 00000</t>
  </si>
  <si>
    <t>04 3 3Л 00000</t>
  </si>
  <si>
    <t>04 3 3Н 00000</t>
  </si>
  <si>
    <t>04 4 4А 00000</t>
  </si>
  <si>
    <t>04 4 4Б 00000</t>
  </si>
  <si>
    <t>04 5 5Б 00000</t>
  </si>
  <si>
    <t>04 5 5Е 00000</t>
  </si>
  <si>
    <t>Расходы в целях обеспечения выполнения функций органа местного самоуправления</t>
  </si>
  <si>
    <t>04 6 6А 00000</t>
  </si>
  <si>
    <t>Субвенция на осуществление государственного полномочия РК по выплате ежемесячной денежной компенсацмм на оплату жилого помещения и коммунальных услуг, компенсация твердого топлива, приобретаемого в пределах норм</t>
  </si>
  <si>
    <t>08 1 1Б 73190</t>
  </si>
  <si>
    <t>99 9 00 73040</t>
  </si>
  <si>
    <t>ФИНАНСОВОЕ УПРАВЛЕНИЕ АДМИНИСТРАЦИИ МУНИЦИПАЛЬНОГО РАЙОНА "КНЯЖПОГОСТСКИЙ"</t>
  </si>
  <si>
    <t>Реализация малых проектов в сфере занятости населения</t>
  </si>
  <si>
    <t>01 6 1Б 00000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</si>
  <si>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</t>
  </si>
  <si>
    <t>02 1 1Г 00000</t>
  </si>
  <si>
    <t>Газификация населённых пунктов</t>
  </si>
  <si>
    <t>03 2 2А 00000</t>
  </si>
  <si>
    <t>03 2 2Г 00000</t>
  </si>
  <si>
    <t>Разработка и корректировка документов территориального планирования</t>
  </si>
  <si>
    <t>03 3 3А 00000</t>
  </si>
  <si>
    <t>07 5 5А 73110</t>
  </si>
  <si>
    <t>07 5 5Д 00000</t>
  </si>
  <si>
    <t>Руководство и управление в сфере финансов</t>
  </si>
  <si>
    <t>07 5 5Е 00000</t>
  </si>
  <si>
    <t>08 2 2В 00000</t>
  </si>
  <si>
    <t>Обустройство технических средств организации дорожного движения</t>
  </si>
  <si>
    <t>08 2 2Г 00000</t>
  </si>
  <si>
    <t>99 9 00 51180</t>
  </si>
  <si>
    <t>Осуществление полномочий Российской Федерации по государственной регистрации актов гражданского состояния</t>
  </si>
  <si>
    <t>99 9 00 59300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</si>
  <si>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</si>
  <si>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99 9 00 73090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</si>
  <si>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</t>
  </si>
  <si>
    <t>99 9 00 73100</t>
  </si>
  <si>
    <t>99 9 00 73150</t>
  </si>
  <si>
    <t>99 9 00 73160</t>
  </si>
  <si>
    <t>"Развитие экономики в Княжпогостском районе"</t>
  </si>
  <si>
    <t>01 0 00 00000</t>
  </si>
  <si>
    <t>Развитие малого и среднего предпринимательства в Княжпогостском районе</t>
  </si>
  <si>
    <t>01 1 00 00000</t>
  </si>
  <si>
    <t>«Развитие въездного и внутреннего туризма на территории муниципального района «Княжпогостский»</t>
  </si>
  <si>
    <t>01 2 00 00000</t>
  </si>
  <si>
    <t>Развитие сельского хозяйства и переработки сельскохозяйственной продукции на территории муниципального района «Княжпогостский»</t>
  </si>
  <si>
    <t>01 3 00 00000</t>
  </si>
  <si>
    <t>«Развитие лесного хозяйства на территории муниципального района «Княжпогостский»</t>
  </si>
  <si>
    <t>01 5 00 00000</t>
  </si>
  <si>
    <t>Содействие занятости населения муниципального района "Княжпогостский"</t>
  </si>
  <si>
    <t>01 6 00 00000</t>
  </si>
  <si>
    <t>02 0 00 00000</t>
  </si>
  <si>
    <t>Попрограмма "Развитие транспортной инфраструктуры и транспортного обслуживания населения  и экономики МР "Княжпогостский"</t>
  </si>
  <si>
    <t>02 1 00 00000</t>
  </si>
  <si>
    <t>03 0 00 00000</t>
  </si>
  <si>
    <t>Подпрограмма "Создание условий для обеспечения населения доступным и комфортным жильем"</t>
  </si>
  <si>
    <t>03 1 00 00000</t>
  </si>
  <si>
    <t>03 2 00 00000</t>
  </si>
  <si>
    <t>Градостроительная деятельность</t>
  </si>
  <si>
    <t>03 3 00 00000</t>
  </si>
  <si>
    <t>04 0 00 00000</t>
  </si>
  <si>
    <t>04 1 00 00000</t>
  </si>
  <si>
    <t>04 2 00 00000</t>
  </si>
  <si>
    <t>04 3 00 00000</t>
  </si>
  <si>
    <t>04 4 00 00000</t>
  </si>
  <si>
    <t>Подпрограмма "Допризывная подготовка граждан Российской Федерации в Княжпогостском районе"</t>
  </si>
  <si>
    <t>04 5 00 00000</t>
  </si>
  <si>
    <t>Подпрограмма "Обеспечение условий для реализации муниципальной программы"</t>
  </si>
  <si>
    <t>04 6 00 00000</t>
  </si>
  <si>
    <t>Муниципальная программа "Развитие отрасли "Культура в Княжпогостском районе"</t>
  </si>
  <si>
    <t>05 0 00 00000</t>
  </si>
  <si>
    <t>05 1 00 00000</t>
  </si>
  <si>
    <t>05 2 00 00000</t>
  </si>
  <si>
    <t>05 3 00 00000</t>
  </si>
  <si>
    <t>05 4 00 00000</t>
  </si>
  <si>
    <t>05 5 00 00000</t>
  </si>
  <si>
    <t>05 6 00 00000</t>
  </si>
  <si>
    <t>Муниципальная программа "Развитие отрасли "Физическая культура и спорт" в "Княжпогостском районе"</t>
  </si>
  <si>
    <t>06 0 00 00000</t>
  </si>
  <si>
    <t>06 2 00 00000</t>
  </si>
  <si>
    <t>06 3 00 00000</t>
  </si>
  <si>
    <t>Муниципальная программа "Развитие муниципального управления в муниципальном районе "Княжпогостский"</t>
  </si>
  <si>
    <t>07 0 00 00000</t>
  </si>
  <si>
    <t>Подпрограмма - Оптимизация деятельности органов местного самоуправления МР</t>
  </si>
  <si>
    <t>07 2 00 00000</t>
  </si>
  <si>
    <t>Подпрограмма - Развитие кадрового потенциала системы муниципального управления</t>
  </si>
  <si>
    <t>07 3 00 00000</t>
  </si>
  <si>
    <t>Управление муниципальным имуществом муниципального района "Княжпогостский"</t>
  </si>
  <si>
    <t>07 4 00 00000</t>
  </si>
  <si>
    <t>Подпрограмма "Управление муниципальнымы финансами"</t>
  </si>
  <si>
    <t>07 5 00 00000</t>
  </si>
  <si>
    <t>Обеспечение реализации муниципальной программы</t>
  </si>
  <si>
    <t>07 7 00 00000</t>
  </si>
  <si>
    <t>08 0 00 00000</t>
  </si>
  <si>
    <t>08 1 00 00000</t>
  </si>
  <si>
    <t>08 2 00 00000</t>
  </si>
  <si>
    <t>08 3 00 00000</t>
  </si>
  <si>
    <t>09 0 00 00000</t>
  </si>
  <si>
    <t>Поддержка ветеранов, незащищенных слоёв населения, районных и общественных организаций ветеранов и инвалидов по Княжпогостскому району</t>
  </si>
  <si>
    <t>09 1 00 00000</t>
  </si>
  <si>
    <t>Доступность социальных объектов</t>
  </si>
  <si>
    <t>09 3 00 00000</t>
  </si>
  <si>
    <t>99 9 00 00000</t>
  </si>
  <si>
    <t>Приложение №13</t>
  </si>
  <si>
    <t>Приложение №7</t>
  </si>
  <si>
    <t xml:space="preserve"> (тыс. руб.)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</si>
  <si>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3,4 статьи 3, статьями 4,6,7 и 8 закона РК"Об админ. ответст. в РК"</t>
  </si>
  <si>
    <t>Выполнение муниципального задания (ЦХТО)</t>
  </si>
  <si>
    <t>Выполнение муниципального задания (ДЮСШ)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</si>
  <si>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</t>
  </si>
  <si>
    <t>04 2 2Ж 00000</t>
  </si>
  <si>
    <t>04 2 2О 74010</t>
  </si>
  <si>
    <t>ОТДЕЛ КУЛЬТУРЫ И СПОРТА АДМИНИСТРАЦИИ МУНИЦИПАЛЬНОГО РАЙОНА "КНЯЖПОГОСТСКИЙ"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</si>
  <si>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</t>
  </si>
  <si>
    <t>(тыс. руб.)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</si>
  <si>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</si>
  <si>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1 00 00 000 00 0000 000</t>
  </si>
  <si>
    <t>1 01 00 000 00 0000 000</t>
  </si>
  <si>
    <t>1 01 02 000 01 0000 110</t>
  </si>
  <si>
    <t>1 01 02 010 01 0000 110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</si>
  <si>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</si>
  <si>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</si>
  <si>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</si>
  <si>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</si>
  <si>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1 03 00 000 00 0000 000</t>
  </si>
  <si>
    <t>1 03 02 000 01 0000 110</t>
  </si>
  <si>
    <t>1 03 02 230 01 0000 110</t>
  </si>
  <si>
    <t>1 03 02 240 01 0000 110</t>
  </si>
  <si>
    <t>1 03 02 250 01 0000 110</t>
  </si>
  <si>
    <t>1 05 00 000 00 0000 000</t>
  </si>
  <si>
    <t>НАЛОГИ НА СОВОКУПНЫЙ ДОХОД</t>
  </si>
  <si>
    <t>1 05 01 000 00 0000 110</t>
  </si>
  <si>
    <t>1 05 01 010 01 0000 110</t>
  </si>
  <si>
    <t>1 05 01 011 01 0000 110</t>
  </si>
  <si>
    <t>1 05 01 020 01 0000 110</t>
  </si>
  <si>
    <t>1 05 01 021 01 0000 110</t>
  </si>
  <si>
    <t>1 05 02 000 02 0000 110</t>
  </si>
  <si>
    <t>1 05 02 010 02 0000 110</t>
  </si>
  <si>
    <t>1 05 04 000 02 0000 110</t>
  </si>
  <si>
    <t>1 05 04 020 02 0000 110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</si>
  <si>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</si>
  <si>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1 08 00 000 00 0000 000</t>
  </si>
  <si>
    <t>1 08 03 000 01 0000 110</t>
  </si>
  <si>
    <t>1 08 03 010 01 0000 110</t>
  </si>
  <si>
    <t>1 11 00 000 00 0000 000</t>
  </si>
  <si>
    <t>1 11 05 013 13 0000 120</t>
  </si>
  <si>
    <t>1 11 05 000 00 0000 120</t>
  </si>
  <si>
    <t>1 11 05 010 00 0000 120</t>
  </si>
  <si>
    <t>1 11 05 013 05 0000 120</t>
  </si>
  <si>
    <t>1 11 05 013 10 0000 120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</si>
  <si>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</si>
  <si>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1 11 05 070 00 0000 120</t>
  </si>
  <si>
    <t>1 11 05 075 05 0000 120</t>
  </si>
  <si>
    <t>1 11 09 000 00 0000 120</t>
  </si>
  <si>
    <t>1 11 09 040 00 0000 120</t>
  </si>
  <si>
    <t>1 11 09 045 05 0000 120</t>
  </si>
  <si>
    <t>1 12 00 000 00 0000 000</t>
  </si>
  <si>
    <t>1 12 01 000 01 0000 120</t>
  </si>
  <si>
    <t>1 12 01 010 01 0000 120</t>
  </si>
  <si>
    <t>1 12 01 030 01 0000 120</t>
  </si>
  <si>
    <t>1 12 01 040 01 0000 120</t>
  </si>
  <si>
    <t>1 14 00 000 00 0000 000</t>
  </si>
  <si>
    <t>1 14 02 000 00 0000 000</t>
  </si>
  <si>
    <t>1 14 02 050 05 0000 410</t>
  </si>
  <si>
    <t>1 14 02 053 05 0000 410</t>
  </si>
  <si>
    <t>1 14 03 000 00 0000 440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</si>
  <si>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</si>
  <si>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1 14 03 050 05 0000 410</t>
  </si>
  <si>
    <t>1 14 06 000 00 0000 430</t>
  </si>
  <si>
    <t>1 14 06 010 00 0000 430</t>
  </si>
  <si>
    <t>1 14 06 013 05 0000 430</t>
  </si>
  <si>
    <t>1 14 06 013 10 0000 430</t>
  </si>
  <si>
    <t>1 14 06 013 13 0000 430</t>
  </si>
  <si>
    <t>1 16 00 000 00 0000 000</t>
  </si>
  <si>
    <t>ШТРАФЫ, САНКЦИИ, ВОЗМЕЩЕНИЕ УЩЕРБА</t>
  </si>
  <si>
    <t>1 16 03 000 00 0000 140</t>
  </si>
  <si>
    <t>1 16 03 010 01 0000 140</t>
  </si>
  <si>
    <t>1 16 03 030 01 0000 140</t>
  </si>
  <si>
    <t>1 16 08 000 01 0000 140</t>
  </si>
  <si>
    <t>1 16 08 010 01 0000 140</t>
  </si>
  <si>
    <t>1 16 25 000 00 0000 140</t>
  </si>
  <si>
    <t>1 16 25 030 01 0000 140</t>
  </si>
  <si>
    <t>1 16 25 050 01 0000 140</t>
  </si>
  <si>
    <t>1 16 28 000 01 0000 140</t>
  </si>
  <si>
    <t>1 16 43 000 01 0000 140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</si>
  <si>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</si>
  <si>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1 16 90 000 00 0000 140</t>
  </si>
  <si>
    <t>1 16 90 050 05 0000 140</t>
  </si>
  <si>
    <t>2 00 00 000 00 0000 000</t>
  </si>
  <si>
    <t>БЕЗВОЗМЕЗДНЫЕ ПОСТУПЛЕНИЯ</t>
  </si>
  <si>
    <t>2 02 00 000 00 0000 000</t>
  </si>
  <si>
    <t>2 02 01 000 00 0000 151</t>
  </si>
  <si>
    <t>2 02 01 001 00 0000 151</t>
  </si>
  <si>
    <t>2 02 01 001 05 0000 151</t>
  </si>
  <si>
    <t>2 02 01 003 00 0000 151</t>
  </si>
  <si>
    <t>2 02 01 003 05 0000 151</t>
  </si>
  <si>
    <t>2 02 02 000 00 0000 151</t>
  </si>
  <si>
    <t>2 02 02 999 00 0000 151</t>
  </si>
  <si>
    <t>2 02 02 999 05 0000 151</t>
  </si>
  <si>
    <t>Субсидии на оборудование и содержание ледовых переправ и зимних автомобильных дорог общего пользования местного значения, за счет средств республиканского бюджета</t>
  </si>
  <si>
    <t>Субсидии на содержание автомобильных дорог общего пользования местного значения, за счет средств республиканского бюджета</t>
  </si>
  <si>
    <t>Субсидии на комплектование документальных книжных фондов</t>
  </si>
  <si>
    <t>2 02 03 000 00 0000 151</t>
  </si>
  <si>
    <t>2 02 03 003 00 0000 151</t>
  </si>
  <si>
    <t>2 02 03 003 05 0000 151</t>
  </si>
  <si>
    <t>2 02 03 007 00 0000 151</t>
  </si>
  <si>
    <t>2 02 03 007 05 0000 151</t>
  </si>
  <si>
    <t>2 02 03 015 00 0000 151</t>
  </si>
  <si>
    <t>2 02 03 015 05 0000 151</t>
  </si>
  <si>
    <t>2 02 03 024 00 0000 151</t>
  </si>
  <si>
    <t>Субвенции на реализацию ЗРК "О наделении органов МСУ в РК отдельными гос. полномочиями в области гос. поддержки граждан РФ, имеющих право на получение жилищных субсидий на приобретение или строительство жилья за счет средств республиканского бюджета</t>
  </si>
  <si>
    <t>Субвенции на осуществление переданных государственных полномочий по расчет 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РК, где отсутствуют органы записи актов гражданского состояния, в соответствии ЗРК от 23 декабря 2008 года N 143-РЗ</t>
  </si>
  <si>
    <t>Субвенции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ЗРК от 24 ноября 2008 года № 137-РЗ</t>
  </si>
  <si>
    <t>Субвенция на осуществление переданных гос. полномочий по возмещению убытков, возникающих в результате гос. регулирования цен на топливо твердое, реализуемое гражданам и используемое для нужд отопления</t>
  </si>
  <si>
    <t>Субвенция на возмещение убытков, возникающих в результате гос. регулирования цен на топливо твердое, реализуемое гражданам и используемое для нужд отопления</t>
  </si>
  <si>
    <t>Субвенции на осуществление переданных государственных полномочий Республики Коми по отлову и содержанию безнадзорных животных</t>
  </si>
  <si>
    <t>2 02 03 029 00 0000 151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</si>
  <si>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</si>
  <si>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2 02 03 029 05 0000 151</t>
  </si>
  <si>
    <t>2 02 03 070 00 0000 151</t>
  </si>
  <si>
    <t>Субвенции бюджетам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</si>
  <si>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</si>
  <si>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2 02 03 119 00 0000 151</t>
  </si>
  <si>
    <t>2 02 03 119 05 0000 151</t>
  </si>
  <si>
    <t>2 02 03 121 00 0000 151</t>
  </si>
  <si>
    <t>2 02 03 999 00 0000 151</t>
  </si>
  <si>
    <t>2 02 03 999 05 0000 151</t>
  </si>
  <si>
    <t>Субвенции на осуществление полномочий по выплате ежемесячной денежной компенсации на оплату жилого помещения педагогам</t>
  </si>
  <si>
    <t>2 02 04 000 00 0000 151</t>
  </si>
  <si>
    <t>2 02 04 014 00 0000 151</t>
  </si>
  <si>
    <t>2 02 04 014 05 0000 151</t>
  </si>
  <si>
    <t>2 02 04 025 00 0000 151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</si>
  <si>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</si>
  <si>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2 02 04 025 05 0000 151</t>
  </si>
  <si>
    <t>2 02 04 999 00 0000 151</t>
  </si>
  <si>
    <t>2 02 04 999 05 0000 151</t>
  </si>
  <si>
    <t>ИТОГО ДОХОДОВ</t>
  </si>
  <si>
    <t xml:space="preserve">к решению Совета муниципального </t>
  </si>
  <si>
    <t>района  "Княжпогостский"</t>
  </si>
  <si>
    <t>Субвенции бюджетам муниципальных районов на проведение Всероссийской сельскохозяйственной переписи в 2016 году</t>
  </si>
  <si>
    <t>2 02 02 088 00 0000 151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</si>
  <si>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</si>
  <si>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2 02 02 088 05 0000 151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</si>
  <si>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</si>
  <si>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2 02 02 088 05 0002 151</t>
  </si>
  <si>
    <t>2 02 02 089 00 0000 151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</si>
  <si>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</si>
  <si>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2 02 02 089 05 0000 151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</si>
  <si>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</si>
  <si>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2 02 02 089 05 0002 151</t>
  </si>
  <si>
    <t>2 02 03 024 05 0000 151</t>
  </si>
  <si>
    <t>Субвенции на реализацию гос.полномочий по расчету и предоставлению дотаций на выравнивание уровня бюджетной обеспеченности поселений в Республике Коми</t>
  </si>
  <si>
    <t>2 02 03 070 05 0000 151</t>
  </si>
  <si>
    <t>Поставка самоходного парома</t>
  </si>
  <si>
    <t>02 1 1Е 00000</t>
  </si>
  <si>
    <t>Обеспечение мероприятий по переселению граждан из аварийного жилищного фонд, в том числе переселению граждан из аварийного жилищного фонда с учетом необходимости развития малоэтажного жилищного строительства</t>
  </si>
  <si>
    <t>03 1 1А 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</si>
  <si>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</si>
  <si>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 1 1А 09602</t>
  </si>
  <si>
    <t>03 1 1А S9602</t>
  </si>
  <si>
    <t>03 1 1Б S9601</t>
  </si>
  <si>
    <t>03 1 1Е R0820</t>
  </si>
  <si>
    <t>Переселение граждан из неперспективных населённых пунктов</t>
  </si>
  <si>
    <t>03 1 1И 00000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</si>
  <si>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</si>
  <si>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 1 1К 50820</t>
  </si>
  <si>
    <t>Приобретение специального оборудования, укрепление МТБ</t>
  </si>
  <si>
    <t>Приложение № 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</si>
  <si>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</si>
  <si>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</si>
  <si>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</si>
  <si>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Капитальные вложения в объекты недвижимого имущества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</si>
  <si>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</si>
  <si>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</si>
  <si>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</si>
  <si>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Денежные взыскания (штрафы) за нарушение бюджетного законодательства (в части бюджетов муниципальных районов)</t>
  </si>
  <si>
    <t>Малые проекты в сфере туризма</t>
  </si>
  <si>
    <t>01 2 1Ж 00000</t>
  </si>
  <si>
    <t>Выполнение противопожарных мероприятий</t>
  </si>
  <si>
    <t>05 1 1А 00000</t>
  </si>
  <si>
    <t>05 4 4Д 00000</t>
  </si>
  <si>
    <t>Развитие учреждений физической культуры и спорта</t>
  </si>
  <si>
    <t>06 1 00 00000</t>
  </si>
  <si>
    <t>Реализация малых проектов в сфере физической культуры и спорта</t>
  </si>
  <si>
    <t>06 1 1Г 00000</t>
  </si>
  <si>
    <t>1</t>
  </si>
  <si>
    <t>1 05 02 020 02 0000 110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</si>
  <si>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</si>
  <si>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1 05 03 000 01 0000 110</t>
  </si>
  <si>
    <t>Единый сельскохозяйственный налог</t>
  </si>
  <si>
    <t>1 05 03 010 01 0000 110</t>
  </si>
  <si>
    <t>1 06 00 000 00 0000 000</t>
  </si>
  <si>
    <t>НАЛОГИ НА ИМУЩЕСТВО</t>
  </si>
  <si>
    <t>1 06 06 000 00 0000 110</t>
  </si>
  <si>
    <t>Земельный налог</t>
  </si>
  <si>
    <t>1 06 06 030 00 0000 110</t>
  </si>
  <si>
    <t>Земельный налог с организаций, обладающих земельным участком</t>
  </si>
  <si>
    <t>1 06 06 033 05 0000 110</t>
  </si>
  <si>
    <t>Земельный налог с организаций, обладающих земельным участком, расположенным в границах межселенных территорий</t>
  </si>
  <si>
    <t>1 13 00 000 00 0000 000</t>
  </si>
  <si>
    <t>ДОХОДЫ ОТ ОКАЗАНИЯ ПЛАТНЫХ УСЛУГ (РАБОТ) И КОМПЕНСАЦИИ ЗАТРАТ ГОСУДАРСТВА</t>
  </si>
  <si>
    <t>1 13 02 000 00 0000 130</t>
  </si>
  <si>
    <t>Доходы от компенсации затрат государства</t>
  </si>
  <si>
    <t>1 13 02 990 00 0000 130</t>
  </si>
  <si>
    <t>Прочие доходы от компенсации затрат государства</t>
  </si>
  <si>
    <t>1 13 02 995 05 0000 130</t>
  </si>
  <si>
    <t>1 16 08 020 01 0000 140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</si>
  <si>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</si>
  <si>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1 16 25 010 01 0000 140</t>
  </si>
  <si>
    <t>Денежные взыскания (штрафы) за нарушение законодательства Российской Федерации о недрах</t>
  </si>
  <si>
    <t>1 16 30 000 01 0000 140</t>
  </si>
  <si>
    <t>Денежные взыскания (штрафы) за правонарушения в области дорожного движения</t>
  </si>
  <si>
    <t>1 16 30 030 01 0000 140</t>
  </si>
  <si>
    <t>Прочие денежные взыскания (штрафы) за правонарушения в области дорожного движения</t>
  </si>
  <si>
    <t>Субсидии на укрепление МТБ муниципальных учреждений сферы культуры</t>
  </si>
  <si>
    <t>Подпрограмма "Развитие инфраструктуры физической культуры и спорта"</t>
  </si>
  <si>
    <t>от 22 декабря 2015г. №30</t>
  </si>
  <si>
    <t>04 3 3О 00000</t>
  </si>
  <si>
    <t>Выявление и поддержка одарённых детей и молодёжи</t>
  </si>
  <si>
    <t>Непрограммные мероприятия</t>
  </si>
  <si>
    <t>99 0 00 00000</t>
  </si>
  <si>
    <t>Обеспечение мероприятий по переселению граждан из аварийного жилищного фонда</t>
  </si>
  <si>
    <t>03 1 1А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</si>
  <si>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</t>
  </si>
  <si>
    <t>Субвенция по отлову и содержанию безнадзорных животных</t>
  </si>
  <si>
    <t>08 3 3Б 00000</t>
  </si>
  <si>
    <t>Выполнение муниципального задания (ДШИ)</t>
  </si>
  <si>
    <t>Выполнение муниципального задания (учреждения культуры)</t>
  </si>
  <si>
    <t>Малые проекты в сфере культуры</t>
  </si>
  <si>
    <t>06 4 00 00000</t>
  </si>
  <si>
    <t>06 4 4А 00000</t>
  </si>
  <si>
    <t>03 1 1Е 00000</t>
  </si>
  <si>
    <t>03 1 1К 00000</t>
  </si>
  <si>
    <t>04 1 1В 00000</t>
  </si>
  <si>
    <t>04 2 2Б 00000</t>
  </si>
  <si>
    <t>04 2 2О 00000</t>
  </si>
  <si>
    <t>07 5 5А 00000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</si>
  <si>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бюджета муниципального района "Княжпогостский" на 2016 год </t>
  </si>
  <si>
    <t>Целевая статья</t>
  </si>
  <si>
    <t>Вид расходов</t>
  </si>
  <si>
    <t>Субсидирование (грант) начинающих субъектов малого и среднего предпринимательства на создание собственного бизнеса в приоритетных отраслях малого и среднего предпринимательства (Иные бюджетные ассигнования)</t>
  </si>
  <si>
    <t>Субсидирование (грант) субъектов малого и среднего предпринимательства на модернизацию собственного бизнеса в приоритетных отраслях малого и среднего предпринимательства (Иные бюджетные ассигнования)</t>
  </si>
  <si>
    <t>Малые проекты в сфере туризма (Предоставление субсидий бюджетным, автономным учреждениям и иным некоммерческим организациям)</t>
  </si>
  <si>
    <t>Рекламно-информационное обеспечение продвижения туристического продукта на внутреннем и внешнем рынках (Закупка товаров, работ и услуг для государственных (муниципальных) нужд)</t>
  </si>
  <si>
    <t>Субсидирование на реализацию малых проектов в сфере сельского хозяйства для создания убойных пунктов и площадок (Иные бюджетные ассигнования)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</si>
  <si>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 (Иные бюджетные ассигнования)</t>
  </si>
  <si>
    <t>Реализация малых проектов в сфере занятости населения (Межбюджетные трансферты)</t>
  </si>
  <si>
    <t>"Содержание автомобильных дорог общего пользования местного значения" (Закупка товаров, работ и услуг для государственных (муниципальных) нужд)</t>
  </si>
  <si>
    <t>"Содержание автомобильных дорог общего пользования местного значения" (Межбюджетные трансферты)</t>
  </si>
  <si>
    <t>Содержание автомобильных дорог общего пользования местного значения за счет средств РБ (Закупка товаров, работ и услуг для государственных (муниципальных) нужд)</t>
  </si>
  <si>
    <t>Содержание автомобильных дорог общего пользования местного значения за счет средств РБ (Межбюджетные трансферты)</t>
  </si>
  <si>
    <t>Капитальный ремонт и ремонт автомобильных дорого общего пользования местного значения (Закупка товаров, работ и услуг для государственных (муниципальных) нужд)</t>
  </si>
  <si>
    <t>Оборудование и содержание ледовых переправ (Закупка товаров, работ и услуг для государственных (муниципальных) нужд)</t>
  </si>
  <si>
    <t>Оборудование и содержание ледовых переправ за счет средств РБ (Закупка товаров, работ и услуг для государственных (муниципальных) нужд)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</si>
  <si>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 (Межбюджетные трансферты)</t>
  </si>
  <si>
    <t>Поставка самоходного парома (Закупка товаров, работ и услуг для государственных (муниципальных) нужд)</t>
  </si>
  <si>
    <t>Обеспечение мероприятий по переселению граждан из аварийного жилищного фонд, в том числе переселению граждан из аварийного жилищного фонда с учетом необходимости развития малоэтажного жилищного строительства (Капитальные вложения в объекты недвижимого имущества государственной (муниципальной) собственности)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</si>
  <si>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(Капитальные вложения в объекты недвижимого имущества государственной (муниципальной) собственности)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</si>
  <si>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 (Капитальные вложения в объекты недвижимого имущества государственной (муниципальной) собственности)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</si>
  <si>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 (Закупка товаров, работ и услуг для государственных (муниципальных) нужд)</t>
  </si>
  <si>
    <t>Предоставление земельных участков отдельным категориям граждан (Закупка товаров, работ и услуг для государственных (муниципальных) нужд)</t>
  </si>
  <si>
    <t>Субвенция на обеспечение жильем отдельных категорий граждан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(Социальное обеспечение и иные выплаты населению)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</si>
  <si>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(Капитальные вложения в объекты недвижимого имущества государственной (муниципальной) собственности)</t>
  </si>
  <si>
    <t>Переселение граждан из неперспективных населённых пунктов (Капитальные вложения в объекты недвижимого имущества государственной (муниципальной) собственности)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</si>
  <si>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недвижимого имущества государственной (муниципальной) собственности)</t>
  </si>
  <si>
    <t>Газификация населённых пунктов (Межбюджетные трансферты)</t>
  </si>
  <si>
    <t>Оплата коммунальных услуг по муниципальному жилищному фонду (Закупка товаров, работ и услуг для государственных (муниципальных) нужд)</t>
  </si>
  <si>
    <t>Реализация малых проектов в сфере благоустройства (Межбюджетные трансферты)</t>
  </si>
  <si>
    <t>Разработка и корректировка документов территориального планирования (Межбюджетные трансферты)</t>
  </si>
  <si>
    <t>Выполнение планового объема оказываемых муниципальных услуг, установленного муниципальным заданием (Предоставление субсидий бюджетным, автономным учреждениям и иным некоммерческим организациям)</t>
  </si>
  <si>
    <t>Субвенции на реализацию муниципальными дошкольными и общеобразовательными организациями в Республике Коми образовательных программ (Предоставление субсидий бюджетным, автономным учреждениям и иным некоммерческим организациям)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</si>
  <si>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(Предоставление субсидий бюджетным, автономным учреждениям и иным некоммерческим организациям)</t>
  </si>
  <si>
    <t>Проведение капитальных ремонтов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</si>
  <si>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Проведение текущих ремонтов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</si>
  <si>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</si>
  <si>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Развитие кадровых ресурсов системы дошкольного образования (Закупка товаров, работ и услуг для государственных (муниципальных) нужд)</t>
  </si>
  <si>
    <t>Развитие инновационного потенциала педагогов дошкольного образования и дошкольных образовательных организаций (Закупка товаров, работ и услуг для государственных (муниципальных) нужд)</t>
  </si>
  <si>
    <t>Развитие инновационного потенциала педагогов дошкольного образования и дошкольных образовательных организаций (Социальное обеспечение и иные выплаты населению)</t>
  </si>
  <si>
    <t>Развитие инновационного потенциала педагогов дошкольного образования и дошкольных образовательных организаций (Предоставление субсидий бюджетным, автономным учреждениям и иным некоммерческим организациям)</t>
  </si>
  <si>
    <t>Предоставление доступа к сети Интернет (Предоставление субсидий бюджетным, автономным учреждениям и иным некоммерческим организациям)</t>
  </si>
  <si>
    <t>Оказание муниципальных услуг (выполнение работ) общеобразовательными учреждениями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</si>
  <si>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</si>
  <si>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Проведение капитальных ремонтов в общеобразовательных организациях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</si>
  <si>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общеобразовательных организациях (Предоставление субсидий бюджетным, автономным учреждениям и иным некоммерческим организациям)</t>
  </si>
  <si>
    <t>Проведение текущих ремонтов в общеобразовательных организациях (Предоставление субсидий бюджетным, автономным учреждениям и иным некоммерческим организациям)</t>
  </si>
  <si>
    <t>Развитие системы оценки качества общего образования (Закупка товаров, работ и услуг для государственных (муниципальных) нужд)</t>
  </si>
  <si>
    <t>Развитие инновационного опыта работы педагогов и образовательных организациях (Закупка товаров, работ и услуг для государственных (муниципальных) нужд)</t>
  </si>
  <si>
    <t>Развитие инновационного опыта работы педагогов и образовательных организациях (Предоставление субсидий бюджетным, автономным учреждениям и иным некоммерческим организациям)</t>
  </si>
  <si>
    <t>Развитие кадровых ресурсов системы общего образования (Закупка товаров, работ и услуг для государственных (муниципальных) нужд)</t>
  </si>
  <si>
    <t>Развитие кадровых ресурсов системы общего образования (Социальное обеспечение и иные выплаты населению)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</si>
  <si>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 (Предоставление субсидий бюджетным, автономным учреждениям и иным некоммерческим организациям)</t>
  </si>
  <si>
    <t>Организация районного слета лидеров ученического самоуправления образовательных организаций (Закупка товаров, работ и услуг для государственных (муниципальных) нужд)</t>
  </si>
  <si>
    <t>Содействие трудоустройству и временной занятости молодежи (Закупка товаров, работ и услуг для государственных (муниципальных) нужд)</t>
  </si>
  <si>
    <t>Пропаганда здорового образа жизни среди молодежи (Закупка товаров, работ и услуг для государственных (муниципальных) нужд)</t>
  </si>
  <si>
    <t>Реализация муниципальной программы "Обеспечение жильем молодых семей на территории МР "Княжпогостский" (Социальное обеспечение и иные выплаты населению)</t>
  </si>
  <si>
    <t>Проведение текущих ремонтов в организациях дополнительного образования детей (Предоставление субсидий бюджетным, автономным учреждениям и иным некоммерческим организациям)</t>
  </si>
  <si>
    <t>Выявление и поддержка одарённых детей и молодёжи (Закупка товаров, работ и услуг для государственных (муниципальных) нужд)</t>
  </si>
  <si>
    <t>Выявление и поддержка одарённых детей и молодёжи (Социальное обеспечение и иные выплаты населению)</t>
  </si>
  <si>
    <t>Военно-патриотическое воспитание молодежи допризывного возраста (Закупка товаров, работ и услуг для государственных (муниципальных) нужд)</t>
  </si>
  <si>
    <t>Проведение спортивно-массовых мероприятий для молодежи допризывного возраста (Закупка товаров, работ и услуг для государственных (муниципальных) нужд)</t>
  </si>
  <si>
    <t>Расходы в целях обеспечения выполнения функций органа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</si>
  <si>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в целях обеспечения выполнения функций органа местного самоуправления (Закупка товаров, работ и услуг для государственных (муниципальных) нужд)</t>
  </si>
  <si>
    <t>Расходы в целях обеспечения выполнения функций органа местного самоуправления (Иные бюджетные ассигнования)</t>
  </si>
  <si>
    <t>Выполнение противопожарных мероприятий (Предоставление субсидий бюджетным, автономным учреждениям и иным некоммерческим организациям)</t>
  </si>
  <si>
    <t>Выполнение муниципального задания (ДШИ) (Предоставление субсидий бюджетным, автономным учреждениям и иным некоммерческим организациям)</t>
  </si>
  <si>
    <t>Комплектование книжных и документных фондов (Предоставление субсидий бюджетным, автономным учреждениям и иным некоммерческим организациям)</t>
  </si>
  <si>
    <t>Межбюджетные трансферты на комплектование книжных фондов библиотек муниципальных образований за счет средств, поступающих из федерального бюджета (Предоставление субсидий бюджетным, автономным учреждениям и иным некоммерческим организациям)</t>
  </si>
  <si>
    <t>Субсидии на комплектование документных фондов библиотек муниципальных образований (Предоставление субсидий бюджетным, автономным учреждениям и иным некоммерческим организациям)</t>
  </si>
  <si>
    <t>Подписка на периодические издания (Предоставление субсидий бюджетным, автономным учреждениям и иным некоммерческим организациям)</t>
  </si>
  <si>
    <t>Функционирование информационно-маркетингового центра малого и среднего предпринимательства (Предоставление субсидий бюджетным, автономным учреждениям и иным некоммерческим организациям)</t>
  </si>
  <si>
    <t>Выполнение муниципального задания (Предоставление субсидий бюджетным, автономным учреждениям и иным некоммерческим организациям)</t>
  </si>
  <si>
    <t>Внедрение информационных технологий (Предоставление субсидий бюджетным, автономным учреждениям и иным некоммерческим организациям)</t>
  </si>
  <si>
    <t>Выполнение муниципального задания (учреждения культуры) (Предоставление субсидий бюджетным, автономным учреждениям и иным некоммерческим организациям)</t>
  </si>
  <si>
    <t>Проведение культурно-досуговых мероприятий (Предоставление субсидий бюджетным, автономным учреждениям и иным некоммерческим организациям)</t>
  </si>
  <si>
    <t>Предоставление субсидий на укрепление материально-технической базы муниципальных учреждений сферы культуры (Предоставление субсидий бюджетным, автономным учреждениям и иным некоммерческим организациям)</t>
  </si>
  <si>
    <t>Внедрение в муниципальных культурно-досуговых учреждениях информационных технологий (Предоставление субсидий бюджетным, автономным учреждениям и иным некоммерческим организациям)</t>
  </si>
  <si>
    <t>Малые проекты в сфере культуры (Предоставление субсидий бюджетным, автономным учреждениям и иным некоммерческим организациям)</t>
  </si>
  <si>
    <t>Проведение ремонтных работ (Предоставление субсидий бюджетным, автономным учреждениям и иным некоммерческим организациям)</t>
  </si>
  <si>
    <t>Расходы в целях обеспечения выполнения функций ОМС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</si>
  <si>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в целях обеспечения выполнения функций ОМС (Закупка товаров, работ и услуг для государственных (муниципальных) нужд)</t>
  </si>
  <si>
    <t>Расходы в целях обеспечения выполнения функций ОМС (Иные бюджетные ассигнования)</t>
  </si>
  <si>
    <t>Выполнение муниципального задания (ЦХТО) (Предоставление субсидий бюджетным, автономным учреждениям и иным некоммерческим организациям)</t>
  </si>
  <si>
    <t>Реализация малых проектов в сфере физической культуры и спорта (Межбюджетные трансферты)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</si>
  <si>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(Предоставление субсидий бюджетным, автономным учреждениям и иным некоммерческим организациям)</t>
  </si>
  <si>
    <t>Участие в спортивных мероприятиях республиканского, межрегионального и всероссийского уровня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</si>
  <si>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Участие в спортивных мероприятиях республиканского, межрегионального и всероссийского уровня (Предоставление субсидий бюджетным, автономным учреждениям и иным некоммерческим организациям)</t>
  </si>
  <si>
    <t>Выполнение муниципального задания (ДЮСШ) (Предоставление субсидий бюджетным, автономным учреждениям и иным некоммерческим организациям)</t>
  </si>
  <si>
    <t>Функционирование многофункционального центра (Предоставление субсидий бюджетным, автономным учреждениям и иным некоммерческим организациям)</t>
  </si>
  <si>
    <t>Организация обучения лиц,замещающих муниципальные должности и лиц включенных в кадровый резерв управленческих кадров (Закупка товаров, работ и услуг для государственных (муниципальных) нужд)</t>
  </si>
  <si>
    <t>Руководство и управление в сфере реализации подпрограммы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</si>
  <si>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реализации подпрограммы (Закупка товаров, работ и услуг для государственных (муниципальных) нужд)</t>
  </si>
  <si>
    <t>Выравнивание бюджетной обеспеченности муниципальных районов и поселений из регионального фонда финансовой поддержки (Межбюджетные трансферты)</t>
  </si>
  <si>
    <t>Сбалансированность бюджетов поселений (Межбюджетные трансферты)</t>
  </si>
  <si>
    <t>Руководство и управление в сфере финансов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</si>
  <si>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финансов (Закупка товаров, работ и услуг для государственных (муниципальных) нужд)</t>
  </si>
  <si>
    <t>Руководство и управление в сфере финансов (Иные бюджетные ассигнования)</t>
  </si>
  <si>
    <t>Руководство и управление в сфере установленных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</si>
  <si>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</si>
  <si>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местного самоуправления (Иные бюджетные ассигнования)</t>
  </si>
  <si>
    <t>Субвенция на осуществление государственного полномочия РК по выплате ежемесячной денежной компенсацмм на оплату жилого помещения и коммунальных услуг, компенсация твердого топлива, приобретаемого в пределах норм (Социальное обеспечение и иные выплаты населению)</t>
  </si>
  <si>
    <t>Обеспечение безопасного участия детей в дорожном движении (Межбюджетные трансферты)</t>
  </si>
  <si>
    <t>Обустройство технических средств организации дорожного движения (Межбюджетные трансферты)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</si>
  <si>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 (Закупка товаров, работ и услуг для государственных (муниципальных) нужд)</t>
  </si>
  <si>
    <t>Повышение антитеррористической защищенности административных зданий (Закупка товаров, работ и услуг для государственных (муниципальных) нужд)</t>
  </si>
  <si>
    <t>Антитеррористическая пропаганда (Закупка товаров, работ и услуг для государственных (муниципальных) нужд)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</si>
  <si>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 (Социальное обеспечение и иные выплаты населению)</t>
  </si>
  <si>
    <t>Проведение мероприятий социальной направленности (Закупка товаров, работ и услуг для государственных (муниципальных) нужд)</t>
  </si>
  <si>
    <t>Мероприятия по поддержке районных общественных организаций ветеранов и инвалидов (Предоставление субсидий бюджетным, автономным учреждениям и иным некоммерческим организациям)</t>
  </si>
  <si>
    <t>Адаптация государственных учреждений сферы культуры путем ремонта, дооборудования техническими средствами адаптации (Предоставление субсидий бюджетным, автономным учреждениям и иным некоммерческим организациям)</t>
  </si>
  <si>
    <t>Расходы в целях обеспечения выполнения функций органов местного самоуправления (руководитель администрации)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</si>
  <si>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Руководитель контрольно-счетной палаты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</si>
  <si>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первичного воинского учета на территориях, где отсутствуют военные комиссариаты (Межбюджетные трансферты)</t>
  </si>
  <si>
    <t>Составление (изменение)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</si>
  <si>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Субвенции на осуществление полномочий Российской Федерации по подготовке и проведению Всероссийской сельскохозяйственной переписи 2016 года (Закупка товаров, работ и услуг для государственных (муниципальных) нужд)</t>
  </si>
  <si>
    <t>Осуществление полномочий Российской Федерации по государственной регистрации актов гражданского состояния (Межбюджетные трансферты)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</si>
  <si>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</si>
  <si>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 (Закупка товаров, работ и услуг для государственных (муниципальных) нужд)</t>
  </si>
  <si>
    <t>Субвенции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(Закупка товаров, работ и услуг для государственных (муниципальных) нужд)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</si>
  <si>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</si>
  <si>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 (Закупка товаров, работ и услуг для государственных (муниципальных) нужд)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</si>
  <si>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 (Закупка товаров, работ и услуг для государственных (муниципальных) нужд)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</si>
  <si>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 (Закупка товаров, работ и услуг для государственных (муниципальных) нужд)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</si>
  <si>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3,4 статьи 3, статьями 4,6,7 и 8 закона РК"Об админ. ответст. в РК" (Закупка товаров, работ и услуг для государственных (муниципальных) нужд)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</si>
  <si>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3,4 статьи 3, статьями 4,6,7 и 8 закона РК"Об админ. ответст. в РК" (Межбюджетные трансферты)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</si>
  <si>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</si>
  <si>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</si>
  <si>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 (Закупка товаров, работ и услуг для государственных (муниципальных) нужд)</t>
  </si>
  <si>
    <t>Резервный фонд по предупреждению и ликвидации чрезвычайных ситуаций и последствий стихийных бедствий (Иные бюджетные ассигнования)</t>
  </si>
  <si>
    <t>Выполнение других обязательств государства (Закупка товаров, работ и услуг для государственных (муниципальных) нужд)</t>
  </si>
  <si>
    <t>Выполнение других обязательств государства (Социальное обеспечение и иные выплаты населению)</t>
  </si>
  <si>
    <t>Выполнение других обязательств государства (Иные бюджетные ассигнования)</t>
  </si>
  <si>
    <t>Субсидия из республиканского бюджета РК бюджетам муниципальных районов на реализацию малых проектов в сфере культуры</t>
  </si>
  <si>
    <t>05 1 1Б 00000</t>
  </si>
  <si>
    <t>05 1 1Б 72150</t>
  </si>
  <si>
    <t>05 2 2Г 51460</t>
  </si>
  <si>
    <t>Межбюджетные трансферты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</si>
  <si>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</si>
  <si>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2 02 04 041 00 0000 151</t>
  </si>
  <si>
    <t>2 02 04 041 05 0000 151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</si>
  <si>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</si>
  <si>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</si>
  <si>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05 2 2Е 51470</t>
  </si>
  <si>
    <t>05 4 4В 51470</t>
  </si>
  <si>
    <t>Проведение текущих ремонтов</t>
  </si>
  <si>
    <t>05 1 1Г 00000</t>
  </si>
  <si>
    <t>к решению Совета</t>
  </si>
  <si>
    <t>Субсидия на реализацию малых проектов в области этнокультурного развития народов, проживающих на территории Республики Коми</t>
  </si>
  <si>
    <t>01 2 1Ж 72570</t>
  </si>
  <si>
    <t>Обеспечение безопасного участия детей в дорожном движении (Предоставление субсидий бюджетным, автономным учреждениям и иным некоммерческим организациям)</t>
  </si>
  <si>
    <t>Субсидии на реализацию малых проектов в сфере сельского хозяйства</t>
  </si>
  <si>
    <t>Обеспечение мероприятий по капитальному ремонту МКД (Закупка товаров, работ и услуг для государственных (муниципальных) нужд)</t>
  </si>
  <si>
    <t>Руководство и управление в сфере реализации подпрограммы (Иные бюджетные ассигнования)</t>
  </si>
  <si>
    <t>2 02 04 052 00 0000 151</t>
  </si>
  <si>
    <t>от 22.12.2015г. №30</t>
  </si>
  <si>
    <t>Таблица 7</t>
  </si>
  <si>
    <t>Распределение межбюджетных трансфертов</t>
  </si>
  <si>
    <t>бюджетам поселений  на реализацию мероприятий по газификации населенных пунктов на 2016год</t>
  </si>
  <si>
    <t>тыс.рублей</t>
  </si>
  <si>
    <t>Всего сумма, тыс.рубл.</t>
  </si>
  <si>
    <t>Сельское поселение "Серегово"</t>
  </si>
  <si>
    <t>08 1 1Б 74060</t>
  </si>
  <si>
    <t>06 1 1Г 72500</t>
  </si>
  <si>
    <t>03 2 2Г 72480</t>
  </si>
  <si>
    <t>к  решению Совета</t>
  </si>
  <si>
    <t xml:space="preserve"> Распределение межбюджетных трансфертов</t>
  </si>
  <si>
    <t>Всего сумма, тыс.рублей</t>
  </si>
  <si>
    <t>04 2 2П 00000</t>
  </si>
  <si>
    <t>04 4 4А 72040</t>
  </si>
  <si>
    <t>04 1 1Л 00000</t>
  </si>
  <si>
    <t>Укрепление материально-технической базы в дошкольных образовательных организациях</t>
  </si>
  <si>
    <t>04 1 1Н 00000</t>
  </si>
  <si>
    <t>Таблица 2</t>
  </si>
  <si>
    <t>Распределение дотаций</t>
  </si>
  <si>
    <t xml:space="preserve">    на поддержку мер по обеспечению сбалансированности бюджетов  поселений на 2016год</t>
  </si>
  <si>
    <t>Сельское поселение "Тракт"</t>
  </si>
  <si>
    <t>Сельское поселение "Шошка"</t>
  </si>
  <si>
    <t xml:space="preserve">Сельское поселение  "Туръя" </t>
  </si>
  <si>
    <t>Сельское поселение "Ветью"</t>
  </si>
  <si>
    <t>Сельское поселение "Мещура"</t>
  </si>
  <si>
    <t>Сельское поселение "Иоссер"</t>
  </si>
  <si>
    <t>Сельское поселение "Чиньяворык"</t>
  </si>
  <si>
    <t>Приложение № 1                                                                                                                                                            к решению Совета муниципального                                                                                                            района "Княжпогосткий"                                                                                                                                       от 22 декабря 2015 года № 30</t>
  </si>
  <si>
    <t xml:space="preserve">Объем поступлений доходов в бюджет муниципального района "Княжпогостский" на 2016 год </t>
  </si>
  <si>
    <t>2</t>
  </si>
  <si>
    <t>3</t>
  </si>
  <si>
    <t>ДОХОДЫ</t>
  </si>
  <si>
    <t>Налоговые доходы</t>
  </si>
  <si>
    <t>Неналоговые доходы</t>
  </si>
  <si>
    <t>1 16 33 000 00 0000 140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</si>
  <si>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</si>
  <si>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1 16 33 050 05 0000 140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</si>
  <si>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</si>
  <si>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Субсидии на мероприятия по проведению оздоровительной кампании детей за счет средств республиканского бюджета</t>
  </si>
  <si>
    <t>Субсидии на реализацию малых проектов в сфере физической культуры и спорта</t>
  </si>
  <si>
    <t>Субсидии на реализацию малых проектов в сфере культуры</t>
  </si>
  <si>
    <t>Субсидии на реализацию малых проектов в сфере благоустройства</t>
  </si>
  <si>
    <t>Субвенции на строит-во, приобрет., реконстр. жилых помещений для обесп. детей-сирот и детей, остав-хся без попечения родит, а также лиц из числа детей-сирот и детей, остав. без попеч. родит, жил.помещ. мун.жил.фонда по дог-рам соц.найма за счет ср- в РБ</t>
  </si>
  <si>
    <t>2 02 04 052 05 0000 151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</si>
  <si>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их семей, не имеющих оснований для обеспечения жильем в соответствии с Указом Президента РФ от 07.05.2008г. №714 "Об обеспечении жильем ветеранов ВОВ 1941-1945 годов", проживающих на территории РК</t>
  </si>
  <si>
    <t>Приложение № 3                                                      к решению Совета муниципального                         района "Княжпогостский"                                         от 22 декабря 2015 г. №30</t>
  </si>
  <si>
    <t>Отд</t>
  </si>
  <si>
    <t>СОВЕТ МУНИЦИПАЛЬНОГО РАЙОНА "КНЯЖПОГОСТСКИЙ"</t>
  </si>
  <si>
    <t>921</t>
  </si>
  <si>
    <t>01 3 1Е 72550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</si>
  <si>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</si>
  <si>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Исполнение штрафных санкций надзорных и контролирующих органов в дошкольных 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</si>
  <si>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</si>
  <si>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Мероприятия по проведению оздоровительной кампании детей из РБ</t>
  </si>
  <si>
    <t>Субвенция на реализацию малых проектов в сфере благоустройства за счет средств РБ</t>
  </si>
  <si>
    <t>Приложение № 5                                                                              к решению Совета муниципального                         района "Княжпогостский"                                         от 22 декабря 2015 г. №30</t>
  </si>
  <si>
    <t>Субсидия на реализацию малых проектов в области этнокультурного развития народов, проживающих на территории Республики Коми (Предоставление субсидий бюджетным, автономным учреждениям и иным некоммерческим организациям)</t>
  </si>
  <si>
    <t>Субсидии на реализацию малых проектов в сфере сельского хозяйства (Иные бюджетные ассигнования)</t>
  </si>
  <si>
    <t>Субвенция на реализацию малых проектов в сфере благоустройства за счет средств РБ (Межбюджетные трансферты)</t>
  </si>
  <si>
    <t>Укрепление материально-технической базы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</si>
  <si>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Исполнение штрафных санкций надзорных и контролирующих органов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</si>
  <si>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Исполнение штрафных санкций надзорных и контролирующих органов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</si>
  <si>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лагерей с дневным пребыванием (Предоставление субсидий бюджетным, автономным учреждениям и иным некоммерческим организациям)</t>
  </si>
  <si>
    <t>Мероприятия по проведению оздоровительной кампании детей из РБ (Предоставление субсидий бюджетным, автономным учреждениям и иным некоммерческим организациям)</t>
  </si>
  <si>
    <t>Военно-патриотическое воспитание молодежи допризывного возраста (Предоставление субсидий бюджетным, автономным учреждениям и иным некоммерческим организациям)</t>
  </si>
  <si>
    <t>Проведение спортивно-массовых мероприятий для молодежи допризывного возраста (Предоставление субсидий бюджетным, автономным учреждениям и иным некоммерческим организациям)</t>
  </si>
  <si>
    <t>Проведение текущих ремонтов (Предоставление субсидий бюджетным, автономным учреждениям и иным некоммерческим организациям)</t>
  </si>
  <si>
    <t>Межбюджетные трансферты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(Предоставление субсидий бюджетным, автономным учреждениям и иным некоммерческим организациям)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</si>
  <si>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 (Предоставление субсидий бюджетным, автономным учреждениям и иным некоммерческим организациям)</t>
  </si>
  <si>
    <t>Субсидия из республиканского бюджета РК бюджетам муниципальных районов на реализацию малых проектов в сфере культуры (Предоставление субсидий бюджетным, автономным учреждениям и иным некоммерческим организациям)</t>
  </si>
  <si>
    <t>Субсидии на реализацию малых проектов в сфере физической культуры и спорта (Межбюджетные трансферты)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</si>
  <si>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их семей, не имеющих оснований для обеспечения жильем в соответствии с Указом Президента РФ от 07.05.2008г. №714 "Об обеспечении жильем ветеранов ВОВ 1941-1945 годов", проживающих на территории РК (Закупка товаров, работ и услуг для государственных (муниципальных) нужд)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</si>
  <si>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</si>
  <si>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Оформление ветеранам подписки на периодические печатные издания (Предоставление субсидий бюджетным, автономным учреждениям и иным некоммерческим организациям)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</si>
  <si>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3,4 статьи 3, статьями 4,6,7 и 8 закона РК"Об админ. ответст. в РК"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</si>
  <si>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1 16 18 050 05 0000 140</t>
  </si>
  <si>
    <t>1 16 18 000 00 0000 140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</si>
  <si>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</si>
  <si>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</si>
  <si>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Федерации)</t>
  </si>
  <si>
    <t>2 02 02 008 00 0000 151</t>
  </si>
  <si>
    <t>2 02 02 008 05 0000 151</t>
  </si>
  <si>
    <t>Субсидии бюджетам на обеспечение жильем молодых семей</t>
  </si>
  <si>
    <t>Субсидии бюджетам на реализацию федеральных целевых программ</t>
  </si>
  <si>
    <t>2 02 02 051 00 0000 151</t>
  </si>
  <si>
    <t>2 02 02 051 05 0000 151</t>
  </si>
  <si>
    <t>Субсидии на реализацию малых проектов в сфере занятости населения</t>
  </si>
  <si>
    <t>04 3 3П 00000</t>
  </si>
  <si>
    <t>05 4 4К 00000</t>
  </si>
  <si>
    <t>04 3 3К 50200</t>
  </si>
  <si>
    <t>04 3 3К R0200</t>
  </si>
  <si>
    <t>01 6 1Б 72540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</si>
  <si>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их семей, не имеющих оснований для обеспечения жильем в соответствии с Указом Президента РФ от 07.05.2008г. №714 "Об обеспечении жильем ветеранов ВОВ 1941-1945 годов", проживающих на территории РК (Социальное обеспечение и иные выплаты населению)</t>
  </si>
  <si>
    <t>Укрепление материально-технической базы (Закупка товаров, работ и услуг для государственных (муниципальных) нужд)</t>
  </si>
  <si>
    <t>Организация оздоровления и отдыха детей на базе выездных оздоровительных лагерей (Предоставление субсидий бюджетным, автономным учреждениям и иным некоммерческим организациям)</t>
  </si>
  <si>
    <t>Предоставление МБТ моногороду Емва на реализацию инвестиционного проекта "Тепличный комплекс "Княжпогостский"</t>
  </si>
  <si>
    <t>01 3 1Б 00000</t>
  </si>
  <si>
    <t>05 4 4Д 72460</t>
  </si>
  <si>
    <t>бюджетам поселений на реализацию инвестиционного проекта "Тепличный комплекс "Княжпогостский" ( "Муниципальная программа "Развитие экономики в Княжпогостском районе")</t>
  </si>
  <si>
    <t>Таблица 14</t>
  </si>
  <si>
    <t>бюджетам поселений на реализацию малых проектов в сфере занятости</t>
  </si>
  <si>
    <t>Городское поселение "Синдор"</t>
  </si>
  <si>
    <t>Таблица 15</t>
  </si>
  <si>
    <t>Приложение № 5</t>
  </si>
  <si>
    <t>Приложение №6</t>
  </si>
  <si>
    <t>Приложение № 8</t>
  </si>
  <si>
    <t>Приложение № 7</t>
  </si>
  <si>
    <t>05 3 3В 00000</t>
  </si>
  <si>
    <t>Выполнение противоаварийных и противопожарных мероприятий</t>
  </si>
  <si>
    <t>Выполнение противоаварийных и противопожарных мероприятий (Предоставление субсидий бюджетным, автономным учреждениям и иным некоммерческим организациям)</t>
  </si>
  <si>
    <t>1 16 06 000 01 0000 140</t>
  </si>
  <si>
    <t>1 16 06 000 01 6000 140</t>
  </si>
  <si>
    <t>1 16 90 050 05 6000 140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</si>
  <si>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</si>
  <si>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(Служба по тарифам)Субвенции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</si>
  <si>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(Служба по тарифам)Субвенции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</si>
  <si>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(МинЮст)Субвенции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</si>
  <si>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(МинЮст)Субвенции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</si>
  <si>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2 02 03 121 05 0000 151</t>
  </si>
  <si>
    <t>Приложение № 1                                                                                                                                             к решению Совета муниципального                                                                                                    района "Княжпогосткий"                                                                                                                               от 18 июля 2016 года № 82</t>
  </si>
  <si>
    <t>УПРАВЛЕНИЕ ОБРАЗОВАНИЯ АДМИНИСТРАЦИИ МУНИЦИПАЛЬНОГО РАЙОНА "КНЯЖПОГОСТСКИЙ"</t>
  </si>
  <si>
    <t>Мероприятия подпрограммы "Обеспечение жильем молодых семей федеральной программы "Жилище"</t>
  </si>
  <si>
    <t>Предоставление социальных выплат молодым семьям на приобретение жилого помещения или создания объекта индив жил строительства</t>
  </si>
  <si>
    <t>Укрепление материально-технической базы в организациях дополнительного образования</t>
  </si>
  <si>
    <t>Субсидия на государственную поддержку малых проектов в сфере занятости населения</t>
  </si>
  <si>
    <t>Приложение № 2                                              к решению Совета муниципального                                                   района "Княжпогостский"                                                  от 18 июля 2016 г. №82</t>
  </si>
  <si>
    <t>Предоставление МБТ моногороду Емва на реализацию инвестиционного проекта "Тепличный комплекс "Княжпогостский" (Межбюджетные трансферты)</t>
  </si>
  <si>
    <t>Субсидия на государственную поддержку малых проектов в сфере занятости населения (Межбюджетные трансферты)</t>
  </si>
  <si>
    <t>Обеспечение мероприятий по капитальному ремонту МКД (Предоставление субсидий бюджетным, автономным учреждениям и иным некоммерческим организациям)</t>
  </si>
  <si>
    <t>Субвенции на реализацию муниципальными дошкольными и общеобразовательными организациями в Республике Коми образовательных программ (Закупка товаров, работ и услуг для государственных (муниципальных) нужд)</t>
  </si>
  <si>
    <t>Мероприятия подпрограммы "Обеспечение жильем молодых семей федеральной программы "Жилище" (Социальное обеспечение и иные выплаты населению)</t>
  </si>
  <si>
    <t>Предоставление социальных выплат молодым семьям на приобретение жилого помещения или создания объекта индив жил строительства (Социальное обеспечение и иные выплаты населению)</t>
  </si>
  <si>
    <t>Укрепление материально-технической базы в организациях дополнительного образования (Предоставление субсидий бюджетным, автономным учреждениям и иным некоммерческим организациям)</t>
  </si>
  <si>
    <t>(тыс.руб.)</t>
  </si>
  <si>
    <t>Приложение №3                                                          к решению Совета муниципального                                                   района "Княжпогостский"                                                  от 18 июля 2016 г. №82</t>
  </si>
  <si>
    <t>от 18 июля 2016г. № 82</t>
  </si>
  <si>
    <t>от 18 июля 2016г. №82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</si>
</sst>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#,##0.0"/>
    <numFmt numFmtId="166" formatCode="0.0_)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  <numFmt numFmtId="173" formatCode="?"/>
    <numFmt numFmtId="174" formatCode="#,##0.000"/>
    <numFmt numFmtId="175" formatCode="00"/>
    <numFmt numFmtId="176" formatCode="0000"/>
    <numFmt numFmtId="177" formatCode="000"/>
    <numFmt numFmtId="178" formatCode="_-* #,##0.0_р_._-;\-\ #,##0.0_р_._-;_-* &quot;-&quot;_р_._-;_-@_-"/>
    <numFmt numFmtId="179" formatCode="0.000"/>
    <numFmt numFmtId="180" formatCode="#,##0.0000"/>
    <numFmt numFmtId="181" formatCode="_-* #,##0.0_р_._-;\-* #,##0.0_р_._-;_-* &quot;-&quot;??_р_._-;_-@_-"/>
  </numFmts>
  <fonts count="65">
    <font>
      <sz val="10"/>
      <name val="Arial Cyr"/>
      <family val="0"/>
    </font>
    <font>
      <sz val="10"/>
      <name val="Tahoma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color indexed="8"/>
      <name val="Times New Roman CYR"/>
      <family val="0"/>
    </font>
    <font>
      <sz val="8"/>
      <color indexed="8"/>
      <name val="Arial Cyr"/>
      <family val="0"/>
    </font>
    <font>
      <sz val="12"/>
      <name val="Courier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 CYR"/>
      <family val="0"/>
    </font>
    <font>
      <b/>
      <sz val="14"/>
      <name val="Times New Roman CYR"/>
      <family val="0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2"/>
      <name val="Times New Roman"/>
      <family val="1"/>
    </font>
    <font>
      <sz val="14"/>
      <name val="Times New Roman CYR"/>
      <family val="0"/>
    </font>
    <font>
      <b/>
      <sz val="8"/>
      <name val="Times New Roman CYR"/>
      <family val="0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9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top"/>
    </xf>
    <xf numFmtId="165" fontId="6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5" fillId="0" borderId="0" xfId="55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4" fontId="4" fillId="0" borderId="0" xfId="0" applyNumberFormat="1" applyFont="1" applyBorder="1" applyAlignment="1">
      <alignment vertical="top"/>
    </xf>
    <xf numFmtId="174" fontId="3" fillId="0" borderId="0" xfId="0" applyNumberFormat="1" applyFont="1" applyBorder="1" applyAlignment="1">
      <alignment vertical="top"/>
    </xf>
    <xf numFmtId="174" fontId="3" fillId="0" borderId="0" xfId="0" applyNumberFormat="1" applyFont="1" applyFill="1" applyBorder="1" applyAlignment="1">
      <alignment vertical="top"/>
    </xf>
    <xf numFmtId="0" fontId="2" fillId="0" borderId="0" xfId="0" applyFont="1" applyAlignment="1">
      <alignment/>
    </xf>
    <xf numFmtId="174" fontId="2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11" xfId="55" applyFont="1" applyFill="1" applyBorder="1" applyAlignment="1">
      <alignment horizontal="right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4" fontId="4" fillId="0" borderId="12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 horizontal="right" vertical="center"/>
    </xf>
    <xf numFmtId="174" fontId="3" fillId="0" borderId="0" xfId="0" applyNumberFormat="1" applyFont="1" applyFill="1" applyBorder="1" applyAlignment="1">
      <alignment/>
    </xf>
    <xf numFmtId="0" fontId="2" fillId="0" borderId="0" xfId="55" applyFont="1" applyFill="1" applyBorder="1" applyAlignment="1">
      <alignment/>
      <protection/>
    </xf>
    <xf numFmtId="0" fontId="13" fillId="0" borderId="0" xfId="55" applyFont="1" applyFill="1" applyBorder="1" applyAlignment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3" fillId="0" borderId="11" xfId="0" applyNumberFormat="1" applyFont="1" applyFill="1" applyBorder="1" applyAlignment="1">
      <alignment horizontal="right" wrapText="1"/>
    </xf>
    <xf numFmtId="0" fontId="4" fillId="0" borderId="10" xfId="55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wrapText="1"/>
    </xf>
    <xf numFmtId="4" fontId="4" fillId="0" borderId="12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4" fillId="0" borderId="0" xfId="55" applyFont="1" applyFill="1" applyBorder="1" applyAlignment="1">
      <alignment/>
      <protection/>
    </xf>
    <xf numFmtId="0" fontId="4" fillId="0" borderId="12" xfId="55" applyFont="1" applyFill="1" applyBorder="1" applyAlignment="1">
      <alignment horizontal="left" wrapText="1"/>
      <protection/>
    </xf>
    <xf numFmtId="174" fontId="4" fillId="0" borderId="12" xfId="55" applyNumberFormat="1" applyFont="1" applyFill="1" applyBorder="1" applyAlignment="1">
      <alignment horizontal="right"/>
      <protection/>
    </xf>
    <xf numFmtId="174" fontId="4" fillId="0" borderId="0" xfId="55" applyNumberFormat="1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wrapText="1"/>
      <protection/>
    </xf>
    <xf numFmtId="174" fontId="3" fillId="0" borderId="0" xfId="55" applyNumberFormat="1" applyFont="1" applyFill="1" applyBorder="1" applyAlignment="1">
      <alignment/>
      <protection/>
    </xf>
    <xf numFmtId="0" fontId="3" fillId="0" borderId="0" xfId="55" applyFont="1" applyFill="1" applyBorder="1" applyAlignment="1">
      <alignment/>
      <protection/>
    </xf>
    <xf numFmtId="2" fontId="3" fillId="0" borderId="0" xfId="55" applyNumberFormat="1" applyFont="1" applyFill="1" applyBorder="1" applyAlignment="1">
      <alignment/>
      <protection/>
    </xf>
    <xf numFmtId="4" fontId="2" fillId="0" borderId="0" xfId="55" applyNumberFormat="1" applyFont="1" applyFill="1" applyBorder="1" applyAlignment="1">
      <alignment/>
      <protection/>
    </xf>
    <xf numFmtId="166" fontId="2" fillId="0" borderId="0" xfId="55" applyNumberFormat="1" applyFont="1" applyFill="1" applyBorder="1" applyAlignment="1">
      <alignment/>
      <protection/>
    </xf>
    <xf numFmtId="166" fontId="13" fillId="0" borderId="0" xfId="55" applyNumberFormat="1" applyFont="1" applyFill="1" applyBorder="1" applyAlignment="1">
      <alignment/>
      <protection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44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horizontal="center" vertical="center" wrapText="1"/>
    </xf>
    <xf numFmtId="174" fontId="13" fillId="0" borderId="10" xfId="0" applyNumberFormat="1" applyFont="1" applyFill="1" applyBorder="1" applyAlignment="1">
      <alignment horizontal="right"/>
    </xf>
    <xf numFmtId="174" fontId="18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center" vertical="center" wrapText="1"/>
    </xf>
    <xf numFmtId="173" fontId="19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174" fontId="19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justify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right"/>
    </xf>
    <xf numFmtId="0" fontId="44" fillId="0" borderId="0" xfId="0" applyFont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justify" vertical="center" wrapText="1"/>
    </xf>
    <xf numFmtId="174" fontId="4" fillId="0" borderId="10" xfId="0" applyNumberFormat="1" applyFont="1" applyFill="1" applyBorder="1" applyAlignment="1">
      <alignment horizontal="right"/>
    </xf>
    <xf numFmtId="173" fontId="13" fillId="0" borderId="10" xfId="0" applyNumberFormat="1" applyFont="1" applyFill="1" applyBorder="1" applyAlignment="1">
      <alignment horizontal="justify" vertical="center" wrapText="1"/>
    </xf>
    <xf numFmtId="173" fontId="2" fillId="0" borderId="10" xfId="0" applyNumberFormat="1" applyFont="1" applyFill="1" applyBorder="1" applyAlignment="1">
      <alignment horizontal="justify" vertical="center" wrapText="1"/>
    </xf>
    <xf numFmtId="174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Fill="1" applyBorder="1" applyAlignment="1">
      <alignment horizontal="center" vertical="center" wrapText="1"/>
    </xf>
    <xf numFmtId="173" fontId="21" fillId="0" borderId="10" xfId="0" applyNumberFormat="1" applyFont="1" applyFill="1" applyBorder="1" applyAlignment="1">
      <alignment horizontal="justify" vertical="center" wrapText="1"/>
    </xf>
    <xf numFmtId="0" fontId="21" fillId="0" borderId="12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horizontal="justify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74" fontId="0" fillId="0" borderId="0" xfId="0" applyNumberFormat="1" applyFont="1" applyAlignment="1">
      <alignment/>
    </xf>
    <xf numFmtId="49" fontId="20" fillId="0" borderId="10" xfId="0" applyNumberFormat="1" applyFont="1" applyFill="1" applyBorder="1" applyAlignment="1">
      <alignment horizontal="justify" vertical="center" wrapText="1"/>
    </xf>
    <xf numFmtId="174" fontId="2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4" fontId="0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19" fillId="33" borderId="10" xfId="0" applyNumberFormat="1" applyFont="1" applyFill="1" applyBorder="1" applyAlignment="1">
      <alignment horizontal="justify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174" fontId="19" fillId="33" borderId="10" xfId="0" applyNumberFormat="1" applyFont="1" applyFill="1" applyBorder="1" applyAlignment="1">
      <alignment horizontal="right"/>
    </xf>
    <xf numFmtId="174" fontId="18" fillId="0" borderId="13" xfId="0" applyNumberFormat="1" applyFont="1" applyFill="1" applyBorder="1" applyAlignment="1">
      <alignment horizontal="left"/>
    </xf>
    <xf numFmtId="49" fontId="13" fillId="33" borderId="10" xfId="0" applyNumberFormat="1" applyFont="1" applyFill="1" applyBorder="1" applyAlignment="1">
      <alignment horizontal="justify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74" fontId="13" fillId="33" borderId="10" xfId="0" applyNumberFormat="1" applyFont="1" applyFill="1" applyBorder="1" applyAlignment="1">
      <alignment horizontal="right"/>
    </xf>
    <xf numFmtId="174" fontId="21" fillId="33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181" fontId="4" fillId="0" borderId="12" xfId="63" applyNumberFormat="1" applyFont="1" applyFill="1" applyBorder="1" applyAlignment="1">
      <alignment/>
    </xf>
    <xf numFmtId="0" fontId="3" fillId="0" borderId="0" xfId="55" applyFont="1" applyFill="1" applyBorder="1" applyAlignment="1">
      <alignment horizontal="left" wrapText="1"/>
      <protection/>
    </xf>
    <xf numFmtId="181" fontId="3" fillId="0" borderId="0" xfId="63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173" fontId="21" fillId="33" borderId="14" xfId="0" applyNumberFormat="1" applyFont="1" applyFill="1" applyBorder="1" applyAlignment="1">
      <alignment horizontal="left" vertical="center" wrapText="1"/>
    </xf>
    <xf numFmtId="173" fontId="21" fillId="33" borderId="15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49" fontId="8" fillId="0" borderId="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Fill="1" applyBorder="1" applyAlignment="1">
      <alignment horizontal="righ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/>
    </xf>
    <xf numFmtId="173" fontId="17" fillId="0" borderId="14" xfId="0" applyNumberFormat="1" applyFont="1" applyFill="1" applyBorder="1" applyAlignment="1">
      <alignment horizontal="left" vertical="center" wrapText="1"/>
    </xf>
    <xf numFmtId="173" fontId="17" fillId="0" borderId="16" xfId="0" applyNumberFormat="1" applyFont="1" applyFill="1" applyBorder="1" applyAlignment="1">
      <alignment horizontal="left" vertical="center" wrapText="1"/>
    </xf>
    <xf numFmtId="173" fontId="17" fillId="0" borderId="15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 wrapText="1"/>
    </xf>
    <xf numFmtId="173" fontId="17" fillId="0" borderId="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4" fillId="0" borderId="0" xfId="55" applyFont="1" applyFill="1" applyBorder="1" applyAlignment="1">
      <alignment horizontal="center" wrapText="1"/>
      <protection/>
    </xf>
    <xf numFmtId="0" fontId="3" fillId="0" borderId="0" xfId="0" applyFont="1" applyFill="1" applyAlignment="1">
      <alignment wrapText="1"/>
    </xf>
    <xf numFmtId="0" fontId="4" fillId="0" borderId="0" xfId="55" applyNumberFormat="1" applyFont="1" applyFill="1" applyBorder="1" applyAlignment="1">
      <alignment horizontal="center" wrapText="1" shrinkToFit="1"/>
      <protection/>
    </xf>
    <xf numFmtId="0" fontId="6" fillId="0" borderId="0" xfId="0" applyFont="1" applyFill="1" applyAlignment="1">
      <alignment horizontal="center" wrapText="1" shrinkToFit="1"/>
    </xf>
    <xf numFmtId="0" fontId="6" fillId="0" borderId="0" xfId="0" applyFont="1" applyFill="1" applyAlignment="1">
      <alignment/>
    </xf>
    <xf numFmtId="0" fontId="0" fillId="0" borderId="0" xfId="0" applyAlignment="1">
      <alignment wrapText="1"/>
    </xf>
    <xf numFmtId="0" fontId="6" fillId="0" borderId="0" xfId="0" applyFont="1" applyFill="1" applyAlignment="1">
      <alignment wrapText="1"/>
    </xf>
    <xf numFmtId="0" fontId="3" fillId="0" borderId="11" xfId="0" applyFont="1" applyFill="1" applyBorder="1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5"/>
  <sheetViews>
    <sheetView zoomScalePageLayoutView="0" workbookViewId="0" topLeftCell="A212">
      <selection activeCell="A245" sqref="A245"/>
    </sheetView>
  </sheetViews>
  <sheetFormatPr defaultColWidth="9.00390625" defaultRowHeight="12.75"/>
  <cols>
    <col min="1" max="1" width="35.00390625" style="0" bestFit="1" customWidth="1"/>
    <col min="2" max="2" width="71.00390625" style="0" customWidth="1"/>
    <col min="3" max="4" width="15.75390625" style="0" customWidth="1"/>
    <col min="5" max="5" width="15.75390625" style="0" bestFit="1" customWidth="1"/>
  </cols>
  <sheetData>
    <row r="1" spans="1:5" ht="81.75" customHeight="1">
      <c r="A1" s="63"/>
      <c r="B1" s="135" t="s">
        <v>948</v>
      </c>
      <c r="C1" s="135"/>
      <c r="D1" s="96"/>
      <c r="E1" s="96"/>
    </row>
    <row r="2" spans="1:5" ht="15.75">
      <c r="A2" s="63"/>
      <c r="B2" s="64"/>
      <c r="C2" s="64"/>
      <c r="D2" s="64"/>
      <c r="E2" s="64"/>
    </row>
    <row r="3" spans="1:5" ht="66.75" customHeight="1">
      <c r="A3" s="65"/>
      <c r="B3" s="136" t="s">
        <v>856</v>
      </c>
      <c r="C3" s="136"/>
      <c r="D3" s="97"/>
      <c r="E3" s="97"/>
    </row>
    <row r="4" spans="1:3" ht="31.5" customHeight="1">
      <c r="A4" s="134" t="s">
        <v>857</v>
      </c>
      <c r="B4" s="134"/>
      <c r="C4" s="134"/>
    </row>
    <row r="5" spans="1:3" s="83" customFormat="1" ht="18.75">
      <c r="A5" s="82"/>
      <c r="B5" s="82"/>
      <c r="C5" s="82" t="s">
        <v>449</v>
      </c>
    </row>
    <row r="6" spans="1:3" s="83" customFormat="1" ht="15">
      <c r="A6" s="137" t="s">
        <v>174</v>
      </c>
      <c r="B6" s="137" t="s">
        <v>450</v>
      </c>
      <c r="C6" s="137" t="s">
        <v>187</v>
      </c>
    </row>
    <row r="7" spans="1:3" s="83" customFormat="1" ht="15">
      <c r="A7" s="137"/>
      <c r="B7" s="137"/>
      <c r="C7" s="138"/>
    </row>
    <row r="8" spans="1:3" s="86" customFormat="1" ht="11.25">
      <c r="A8" s="85" t="s">
        <v>620</v>
      </c>
      <c r="B8" s="85" t="s">
        <v>858</v>
      </c>
      <c r="C8" s="85" t="s">
        <v>859</v>
      </c>
    </row>
    <row r="9" spans="1:3" s="83" customFormat="1" ht="18.75">
      <c r="A9" s="139" t="s">
        <v>860</v>
      </c>
      <c r="B9" s="140"/>
      <c r="C9" s="141"/>
    </row>
    <row r="10" spans="1:3" s="83" customFormat="1" ht="18.75">
      <c r="A10" s="87" t="s">
        <v>451</v>
      </c>
      <c r="B10" s="88" t="s">
        <v>15</v>
      </c>
      <c r="C10" s="89">
        <v>196304.491</v>
      </c>
    </row>
    <row r="11" spans="1:3" s="83" customFormat="1" ht="18.75">
      <c r="A11" s="132" t="s">
        <v>861</v>
      </c>
      <c r="B11" s="133"/>
      <c r="C11" s="121">
        <v>174739.5</v>
      </c>
    </row>
    <row r="12" spans="1:3" s="83" customFormat="1" ht="15.75">
      <c r="A12" s="84" t="s">
        <v>452</v>
      </c>
      <c r="B12" s="90" t="s">
        <v>193</v>
      </c>
      <c r="C12" s="72">
        <v>145035</v>
      </c>
    </row>
    <row r="13" spans="1:3" s="83" customFormat="1" ht="15.75">
      <c r="A13" s="76" t="s">
        <v>453</v>
      </c>
      <c r="B13" s="91" t="s">
        <v>194</v>
      </c>
      <c r="C13" s="27">
        <v>145035</v>
      </c>
    </row>
    <row r="14" spans="1:3" s="83" customFormat="1" ht="78.75">
      <c r="A14" s="76" t="s">
        <v>454</v>
      </c>
      <c r="B14" s="91" t="s">
        <v>195</v>
      </c>
      <c r="C14" s="27">
        <v>144266</v>
      </c>
    </row>
    <row r="15" spans="1:3" s="83" customFormat="1" ht="110.25">
      <c r="A15" s="76" t="s">
        <v>455</v>
      </c>
      <c r="B15" s="91" t="s">
        <v>456</v>
      </c>
      <c r="C15" s="27">
        <v>349</v>
      </c>
    </row>
    <row r="16" spans="1:3" s="83" customFormat="1" ht="47.25">
      <c r="A16" s="76" t="s">
        <v>457</v>
      </c>
      <c r="B16" s="91" t="s">
        <v>458</v>
      </c>
      <c r="C16" s="27">
        <v>420</v>
      </c>
    </row>
    <row r="17" spans="1:3" s="83" customFormat="1" ht="31.5">
      <c r="A17" s="84" t="s">
        <v>459</v>
      </c>
      <c r="B17" s="90" t="s">
        <v>44</v>
      </c>
      <c r="C17" s="72">
        <v>13298.5</v>
      </c>
    </row>
    <row r="18" spans="1:3" s="83" customFormat="1" ht="31.5">
      <c r="A18" s="76" t="s">
        <v>460</v>
      </c>
      <c r="B18" s="91" t="s">
        <v>45</v>
      </c>
      <c r="C18" s="27">
        <v>13298.5</v>
      </c>
    </row>
    <row r="19" spans="1:3" s="83" customFormat="1" ht="63">
      <c r="A19" s="76" t="s">
        <v>461</v>
      </c>
      <c r="B19" s="91" t="s">
        <v>196</v>
      </c>
      <c r="C19" s="27">
        <v>4481.6</v>
      </c>
    </row>
    <row r="20" spans="1:3" s="83" customFormat="1" ht="78.75">
      <c r="A20" s="76" t="s">
        <v>462</v>
      </c>
      <c r="B20" s="91" t="s">
        <v>197</v>
      </c>
      <c r="C20" s="27">
        <v>82.4</v>
      </c>
    </row>
    <row r="21" spans="1:3" s="83" customFormat="1" ht="63">
      <c r="A21" s="76" t="s">
        <v>463</v>
      </c>
      <c r="B21" s="91" t="s">
        <v>198</v>
      </c>
      <c r="C21" s="27">
        <v>8734.5</v>
      </c>
    </row>
    <row r="22" spans="1:3" s="83" customFormat="1" ht="15.75">
      <c r="A22" s="84" t="s">
        <v>464</v>
      </c>
      <c r="B22" s="90" t="s">
        <v>465</v>
      </c>
      <c r="C22" s="72">
        <v>15051</v>
      </c>
    </row>
    <row r="23" spans="1:3" s="83" customFormat="1" ht="31.5">
      <c r="A23" s="76" t="s">
        <v>466</v>
      </c>
      <c r="B23" s="91" t="s">
        <v>10</v>
      </c>
      <c r="C23" s="27">
        <v>4766</v>
      </c>
    </row>
    <row r="24" spans="1:3" s="83" customFormat="1" ht="31.5">
      <c r="A24" s="76" t="s">
        <v>467</v>
      </c>
      <c r="B24" s="91" t="s">
        <v>11</v>
      </c>
      <c r="C24" s="27">
        <v>3962</v>
      </c>
    </row>
    <row r="25" spans="1:3" s="83" customFormat="1" ht="31.5">
      <c r="A25" s="76" t="s">
        <v>468</v>
      </c>
      <c r="B25" s="91" t="s">
        <v>11</v>
      </c>
      <c r="C25" s="27">
        <v>3962</v>
      </c>
    </row>
    <row r="26" spans="1:3" s="83" customFormat="1" ht="47.25">
      <c r="A26" s="76" t="s">
        <v>469</v>
      </c>
      <c r="B26" s="91" t="s">
        <v>12</v>
      </c>
      <c r="C26" s="27">
        <v>804</v>
      </c>
    </row>
    <row r="27" spans="1:3" s="83" customFormat="1" ht="47.25">
      <c r="A27" s="76" t="s">
        <v>470</v>
      </c>
      <c r="B27" s="91" t="s">
        <v>12</v>
      </c>
      <c r="C27" s="27">
        <v>804</v>
      </c>
    </row>
    <row r="28" spans="1:3" s="83" customFormat="1" ht="31.5">
      <c r="A28" s="76" t="s">
        <v>471</v>
      </c>
      <c r="B28" s="91" t="s">
        <v>3</v>
      </c>
      <c r="C28" s="27">
        <v>9872</v>
      </c>
    </row>
    <row r="29" spans="1:3" s="83" customFormat="1" ht="31.5">
      <c r="A29" s="76" t="s">
        <v>472</v>
      </c>
      <c r="B29" s="91" t="s">
        <v>3</v>
      </c>
      <c r="C29" s="27">
        <v>9864</v>
      </c>
    </row>
    <row r="30" spans="1:3" s="83" customFormat="1" ht="47.25">
      <c r="A30" s="76" t="s">
        <v>621</v>
      </c>
      <c r="B30" s="91" t="s">
        <v>622</v>
      </c>
      <c r="C30" s="27">
        <v>8</v>
      </c>
    </row>
    <row r="31" spans="1:3" s="83" customFormat="1" ht="15.75">
      <c r="A31" s="76" t="s">
        <v>623</v>
      </c>
      <c r="B31" s="91" t="s">
        <v>624</v>
      </c>
      <c r="C31" s="27">
        <v>43</v>
      </c>
    </row>
    <row r="32" spans="1:3" s="83" customFormat="1" ht="15.75">
      <c r="A32" s="76" t="s">
        <v>625</v>
      </c>
      <c r="B32" s="91" t="s">
        <v>624</v>
      </c>
      <c r="C32" s="27">
        <v>43</v>
      </c>
    </row>
    <row r="33" spans="1:3" s="83" customFormat="1" ht="31.5">
      <c r="A33" s="76" t="s">
        <v>473</v>
      </c>
      <c r="B33" s="91" t="s">
        <v>36</v>
      </c>
      <c r="C33" s="27">
        <v>370</v>
      </c>
    </row>
    <row r="34" spans="1:3" s="83" customFormat="1" ht="31.5">
      <c r="A34" s="76" t="s">
        <v>474</v>
      </c>
      <c r="B34" s="91" t="s">
        <v>475</v>
      </c>
      <c r="C34" s="27">
        <v>370</v>
      </c>
    </row>
    <row r="35" spans="1:3" s="83" customFormat="1" ht="15.75">
      <c r="A35" s="84" t="s">
        <v>626</v>
      </c>
      <c r="B35" s="90" t="s">
        <v>627</v>
      </c>
      <c r="C35" s="72">
        <v>1</v>
      </c>
    </row>
    <row r="36" spans="1:3" s="83" customFormat="1" ht="15.75">
      <c r="A36" s="76" t="s">
        <v>628</v>
      </c>
      <c r="B36" s="91" t="s">
        <v>629</v>
      </c>
      <c r="C36" s="27">
        <v>1</v>
      </c>
    </row>
    <row r="37" spans="1:3" s="83" customFormat="1" ht="15.75">
      <c r="A37" s="76" t="s">
        <v>630</v>
      </c>
      <c r="B37" s="91" t="s">
        <v>631</v>
      </c>
      <c r="C37" s="27">
        <v>1</v>
      </c>
    </row>
    <row r="38" spans="1:3" s="83" customFormat="1" ht="31.5">
      <c r="A38" s="76" t="s">
        <v>632</v>
      </c>
      <c r="B38" s="91" t="s">
        <v>633</v>
      </c>
      <c r="C38" s="27">
        <v>1</v>
      </c>
    </row>
    <row r="39" spans="1:3" s="83" customFormat="1" ht="15.75">
      <c r="A39" s="84" t="s">
        <v>476</v>
      </c>
      <c r="B39" s="90" t="s">
        <v>4</v>
      </c>
      <c r="C39" s="72">
        <v>1354</v>
      </c>
    </row>
    <row r="40" spans="1:3" s="83" customFormat="1" ht="31.5">
      <c r="A40" s="76" t="s">
        <v>477</v>
      </c>
      <c r="B40" s="91" t="s">
        <v>8</v>
      </c>
      <c r="C40" s="27">
        <v>1354</v>
      </c>
    </row>
    <row r="41" spans="1:3" s="83" customFormat="1" ht="47.25">
      <c r="A41" s="76" t="s">
        <v>478</v>
      </c>
      <c r="B41" s="91" t="s">
        <v>37</v>
      </c>
      <c r="C41" s="27">
        <v>1354</v>
      </c>
    </row>
    <row r="42" spans="1:3" s="83" customFormat="1" ht="18.75">
      <c r="A42" s="132" t="s">
        <v>862</v>
      </c>
      <c r="B42" s="133"/>
      <c r="C42" s="121">
        <v>21564.991</v>
      </c>
    </row>
    <row r="43" spans="1:3" s="83" customFormat="1" ht="47.25">
      <c r="A43" s="84" t="s">
        <v>479</v>
      </c>
      <c r="B43" s="90" t="s">
        <v>199</v>
      </c>
      <c r="C43" s="72">
        <v>9681.43</v>
      </c>
    </row>
    <row r="44" spans="1:3" s="83" customFormat="1" ht="78.75">
      <c r="A44" s="76" t="s">
        <v>481</v>
      </c>
      <c r="B44" s="91" t="s">
        <v>200</v>
      </c>
      <c r="C44" s="27">
        <v>9541.3</v>
      </c>
    </row>
    <row r="45" spans="1:3" s="83" customFormat="1" ht="63">
      <c r="A45" s="76" t="s">
        <v>482</v>
      </c>
      <c r="B45" s="91" t="s">
        <v>13</v>
      </c>
      <c r="C45" s="27">
        <v>4470</v>
      </c>
    </row>
    <row r="46" spans="1:3" s="83" customFormat="1" ht="78.75">
      <c r="A46" s="76" t="s">
        <v>483</v>
      </c>
      <c r="B46" s="91" t="s">
        <v>29</v>
      </c>
      <c r="C46" s="27">
        <v>2020</v>
      </c>
    </row>
    <row r="47" spans="1:3" s="83" customFormat="1" ht="78.75">
      <c r="A47" s="76" t="s">
        <v>484</v>
      </c>
      <c r="B47" s="91" t="s">
        <v>485</v>
      </c>
      <c r="C47" s="27">
        <v>800</v>
      </c>
    </row>
    <row r="48" spans="1:3" s="83" customFormat="1" ht="78.75">
      <c r="A48" s="76" t="s">
        <v>480</v>
      </c>
      <c r="B48" s="91" t="s">
        <v>201</v>
      </c>
      <c r="C48" s="27">
        <v>1650</v>
      </c>
    </row>
    <row r="49" spans="1:3" s="83" customFormat="1" ht="47.25">
      <c r="A49" s="76" t="s">
        <v>486</v>
      </c>
      <c r="B49" s="91" t="s">
        <v>46</v>
      </c>
      <c r="C49" s="27">
        <v>5071.3</v>
      </c>
    </row>
    <row r="50" spans="1:3" s="83" customFormat="1" ht="31.5">
      <c r="A50" s="76" t="s">
        <v>487</v>
      </c>
      <c r="B50" s="91" t="s">
        <v>202</v>
      </c>
      <c r="C50" s="27">
        <v>5071.3</v>
      </c>
    </row>
    <row r="51" spans="1:3" s="83" customFormat="1" ht="78.75">
      <c r="A51" s="76" t="s">
        <v>488</v>
      </c>
      <c r="B51" s="91" t="s">
        <v>26</v>
      </c>
      <c r="C51" s="27">
        <v>140.13</v>
      </c>
    </row>
    <row r="52" spans="1:3" s="83" customFormat="1" ht="78.75">
      <c r="A52" s="76" t="s">
        <v>489</v>
      </c>
      <c r="B52" s="91" t="s">
        <v>27</v>
      </c>
      <c r="C52" s="27">
        <v>140.13</v>
      </c>
    </row>
    <row r="53" spans="1:3" s="83" customFormat="1" ht="78.75">
      <c r="A53" s="76" t="s">
        <v>490</v>
      </c>
      <c r="B53" s="91" t="s">
        <v>28</v>
      </c>
      <c r="C53" s="27">
        <v>140.13</v>
      </c>
    </row>
    <row r="54" spans="1:3" s="83" customFormat="1" ht="31.5">
      <c r="A54" s="84" t="s">
        <v>491</v>
      </c>
      <c r="B54" s="90" t="s">
        <v>203</v>
      </c>
      <c r="C54" s="72">
        <v>3385</v>
      </c>
    </row>
    <row r="55" spans="1:3" s="83" customFormat="1" ht="15.75">
      <c r="A55" s="76" t="s">
        <v>492</v>
      </c>
      <c r="B55" s="91" t="s">
        <v>5</v>
      </c>
      <c r="C55" s="27">
        <v>3385</v>
      </c>
    </row>
    <row r="56" spans="1:3" s="83" customFormat="1" ht="31.5">
      <c r="A56" s="76" t="s">
        <v>493</v>
      </c>
      <c r="B56" s="91" t="s">
        <v>32</v>
      </c>
      <c r="C56" s="27">
        <v>2660</v>
      </c>
    </row>
    <row r="57" spans="1:3" s="83" customFormat="1" ht="15.75">
      <c r="A57" s="76" t="s">
        <v>494</v>
      </c>
      <c r="B57" s="91" t="s">
        <v>33</v>
      </c>
      <c r="C57" s="27">
        <v>230</v>
      </c>
    </row>
    <row r="58" spans="1:3" s="83" customFormat="1" ht="15.75">
      <c r="A58" s="76" t="s">
        <v>495</v>
      </c>
      <c r="B58" s="91" t="s">
        <v>34</v>
      </c>
      <c r="C58" s="27">
        <v>495</v>
      </c>
    </row>
    <row r="59" spans="1:3" s="83" customFormat="1" ht="31.5">
      <c r="A59" s="84" t="s">
        <v>634</v>
      </c>
      <c r="B59" s="90" t="s">
        <v>635</v>
      </c>
      <c r="C59" s="72">
        <v>933</v>
      </c>
    </row>
    <row r="60" spans="1:3" s="83" customFormat="1" ht="15.75">
      <c r="A60" s="76" t="s">
        <v>636</v>
      </c>
      <c r="B60" s="91" t="s">
        <v>637</v>
      </c>
      <c r="C60" s="27">
        <v>933</v>
      </c>
    </row>
    <row r="61" spans="1:3" s="83" customFormat="1" ht="15.75">
      <c r="A61" s="76" t="s">
        <v>638</v>
      </c>
      <c r="B61" s="91" t="s">
        <v>639</v>
      </c>
      <c r="C61" s="27">
        <v>933</v>
      </c>
    </row>
    <row r="62" spans="1:3" s="83" customFormat="1" ht="31.5">
      <c r="A62" s="76" t="s">
        <v>640</v>
      </c>
      <c r="B62" s="91" t="s">
        <v>204</v>
      </c>
      <c r="C62" s="27">
        <v>933</v>
      </c>
    </row>
    <row r="63" spans="1:3" s="83" customFormat="1" ht="31.5">
      <c r="A63" s="84" t="s">
        <v>496</v>
      </c>
      <c r="B63" s="90" t="s">
        <v>205</v>
      </c>
      <c r="C63" s="72">
        <v>1421.57</v>
      </c>
    </row>
    <row r="64" spans="1:3" s="83" customFormat="1" ht="78.75">
      <c r="A64" s="76" t="s">
        <v>497</v>
      </c>
      <c r="B64" s="91" t="s">
        <v>55</v>
      </c>
      <c r="C64" s="27">
        <v>1258.07</v>
      </c>
    </row>
    <row r="65" spans="1:3" s="83" customFormat="1" ht="94.5">
      <c r="A65" s="76" t="s">
        <v>498</v>
      </c>
      <c r="B65" s="91" t="s">
        <v>54</v>
      </c>
      <c r="C65" s="27">
        <v>1258.07</v>
      </c>
    </row>
    <row r="66" spans="1:3" s="83" customFormat="1" ht="94.5">
      <c r="A66" s="76" t="s">
        <v>499</v>
      </c>
      <c r="B66" s="91" t="s">
        <v>53</v>
      </c>
      <c r="C66" s="27">
        <v>1258.07</v>
      </c>
    </row>
    <row r="67" spans="1:3" s="83" customFormat="1" ht="47.25">
      <c r="A67" s="76" t="s">
        <v>500</v>
      </c>
      <c r="B67" s="91" t="s">
        <v>501</v>
      </c>
      <c r="C67" s="27">
        <v>20</v>
      </c>
    </row>
    <row r="68" spans="1:3" s="83" customFormat="1" ht="47.25">
      <c r="A68" s="76" t="s">
        <v>502</v>
      </c>
      <c r="B68" s="91" t="s">
        <v>179</v>
      </c>
      <c r="C68" s="27">
        <v>20</v>
      </c>
    </row>
    <row r="69" spans="1:3" s="83" customFormat="1" ht="31.5">
      <c r="A69" s="76" t="s">
        <v>503</v>
      </c>
      <c r="B69" s="91" t="s">
        <v>206</v>
      </c>
      <c r="C69" s="27">
        <v>143.5</v>
      </c>
    </row>
    <row r="70" spans="1:3" s="83" customFormat="1" ht="31.5">
      <c r="A70" s="76" t="s">
        <v>504</v>
      </c>
      <c r="B70" s="91" t="s">
        <v>30</v>
      </c>
      <c r="C70" s="27">
        <v>143.5</v>
      </c>
    </row>
    <row r="71" spans="1:3" s="83" customFormat="1" ht="47.25">
      <c r="A71" s="76" t="s">
        <v>505</v>
      </c>
      <c r="B71" s="91" t="s">
        <v>31</v>
      </c>
      <c r="C71" s="27">
        <v>0.5</v>
      </c>
    </row>
    <row r="72" spans="1:3" s="83" customFormat="1" ht="47.25">
      <c r="A72" s="76" t="s">
        <v>506</v>
      </c>
      <c r="B72" s="91" t="s">
        <v>207</v>
      </c>
      <c r="C72" s="27">
        <v>20</v>
      </c>
    </row>
    <row r="73" spans="1:3" s="83" customFormat="1" ht="47.25">
      <c r="A73" s="76" t="s">
        <v>507</v>
      </c>
      <c r="B73" s="91" t="s">
        <v>208</v>
      </c>
      <c r="C73" s="27">
        <v>123</v>
      </c>
    </row>
    <row r="74" spans="1:3" s="83" customFormat="1" ht="15.75">
      <c r="A74" s="84" t="s">
        <v>508</v>
      </c>
      <c r="B74" s="90" t="s">
        <v>509</v>
      </c>
      <c r="C74" s="72">
        <v>6143.991</v>
      </c>
    </row>
    <row r="75" spans="1:3" s="83" customFormat="1" ht="31.5">
      <c r="A75" s="76" t="s">
        <v>510</v>
      </c>
      <c r="B75" s="91" t="s">
        <v>38</v>
      </c>
      <c r="C75" s="27">
        <v>85.6</v>
      </c>
    </row>
    <row r="76" spans="1:3" s="83" customFormat="1" ht="63">
      <c r="A76" s="76" t="s">
        <v>511</v>
      </c>
      <c r="B76" s="91" t="s">
        <v>209</v>
      </c>
      <c r="C76" s="27">
        <v>65</v>
      </c>
    </row>
    <row r="77" spans="1:3" s="83" customFormat="1" ht="63">
      <c r="A77" s="76" t="s">
        <v>512</v>
      </c>
      <c r="B77" s="91" t="s">
        <v>210</v>
      </c>
      <c r="C77" s="27">
        <v>20.6</v>
      </c>
    </row>
    <row r="78" spans="1:3" s="83" customFormat="1" ht="63">
      <c r="A78" s="76" t="s">
        <v>939</v>
      </c>
      <c r="B78" s="91" t="s">
        <v>907</v>
      </c>
      <c r="C78" s="27">
        <v>3</v>
      </c>
    </row>
    <row r="79" spans="1:3" s="83" customFormat="1" ht="94.5">
      <c r="A79" s="76" t="s">
        <v>940</v>
      </c>
      <c r="B79" s="91" t="s">
        <v>908</v>
      </c>
      <c r="C79" s="27">
        <v>3</v>
      </c>
    </row>
    <row r="80" spans="1:3" s="83" customFormat="1" ht="63">
      <c r="A80" s="76" t="s">
        <v>513</v>
      </c>
      <c r="B80" s="91" t="s">
        <v>52</v>
      </c>
      <c r="C80" s="27">
        <v>39</v>
      </c>
    </row>
    <row r="81" spans="1:3" s="83" customFormat="1" ht="63">
      <c r="A81" s="76" t="s">
        <v>514</v>
      </c>
      <c r="B81" s="91" t="s">
        <v>211</v>
      </c>
      <c r="C81" s="27">
        <v>31</v>
      </c>
    </row>
    <row r="82" spans="1:3" s="83" customFormat="1" ht="47.25">
      <c r="A82" s="76" t="s">
        <v>641</v>
      </c>
      <c r="B82" s="91" t="s">
        <v>642</v>
      </c>
      <c r="C82" s="27">
        <v>8</v>
      </c>
    </row>
    <row r="83" spans="1:3" s="83" customFormat="1" ht="31.5">
      <c r="A83" s="76" t="s">
        <v>905</v>
      </c>
      <c r="B83" s="91" t="s">
        <v>906</v>
      </c>
      <c r="C83" s="27">
        <v>20</v>
      </c>
    </row>
    <row r="84" spans="1:3" s="83" customFormat="1" ht="31.5">
      <c r="A84" s="76" t="s">
        <v>904</v>
      </c>
      <c r="B84" s="91" t="s">
        <v>610</v>
      </c>
      <c r="C84" s="27">
        <v>20</v>
      </c>
    </row>
    <row r="85" spans="1:3" s="83" customFormat="1" ht="110.25">
      <c r="A85" s="76" t="s">
        <v>515</v>
      </c>
      <c r="B85" s="91" t="s">
        <v>212</v>
      </c>
      <c r="C85" s="27">
        <v>116</v>
      </c>
    </row>
    <row r="86" spans="1:3" s="83" customFormat="1" ht="31.5">
      <c r="A86" s="76" t="s">
        <v>643</v>
      </c>
      <c r="B86" s="91" t="s">
        <v>644</v>
      </c>
      <c r="C86" s="27">
        <v>33</v>
      </c>
    </row>
    <row r="87" spans="1:3" s="83" customFormat="1" ht="31.5">
      <c r="A87" s="76" t="s">
        <v>516</v>
      </c>
      <c r="B87" s="91" t="s">
        <v>213</v>
      </c>
      <c r="C87" s="27">
        <v>10</v>
      </c>
    </row>
    <row r="88" spans="1:3" s="83" customFormat="1" ht="31.5">
      <c r="A88" s="76" t="s">
        <v>517</v>
      </c>
      <c r="B88" s="91" t="s">
        <v>214</v>
      </c>
      <c r="C88" s="27">
        <v>73</v>
      </c>
    </row>
    <row r="89" spans="1:3" s="83" customFormat="1" ht="47.25">
      <c r="A89" s="76" t="s">
        <v>518</v>
      </c>
      <c r="B89" s="91" t="s">
        <v>39</v>
      </c>
      <c r="C89" s="27">
        <v>303</v>
      </c>
    </row>
    <row r="90" spans="1:3" s="83" customFormat="1" ht="31.5">
      <c r="A90" s="76" t="s">
        <v>645</v>
      </c>
      <c r="B90" s="91" t="s">
        <v>646</v>
      </c>
      <c r="C90" s="27">
        <v>2144.2</v>
      </c>
    </row>
    <row r="91" spans="1:3" s="83" customFormat="1" ht="31.5">
      <c r="A91" s="76" t="s">
        <v>647</v>
      </c>
      <c r="B91" s="91" t="s">
        <v>648</v>
      </c>
      <c r="C91" s="27">
        <v>2144.2</v>
      </c>
    </row>
    <row r="92" spans="1:3" s="83" customFormat="1" ht="47.25">
      <c r="A92" s="76" t="s">
        <v>863</v>
      </c>
      <c r="B92" s="91" t="s">
        <v>864</v>
      </c>
      <c r="C92" s="27">
        <v>1712.191</v>
      </c>
    </row>
    <row r="93" spans="1:3" s="83" customFormat="1" ht="47.25">
      <c r="A93" s="76" t="s">
        <v>865</v>
      </c>
      <c r="B93" s="91" t="s">
        <v>866</v>
      </c>
      <c r="C93" s="27">
        <v>1712.191</v>
      </c>
    </row>
    <row r="94" spans="1:3" s="83" customFormat="1" ht="63">
      <c r="A94" s="76" t="s">
        <v>519</v>
      </c>
      <c r="B94" s="91" t="s">
        <v>520</v>
      </c>
      <c r="C94" s="27">
        <v>309</v>
      </c>
    </row>
    <row r="95" spans="1:3" s="83" customFormat="1" ht="31.5">
      <c r="A95" s="76" t="s">
        <v>521</v>
      </c>
      <c r="B95" s="91" t="s">
        <v>215</v>
      </c>
      <c r="C95" s="27">
        <v>1412</v>
      </c>
    </row>
    <row r="96" spans="1:3" s="83" customFormat="1" ht="47.25">
      <c r="A96" s="76" t="s">
        <v>522</v>
      </c>
      <c r="B96" s="91" t="s">
        <v>175</v>
      </c>
      <c r="C96" s="27">
        <v>1412</v>
      </c>
    </row>
    <row r="97" spans="1:3" s="83" customFormat="1" ht="47.25">
      <c r="A97" s="76" t="s">
        <v>522</v>
      </c>
      <c r="B97" s="91" t="s">
        <v>175</v>
      </c>
      <c r="C97" s="27">
        <v>1162</v>
      </c>
    </row>
    <row r="98" spans="1:3" s="83" customFormat="1" ht="78.75">
      <c r="A98" s="76" t="s">
        <v>941</v>
      </c>
      <c r="B98" s="91" t="s">
        <v>942</v>
      </c>
      <c r="C98" s="27">
        <v>250</v>
      </c>
    </row>
    <row r="99" spans="1:3" s="83" customFormat="1" ht="18.75">
      <c r="A99" s="87" t="s">
        <v>523</v>
      </c>
      <c r="B99" s="88" t="s">
        <v>524</v>
      </c>
      <c r="C99" s="89">
        <v>424686.202</v>
      </c>
    </row>
    <row r="100" spans="1:3" s="83" customFormat="1" ht="31.5">
      <c r="A100" s="84" t="s">
        <v>525</v>
      </c>
      <c r="B100" s="90" t="s">
        <v>216</v>
      </c>
      <c r="C100" s="72">
        <v>424686.202</v>
      </c>
    </row>
    <row r="101" spans="1:3" s="83" customFormat="1" ht="31.5">
      <c r="A101" s="76" t="s">
        <v>526</v>
      </c>
      <c r="B101" s="91" t="s">
        <v>14</v>
      </c>
      <c r="C101" s="27">
        <v>110272.9</v>
      </c>
    </row>
    <row r="102" spans="1:3" s="83" customFormat="1" ht="15.75">
      <c r="A102" s="76" t="s">
        <v>527</v>
      </c>
      <c r="B102" s="91" t="s">
        <v>217</v>
      </c>
      <c r="C102" s="27">
        <v>6144.6</v>
      </c>
    </row>
    <row r="103" spans="1:3" s="83" customFormat="1" ht="31.5">
      <c r="A103" s="76" t="s">
        <v>528</v>
      </c>
      <c r="B103" s="91" t="s">
        <v>218</v>
      </c>
      <c r="C103" s="27">
        <v>6144.6</v>
      </c>
    </row>
    <row r="104" spans="1:3" s="83" customFormat="1" ht="31.5">
      <c r="A104" s="76" t="s">
        <v>529</v>
      </c>
      <c r="B104" s="91" t="s">
        <v>219</v>
      </c>
      <c r="C104" s="27">
        <v>104128.3</v>
      </c>
    </row>
    <row r="105" spans="1:3" s="83" customFormat="1" ht="31.5">
      <c r="A105" s="76" t="s">
        <v>530</v>
      </c>
      <c r="B105" s="91" t="s">
        <v>181</v>
      </c>
      <c r="C105" s="27">
        <v>104128.3</v>
      </c>
    </row>
    <row r="106" spans="1:3" s="83" customFormat="1" ht="31.5">
      <c r="A106" s="76" t="s">
        <v>531</v>
      </c>
      <c r="B106" s="91" t="s">
        <v>220</v>
      </c>
      <c r="C106" s="27">
        <v>69568.226</v>
      </c>
    </row>
    <row r="107" spans="1:3" s="83" customFormat="1" ht="15.75">
      <c r="A107" s="76" t="s">
        <v>909</v>
      </c>
      <c r="B107" s="91" t="s">
        <v>911</v>
      </c>
      <c r="C107" s="27">
        <v>885.614</v>
      </c>
    </row>
    <row r="108" spans="1:3" s="83" customFormat="1" ht="31.5">
      <c r="A108" s="76" t="s">
        <v>910</v>
      </c>
      <c r="B108" s="91" t="s">
        <v>180</v>
      </c>
      <c r="C108" s="27">
        <v>885.614</v>
      </c>
    </row>
    <row r="109" spans="1:3" s="83" customFormat="1" ht="15.75">
      <c r="A109" s="76" t="s">
        <v>913</v>
      </c>
      <c r="B109" s="91" t="s">
        <v>912</v>
      </c>
      <c r="C109" s="27">
        <v>608.585</v>
      </c>
    </row>
    <row r="110" spans="1:3" s="83" customFormat="1" ht="31.5">
      <c r="A110" s="76" t="s">
        <v>914</v>
      </c>
      <c r="B110" s="91" t="s">
        <v>51</v>
      </c>
      <c r="C110" s="27">
        <v>608.585</v>
      </c>
    </row>
    <row r="111" spans="1:3" s="83" customFormat="1" ht="94.5">
      <c r="A111" s="76" t="s">
        <v>575</v>
      </c>
      <c r="B111" s="91" t="s">
        <v>576</v>
      </c>
      <c r="C111" s="27">
        <v>42912.561</v>
      </c>
    </row>
    <row r="112" spans="1:3" s="83" customFormat="1" ht="94.5">
      <c r="A112" s="76" t="s">
        <v>577</v>
      </c>
      <c r="B112" s="91" t="s">
        <v>578</v>
      </c>
      <c r="C112" s="27">
        <v>42912.561</v>
      </c>
    </row>
    <row r="113" spans="1:3" s="83" customFormat="1" ht="78.75">
      <c r="A113" s="76" t="s">
        <v>579</v>
      </c>
      <c r="B113" s="91" t="s">
        <v>221</v>
      </c>
      <c r="C113" s="27">
        <v>42912.561</v>
      </c>
    </row>
    <row r="114" spans="1:3" s="83" customFormat="1" ht="78.75">
      <c r="A114" s="76" t="s">
        <v>580</v>
      </c>
      <c r="B114" s="91" t="s">
        <v>581</v>
      </c>
      <c r="C114" s="27">
        <v>9367.066</v>
      </c>
    </row>
    <row r="115" spans="1:3" s="83" customFormat="1" ht="78.75">
      <c r="A115" s="76" t="s">
        <v>582</v>
      </c>
      <c r="B115" s="91" t="s">
        <v>583</v>
      </c>
      <c r="C115" s="27">
        <v>9367.066</v>
      </c>
    </row>
    <row r="116" spans="1:3" s="83" customFormat="1" ht="47.25">
      <c r="A116" s="76" t="s">
        <v>584</v>
      </c>
      <c r="B116" s="91" t="s">
        <v>176</v>
      </c>
      <c r="C116" s="27">
        <v>9367.066</v>
      </c>
    </row>
    <row r="117" spans="1:3" s="83" customFormat="1" ht="15.75">
      <c r="A117" s="76" t="s">
        <v>532</v>
      </c>
      <c r="B117" s="91" t="s">
        <v>7</v>
      </c>
      <c r="C117" s="27">
        <v>15794.4</v>
      </c>
    </row>
    <row r="118" spans="1:3" s="83" customFormat="1" ht="15.75">
      <c r="A118" s="76" t="s">
        <v>533</v>
      </c>
      <c r="B118" s="91" t="s">
        <v>177</v>
      </c>
      <c r="C118" s="27">
        <v>15794.4</v>
      </c>
    </row>
    <row r="119" spans="1:3" s="83" customFormat="1" ht="47.25">
      <c r="A119" s="76" t="s">
        <v>533</v>
      </c>
      <c r="B119" s="91" t="s">
        <v>534</v>
      </c>
      <c r="C119" s="27">
        <v>383.4</v>
      </c>
    </row>
    <row r="120" spans="1:3" s="83" customFormat="1" ht="31.5">
      <c r="A120" s="76" t="s">
        <v>533</v>
      </c>
      <c r="B120" s="91" t="s">
        <v>867</v>
      </c>
      <c r="C120" s="27">
        <v>729</v>
      </c>
    </row>
    <row r="121" spans="1:3" s="83" customFormat="1" ht="31.5">
      <c r="A121" s="76" t="s">
        <v>533</v>
      </c>
      <c r="B121" s="91" t="s">
        <v>535</v>
      </c>
      <c r="C121" s="27">
        <v>12471</v>
      </c>
    </row>
    <row r="122" spans="1:3" s="83" customFormat="1" ht="15.75">
      <c r="A122" s="76" t="s">
        <v>533</v>
      </c>
      <c r="B122" s="91" t="s">
        <v>536</v>
      </c>
      <c r="C122" s="27">
        <v>38.7</v>
      </c>
    </row>
    <row r="123" spans="1:3" s="83" customFormat="1" ht="31.5">
      <c r="A123" s="76" t="s">
        <v>533</v>
      </c>
      <c r="B123" s="91" t="s">
        <v>649</v>
      </c>
      <c r="C123" s="27">
        <v>99.7</v>
      </c>
    </row>
    <row r="124" spans="1:3" s="83" customFormat="1" ht="31.5">
      <c r="A124" s="76" t="s">
        <v>533</v>
      </c>
      <c r="B124" s="91" t="s">
        <v>868</v>
      </c>
      <c r="C124" s="27">
        <v>300</v>
      </c>
    </row>
    <row r="125" spans="1:3" s="83" customFormat="1" ht="15.75">
      <c r="A125" s="76" t="s">
        <v>533</v>
      </c>
      <c r="B125" s="91" t="s">
        <v>869</v>
      </c>
      <c r="C125" s="27">
        <v>290.1</v>
      </c>
    </row>
    <row r="126" spans="1:3" s="83" customFormat="1" ht="15.75">
      <c r="A126" s="76" t="s">
        <v>533</v>
      </c>
      <c r="B126" s="91" t="s">
        <v>870</v>
      </c>
      <c r="C126" s="27">
        <v>600</v>
      </c>
    </row>
    <row r="127" spans="1:3" s="83" customFormat="1" ht="31.5">
      <c r="A127" s="76" t="s">
        <v>533</v>
      </c>
      <c r="B127" s="91" t="s">
        <v>824</v>
      </c>
      <c r="C127" s="27">
        <v>432.5</v>
      </c>
    </row>
    <row r="128" spans="1:3" s="83" customFormat="1" ht="31.5">
      <c r="A128" s="76" t="s">
        <v>533</v>
      </c>
      <c r="B128" s="91" t="s">
        <v>915</v>
      </c>
      <c r="C128" s="27">
        <v>300</v>
      </c>
    </row>
    <row r="129" spans="1:3" s="83" customFormat="1" ht="31.5">
      <c r="A129" s="76" t="s">
        <v>533</v>
      </c>
      <c r="B129" s="91" t="s">
        <v>821</v>
      </c>
      <c r="C129" s="27">
        <v>150</v>
      </c>
    </row>
    <row r="130" spans="1:3" s="83" customFormat="1" ht="31.5">
      <c r="A130" s="76" t="s">
        <v>537</v>
      </c>
      <c r="B130" s="91" t="s">
        <v>222</v>
      </c>
      <c r="C130" s="27">
        <v>237822.935</v>
      </c>
    </row>
    <row r="131" spans="1:3" s="83" customFormat="1" ht="31.5">
      <c r="A131" s="76" t="s">
        <v>538</v>
      </c>
      <c r="B131" s="91" t="s">
        <v>223</v>
      </c>
      <c r="C131" s="27">
        <v>76.5</v>
      </c>
    </row>
    <row r="132" spans="1:3" s="83" customFormat="1" ht="31.5">
      <c r="A132" s="76" t="s">
        <v>539</v>
      </c>
      <c r="B132" s="91" t="s">
        <v>182</v>
      </c>
      <c r="C132" s="27">
        <v>76.5</v>
      </c>
    </row>
    <row r="133" spans="1:3" s="83" customFormat="1" ht="47.25">
      <c r="A133" s="76" t="s">
        <v>540</v>
      </c>
      <c r="B133" s="91" t="s">
        <v>42</v>
      </c>
      <c r="C133" s="27">
        <v>77</v>
      </c>
    </row>
    <row r="134" spans="1:3" s="83" customFormat="1" ht="47.25">
      <c r="A134" s="76" t="s">
        <v>541</v>
      </c>
      <c r="B134" s="91" t="s">
        <v>43</v>
      </c>
      <c r="C134" s="27">
        <v>77</v>
      </c>
    </row>
    <row r="135" spans="1:3" s="83" customFormat="1" ht="31.5">
      <c r="A135" s="76" t="s">
        <v>542</v>
      </c>
      <c r="B135" s="91" t="s">
        <v>224</v>
      </c>
      <c r="C135" s="27">
        <v>1154.4</v>
      </c>
    </row>
    <row r="136" spans="1:3" s="83" customFormat="1" ht="47.25">
      <c r="A136" s="76" t="s">
        <v>543</v>
      </c>
      <c r="B136" s="91" t="s">
        <v>41</v>
      </c>
      <c r="C136" s="27">
        <v>1154.4</v>
      </c>
    </row>
    <row r="137" spans="1:3" s="83" customFormat="1" ht="31.5">
      <c r="A137" s="76" t="s">
        <v>544</v>
      </c>
      <c r="B137" s="91" t="s">
        <v>225</v>
      </c>
      <c r="C137" s="27">
        <v>14144.283</v>
      </c>
    </row>
    <row r="138" spans="1:3" s="83" customFormat="1" ht="31.5">
      <c r="A138" s="76" t="s">
        <v>585</v>
      </c>
      <c r="B138" s="91" t="s">
        <v>16</v>
      </c>
      <c r="C138" s="27">
        <v>14144.283</v>
      </c>
    </row>
    <row r="139" spans="1:3" s="83" customFormat="1" ht="78.75">
      <c r="A139" s="76" t="s">
        <v>585</v>
      </c>
      <c r="B139" s="91" t="s">
        <v>545</v>
      </c>
      <c r="C139" s="27">
        <v>116.445</v>
      </c>
    </row>
    <row r="140" spans="1:3" s="83" customFormat="1" ht="94.5">
      <c r="A140" s="76" t="s">
        <v>585</v>
      </c>
      <c r="B140" s="91" t="s">
        <v>546</v>
      </c>
      <c r="C140" s="27">
        <v>4.5</v>
      </c>
    </row>
    <row r="141" spans="1:3" s="83" customFormat="1" ht="78.75">
      <c r="A141" s="76" t="s">
        <v>585</v>
      </c>
      <c r="B141" s="91" t="s">
        <v>547</v>
      </c>
      <c r="C141" s="27">
        <v>4.5</v>
      </c>
    </row>
    <row r="142" spans="1:3" s="83" customFormat="1" ht="47.25">
      <c r="A142" s="76" t="s">
        <v>585</v>
      </c>
      <c r="B142" s="91" t="s">
        <v>586</v>
      </c>
      <c r="C142" s="27">
        <v>653.2</v>
      </c>
    </row>
    <row r="143" spans="1:3" s="83" customFormat="1" ht="141.75">
      <c r="A143" s="76" t="s">
        <v>585</v>
      </c>
      <c r="B143" s="91" t="s">
        <v>444</v>
      </c>
      <c r="C143" s="27">
        <v>37.5</v>
      </c>
    </row>
    <row r="144" spans="1:3" s="83" customFormat="1" ht="63">
      <c r="A144" s="76" t="s">
        <v>585</v>
      </c>
      <c r="B144" s="91" t="s">
        <v>871</v>
      </c>
      <c r="C144" s="27">
        <v>8084</v>
      </c>
    </row>
    <row r="145" spans="1:3" s="83" customFormat="1" ht="63">
      <c r="A145" s="76" t="s">
        <v>585</v>
      </c>
      <c r="B145" s="91" t="s">
        <v>548</v>
      </c>
      <c r="C145" s="27">
        <v>48.278</v>
      </c>
    </row>
    <row r="146" spans="1:3" s="83" customFormat="1" ht="47.25">
      <c r="A146" s="76" t="s">
        <v>585</v>
      </c>
      <c r="B146" s="91" t="s">
        <v>549</v>
      </c>
      <c r="C146" s="27">
        <v>500</v>
      </c>
    </row>
    <row r="147" spans="1:3" s="83" customFormat="1" ht="31.5">
      <c r="A147" s="76" t="s">
        <v>585</v>
      </c>
      <c r="B147" s="91" t="s">
        <v>562</v>
      </c>
      <c r="C147" s="27">
        <v>4258</v>
      </c>
    </row>
    <row r="148" spans="1:3" s="83" customFormat="1" ht="94.5">
      <c r="A148" s="76" t="s">
        <v>585</v>
      </c>
      <c r="B148" s="91" t="s">
        <v>943</v>
      </c>
      <c r="C148" s="27">
        <v>140.6</v>
      </c>
    </row>
    <row r="149" spans="1:3" s="83" customFormat="1" ht="47.25">
      <c r="A149" s="76" t="s">
        <v>585</v>
      </c>
      <c r="B149" s="91" t="s">
        <v>550</v>
      </c>
      <c r="C149" s="27">
        <v>192.36</v>
      </c>
    </row>
    <row r="150" spans="1:3" s="83" customFormat="1" ht="110.25">
      <c r="A150" s="76" t="s">
        <v>585</v>
      </c>
      <c r="B150" s="91" t="s">
        <v>944</v>
      </c>
      <c r="C150" s="27">
        <v>5</v>
      </c>
    </row>
    <row r="151" spans="1:3" s="83" customFormat="1" ht="94.5">
      <c r="A151" s="76" t="s">
        <v>585</v>
      </c>
      <c r="B151" s="91" t="s">
        <v>945</v>
      </c>
      <c r="C151" s="27">
        <v>94.9</v>
      </c>
    </row>
    <row r="152" spans="1:3" s="83" customFormat="1" ht="110.25">
      <c r="A152" s="76" t="s">
        <v>585</v>
      </c>
      <c r="B152" s="91" t="s">
        <v>946</v>
      </c>
      <c r="C152" s="27">
        <v>5</v>
      </c>
    </row>
    <row r="153" spans="1:3" s="83" customFormat="1" ht="78.75">
      <c r="A153" s="76" t="s">
        <v>551</v>
      </c>
      <c r="B153" s="91" t="s">
        <v>552</v>
      </c>
      <c r="C153" s="27">
        <v>5179.5</v>
      </c>
    </row>
    <row r="154" spans="1:3" s="83" customFormat="1" ht="63">
      <c r="A154" s="76" t="s">
        <v>553</v>
      </c>
      <c r="B154" s="91" t="s">
        <v>40</v>
      </c>
      <c r="C154" s="27">
        <v>5179.5</v>
      </c>
    </row>
    <row r="155" spans="1:3" s="83" customFormat="1" ht="63">
      <c r="A155" s="76" t="s">
        <v>554</v>
      </c>
      <c r="B155" s="91" t="s">
        <v>555</v>
      </c>
      <c r="C155" s="27">
        <v>722.952</v>
      </c>
    </row>
    <row r="156" spans="1:3" s="83" customFormat="1" ht="78.75">
      <c r="A156" s="76" t="s">
        <v>587</v>
      </c>
      <c r="B156" s="91" t="s">
        <v>556</v>
      </c>
      <c r="C156" s="27">
        <v>722.952</v>
      </c>
    </row>
    <row r="157" spans="1:3" s="83" customFormat="1" ht="63">
      <c r="A157" s="76" t="s">
        <v>557</v>
      </c>
      <c r="B157" s="91" t="s">
        <v>226</v>
      </c>
      <c r="C157" s="27">
        <v>1911.3</v>
      </c>
    </row>
    <row r="158" spans="1:3" s="83" customFormat="1" ht="63">
      <c r="A158" s="76" t="s">
        <v>558</v>
      </c>
      <c r="B158" s="91" t="s">
        <v>227</v>
      </c>
      <c r="C158" s="27">
        <v>1911.3</v>
      </c>
    </row>
    <row r="159" spans="1:3" s="83" customFormat="1" ht="47.25">
      <c r="A159" s="76" t="s">
        <v>559</v>
      </c>
      <c r="B159" s="91" t="s">
        <v>228</v>
      </c>
      <c r="C159" s="27">
        <v>395.3</v>
      </c>
    </row>
    <row r="160" spans="1:3" s="83" customFormat="1" ht="31.5">
      <c r="A160" s="76" t="s">
        <v>947</v>
      </c>
      <c r="B160" s="91" t="s">
        <v>574</v>
      </c>
      <c r="C160" s="27">
        <v>395.3</v>
      </c>
    </row>
    <row r="161" spans="1:3" s="83" customFormat="1" ht="15.75">
      <c r="A161" s="76" t="s">
        <v>560</v>
      </c>
      <c r="B161" s="91" t="s">
        <v>6</v>
      </c>
      <c r="C161" s="27">
        <v>214161.7</v>
      </c>
    </row>
    <row r="162" spans="1:3" s="83" customFormat="1" ht="15.75">
      <c r="A162" s="76" t="s">
        <v>561</v>
      </c>
      <c r="B162" s="91" t="s">
        <v>9</v>
      </c>
      <c r="C162" s="27">
        <v>214161.7</v>
      </c>
    </row>
    <row r="163" spans="1:3" s="83" customFormat="1" ht="15.75">
      <c r="A163" s="76" t="s">
        <v>563</v>
      </c>
      <c r="B163" s="91" t="s">
        <v>0</v>
      </c>
      <c r="C163" s="27">
        <v>7022.142</v>
      </c>
    </row>
    <row r="164" spans="1:3" s="83" customFormat="1" ht="63">
      <c r="A164" s="76" t="s">
        <v>564</v>
      </c>
      <c r="B164" s="91" t="s">
        <v>17</v>
      </c>
      <c r="C164" s="27">
        <v>40.842</v>
      </c>
    </row>
    <row r="165" spans="1:3" s="83" customFormat="1" ht="63">
      <c r="A165" s="76" t="s">
        <v>565</v>
      </c>
      <c r="B165" s="91" t="s">
        <v>18</v>
      </c>
      <c r="C165" s="27">
        <v>40.842</v>
      </c>
    </row>
    <row r="166" spans="1:3" s="83" customFormat="1" ht="63">
      <c r="A166" s="76" t="s">
        <v>566</v>
      </c>
      <c r="B166" s="91" t="s">
        <v>567</v>
      </c>
      <c r="C166" s="27">
        <v>6.7</v>
      </c>
    </row>
    <row r="167" spans="1:3" s="83" customFormat="1" ht="47.25">
      <c r="A167" s="76" t="s">
        <v>568</v>
      </c>
      <c r="B167" s="91" t="s">
        <v>35</v>
      </c>
      <c r="C167" s="27">
        <v>6.7</v>
      </c>
    </row>
    <row r="168" spans="1:3" s="83" customFormat="1" ht="63">
      <c r="A168" s="76" t="s">
        <v>812</v>
      </c>
      <c r="B168" s="91" t="s">
        <v>811</v>
      </c>
      <c r="C168" s="27">
        <v>43.8</v>
      </c>
    </row>
    <row r="169" spans="1:3" s="83" customFormat="1" ht="78.75">
      <c r="A169" s="76" t="s">
        <v>813</v>
      </c>
      <c r="B169" s="91" t="s">
        <v>178</v>
      </c>
      <c r="C169" s="27">
        <v>43.8</v>
      </c>
    </row>
    <row r="170" spans="1:3" s="83" customFormat="1" ht="47.25">
      <c r="A170" s="76" t="s">
        <v>827</v>
      </c>
      <c r="B170" s="91" t="s">
        <v>814</v>
      </c>
      <c r="C170" s="27">
        <v>200</v>
      </c>
    </row>
    <row r="171" spans="1:3" s="83" customFormat="1" ht="63">
      <c r="A171" s="76" t="s">
        <v>872</v>
      </c>
      <c r="B171" s="91" t="s">
        <v>815</v>
      </c>
      <c r="C171" s="27">
        <v>200</v>
      </c>
    </row>
    <row r="172" spans="1:3" s="83" customFormat="1" ht="15.75">
      <c r="A172" s="76" t="s">
        <v>569</v>
      </c>
      <c r="B172" s="91" t="s">
        <v>1</v>
      </c>
      <c r="C172" s="27">
        <v>6730.8</v>
      </c>
    </row>
    <row r="173" spans="1:3" s="83" customFormat="1" ht="31.5">
      <c r="A173" s="76" t="s">
        <v>570</v>
      </c>
      <c r="B173" s="91" t="s">
        <v>2</v>
      </c>
      <c r="C173" s="27">
        <v>6730.8</v>
      </c>
    </row>
    <row r="174" spans="1:3" s="83" customFormat="1" ht="18.75">
      <c r="A174" s="93"/>
      <c r="B174" s="94" t="s">
        <v>571</v>
      </c>
      <c r="C174" s="92">
        <v>620990.693</v>
      </c>
    </row>
    <row r="175" spans="1:3" s="83" customFormat="1" ht="18.75">
      <c r="A175" s="95"/>
      <c r="B175" s="95"/>
      <c r="C175" s="95"/>
    </row>
    <row r="176" s="83" customFormat="1" ht="15"/>
    <row r="177" s="83" customFormat="1" ht="15"/>
    <row r="178" s="83" customFormat="1" ht="15"/>
    <row r="179" s="83" customFormat="1" ht="15"/>
    <row r="180" s="83" customFormat="1" ht="15"/>
    <row r="181" s="83" customFormat="1" ht="15"/>
    <row r="182" s="83" customFormat="1" ht="15"/>
    <row r="183" s="83" customFormat="1" ht="15"/>
    <row r="184" s="83" customFormat="1" ht="15"/>
    <row r="185" s="83" customFormat="1" ht="15"/>
    <row r="186" s="83" customFormat="1" ht="15"/>
    <row r="187" s="83" customFormat="1" ht="15"/>
    <row r="188" s="83" customFormat="1" ht="15"/>
    <row r="189" s="83" customFormat="1" ht="15"/>
    <row r="190" s="83" customFormat="1" ht="15"/>
    <row r="191" s="83" customFormat="1" ht="15"/>
    <row r="192" s="83" customFormat="1" ht="15"/>
    <row r="193" s="83" customFormat="1" ht="15"/>
    <row r="194" s="83" customFormat="1" ht="15"/>
    <row r="195" s="83" customFormat="1" ht="15"/>
    <row r="196" s="83" customFormat="1" ht="15"/>
    <row r="197" s="83" customFormat="1" ht="15"/>
    <row r="198" s="83" customFormat="1" ht="15"/>
    <row r="199" s="83" customFormat="1" ht="15"/>
    <row r="200" s="83" customFormat="1" ht="15"/>
    <row r="201" s="83" customFormat="1" ht="15"/>
    <row r="202" s="83" customFormat="1" ht="15"/>
    <row r="203" s="83" customFormat="1" ht="15"/>
    <row r="204" s="83" customFormat="1" ht="15"/>
    <row r="205" s="83" customFormat="1" ht="15"/>
    <row r="206" s="83" customFormat="1" ht="15"/>
    <row r="207" s="83" customFormat="1" ht="15"/>
    <row r="208" s="83" customFormat="1" ht="15"/>
    <row r="209" s="83" customFormat="1" ht="15"/>
    <row r="210" s="83" customFormat="1" ht="15"/>
    <row r="211" s="83" customFormat="1" ht="15"/>
    <row r="212" s="83" customFormat="1" ht="15"/>
    <row r="213" s="83" customFormat="1" ht="15"/>
    <row r="214" s="83" customFormat="1" ht="15"/>
    <row r="215" s="83" customFormat="1" ht="15"/>
    <row r="216" s="83" customFormat="1" ht="15"/>
    <row r="217" s="83" customFormat="1" ht="15"/>
    <row r="218" s="83" customFormat="1" ht="15"/>
    <row r="219" s="83" customFormat="1" ht="15"/>
    <row r="220" s="83" customFormat="1" ht="15"/>
    <row r="221" s="83" customFormat="1" ht="15"/>
    <row r="222" s="83" customFormat="1" ht="15"/>
    <row r="223" s="83" customFormat="1" ht="15"/>
    <row r="224" s="83" customFormat="1" ht="15"/>
    <row r="225" s="83" customFormat="1" ht="15"/>
    <row r="226" s="83" customFormat="1" ht="15"/>
    <row r="227" s="83" customFormat="1" ht="15"/>
    <row r="228" s="83" customFormat="1" ht="15"/>
    <row r="229" s="83" customFormat="1" ht="15"/>
    <row r="230" s="83" customFormat="1" ht="15"/>
    <row r="231" s="83" customFormat="1" ht="15"/>
  </sheetData>
  <sheetProtection password="EEDF" sheet="1"/>
  <mergeCells count="9">
    <mergeCell ref="A11:B11"/>
    <mergeCell ref="A42:B42"/>
    <mergeCell ref="A4:C4"/>
    <mergeCell ref="B1:C1"/>
    <mergeCell ref="B3:C3"/>
    <mergeCell ref="A6:A7"/>
    <mergeCell ref="B6:B7"/>
    <mergeCell ref="C6:C7"/>
    <mergeCell ref="A9:C9"/>
  </mergeCells>
  <printOptions/>
  <pageMargins left="0.984251968503937" right="0.984251968503937" top="0.1968503937007874" bottom="0.1968503937007874" header="0.31496062992125984" footer="0.31496062992125984"/>
  <pageSetup fitToHeight="5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3"/>
  <sheetViews>
    <sheetView zoomScalePageLayoutView="0" workbookViewId="0" topLeftCell="A66">
      <selection activeCell="A76" sqref="A76"/>
    </sheetView>
  </sheetViews>
  <sheetFormatPr defaultColWidth="9.00390625" defaultRowHeight="12.75"/>
  <cols>
    <col min="1" max="1" width="74.125" style="67" customWidth="1"/>
    <col min="2" max="2" width="5.875" style="67" bestFit="1" customWidth="1"/>
    <col min="3" max="3" width="16.125" style="67" bestFit="1" customWidth="1"/>
    <col min="4" max="4" width="5.25390625" style="67" bestFit="1" customWidth="1"/>
    <col min="5" max="5" width="14.375" style="67" bestFit="1" customWidth="1"/>
    <col min="6" max="7" width="17.00390625" style="67" customWidth="1"/>
    <col min="8" max="8" width="10.125" style="67" bestFit="1" customWidth="1"/>
    <col min="9" max="16384" width="9.125" style="67" customWidth="1"/>
  </cols>
  <sheetData>
    <row r="1" spans="1:7" ht="64.5" customHeight="1">
      <c r="A1" s="102"/>
      <c r="B1" s="142" t="s">
        <v>954</v>
      </c>
      <c r="C1" s="142"/>
      <c r="D1" s="142"/>
      <c r="E1" s="142"/>
      <c r="F1" s="99"/>
      <c r="G1" s="99"/>
    </row>
    <row r="2" spans="1:7" ht="15.75">
      <c r="A2" s="102"/>
      <c r="B2" s="66"/>
      <c r="C2" s="66"/>
      <c r="D2" s="66"/>
      <c r="E2" s="66"/>
      <c r="F2" s="66"/>
      <c r="G2" s="66"/>
    </row>
    <row r="3" spans="1:7" ht="81.75" customHeight="1">
      <c r="A3" s="102"/>
      <c r="B3" s="142" t="s">
        <v>874</v>
      </c>
      <c r="C3" s="142"/>
      <c r="D3" s="142"/>
      <c r="E3" s="142"/>
      <c r="F3" s="99"/>
      <c r="G3" s="99"/>
    </row>
    <row r="4" spans="1:5" ht="42.75" customHeight="1">
      <c r="A4" s="146" t="s">
        <v>229</v>
      </c>
      <c r="B4" s="146"/>
      <c r="C4" s="146"/>
      <c r="D4" s="146"/>
      <c r="E4" s="146"/>
    </row>
    <row r="5" spans="1:5" s="104" customFormat="1" ht="18.75">
      <c r="A5" s="103"/>
      <c r="B5" s="103"/>
      <c r="C5" s="103"/>
      <c r="D5" s="103"/>
      <c r="E5" s="103" t="s">
        <v>440</v>
      </c>
    </row>
    <row r="6" spans="1:5" s="104" customFormat="1" ht="12.75">
      <c r="A6" s="145" t="s">
        <v>56</v>
      </c>
      <c r="B6" s="137" t="s">
        <v>875</v>
      </c>
      <c r="C6" s="143" t="s">
        <v>57</v>
      </c>
      <c r="D6" s="137" t="s">
        <v>58</v>
      </c>
      <c r="E6" s="145" t="s">
        <v>187</v>
      </c>
    </row>
    <row r="7" spans="1:5" s="104" customFormat="1" ht="12.75">
      <c r="A7" s="145"/>
      <c r="B7" s="137" t="s">
        <v>230</v>
      </c>
      <c r="C7" s="144"/>
      <c r="D7" s="137" t="s">
        <v>58</v>
      </c>
      <c r="E7" s="145"/>
    </row>
    <row r="8" spans="1:5" s="106" customFormat="1" ht="12.75">
      <c r="A8" s="105">
        <v>1</v>
      </c>
      <c r="B8" s="105">
        <v>2</v>
      </c>
      <c r="C8" s="105">
        <v>3</v>
      </c>
      <c r="D8" s="105">
        <v>4</v>
      </c>
      <c r="E8" s="105">
        <v>5</v>
      </c>
    </row>
    <row r="9" spans="1:8" s="104" customFormat="1" ht="15.75">
      <c r="A9" s="90" t="s">
        <v>161</v>
      </c>
      <c r="B9" s="84"/>
      <c r="C9" s="84"/>
      <c r="D9" s="84"/>
      <c r="E9" s="72">
        <f>E10+E18+E24+E120+E206+E254+E368</f>
        <v>780415.257</v>
      </c>
      <c r="H9" s="107"/>
    </row>
    <row r="10" spans="1:5" s="104" customFormat="1" ht="31.5">
      <c r="A10" s="118" t="s">
        <v>231</v>
      </c>
      <c r="B10" s="119" t="s">
        <v>59</v>
      </c>
      <c r="C10" s="119"/>
      <c r="D10" s="119"/>
      <c r="E10" s="120">
        <v>1279.801</v>
      </c>
    </row>
    <row r="11" spans="1:5" s="104" customFormat="1" ht="15.75">
      <c r="A11" s="78" t="s">
        <v>654</v>
      </c>
      <c r="B11" s="76" t="s">
        <v>59</v>
      </c>
      <c r="C11" s="76" t="s">
        <v>655</v>
      </c>
      <c r="D11" s="76"/>
      <c r="E11" s="27">
        <v>1279.801</v>
      </c>
    </row>
    <row r="12" spans="1:5" s="104" customFormat="1" ht="15.75">
      <c r="A12" s="78" t="s">
        <v>79</v>
      </c>
      <c r="B12" s="76" t="s">
        <v>59</v>
      </c>
      <c r="C12" s="76" t="s">
        <v>437</v>
      </c>
      <c r="D12" s="76"/>
      <c r="E12" s="27">
        <v>1279.801</v>
      </c>
    </row>
    <row r="13" spans="1:5" s="104" customFormat="1" ht="15.75">
      <c r="A13" s="78" t="s">
        <v>60</v>
      </c>
      <c r="B13" s="76" t="s">
        <v>59</v>
      </c>
      <c r="C13" s="76" t="s">
        <v>232</v>
      </c>
      <c r="D13" s="76"/>
      <c r="E13" s="27">
        <v>876.769</v>
      </c>
    </row>
    <row r="14" spans="1:5" s="104" customFormat="1" ht="63">
      <c r="A14" s="108" t="s">
        <v>603</v>
      </c>
      <c r="B14" s="77" t="s">
        <v>59</v>
      </c>
      <c r="C14" s="77" t="s">
        <v>232</v>
      </c>
      <c r="D14" s="77" t="s">
        <v>61</v>
      </c>
      <c r="E14" s="109">
        <v>876.769</v>
      </c>
    </row>
    <row r="15" spans="1:5" s="104" customFormat="1" ht="63">
      <c r="A15" s="78" t="s">
        <v>185</v>
      </c>
      <c r="B15" s="76" t="s">
        <v>59</v>
      </c>
      <c r="C15" s="76" t="s">
        <v>233</v>
      </c>
      <c r="D15" s="76"/>
      <c r="E15" s="27">
        <v>403.032</v>
      </c>
    </row>
    <row r="16" spans="1:5" s="104" customFormat="1" ht="63">
      <c r="A16" s="108" t="s">
        <v>603</v>
      </c>
      <c r="B16" s="77" t="s">
        <v>59</v>
      </c>
      <c r="C16" s="77" t="s">
        <v>233</v>
      </c>
      <c r="D16" s="77" t="s">
        <v>61</v>
      </c>
      <c r="E16" s="109">
        <v>398.032</v>
      </c>
    </row>
    <row r="17" spans="1:5" s="104" customFormat="1" ht="31.5">
      <c r="A17" s="108" t="s">
        <v>604</v>
      </c>
      <c r="B17" s="77" t="s">
        <v>59</v>
      </c>
      <c r="C17" s="77" t="s">
        <v>233</v>
      </c>
      <c r="D17" s="77" t="s">
        <v>62</v>
      </c>
      <c r="E17" s="109">
        <v>5</v>
      </c>
    </row>
    <row r="18" spans="1:5" s="104" customFormat="1" ht="15.75">
      <c r="A18" s="118" t="s">
        <v>876</v>
      </c>
      <c r="B18" s="119" t="s">
        <v>877</v>
      </c>
      <c r="C18" s="119"/>
      <c r="D18" s="119"/>
      <c r="E18" s="120">
        <v>54.5</v>
      </c>
    </row>
    <row r="19" spans="1:5" s="104" customFormat="1" ht="15.75">
      <c r="A19" s="78" t="s">
        <v>654</v>
      </c>
      <c r="B19" s="76" t="s">
        <v>877</v>
      </c>
      <c r="C19" s="76" t="s">
        <v>655</v>
      </c>
      <c r="D19" s="76"/>
      <c r="E19" s="27">
        <v>54.5</v>
      </c>
    </row>
    <row r="20" spans="1:5" s="104" customFormat="1" ht="15.75">
      <c r="A20" s="78" t="s">
        <v>79</v>
      </c>
      <c r="B20" s="76" t="s">
        <v>877</v>
      </c>
      <c r="C20" s="76" t="s">
        <v>437</v>
      </c>
      <c r="D20" s="76"/>
      <c r="E20" s="27">
        <v>54.5</v>
      </c>
    </row>
    <row r="21" spans="1:5" s="104" customFormat="1" ht="15.75">
      <c r="A21" s="78" t="s">
        <v>184</v>
      </c>
      <c r="B21" s="76" t="s">
        <v>877</v>
      </c>
      <c r="C21" s="76" t="s">
        <v>281</v>
      </c>
      <c r="D21" s="76"/>
      <c r="E21" s="27">
        <v>54.5</v>
      </c>
    </row>
    <row r="22" spans="1:5" s="104" customFormat="1" ht="31.5">
      <c r="A22" s="108" t="s">
        <v>604</v>
      </c>
      <c r="B22" s="77" t="s">
        <v>877</v>
      </c>
      <c r="C22" s="77" t="s">
        <v>281</v>
      </c>
      <c r="D22" s="77" t="s">
        <v>62</v>
      </c>
      <c r="E22" s="109">
        <v>2</v>
      </c>
    </row>
    <row r="23" spans="1:5" s="104" customFormat="1" ht="15.75">
      <c r="A23" s="108" t="s">
        <v>605</v>
      </c>
      <c r="B23" s="77" t="s">
        <v>877</v>
      </c>
      <c r="C23" s="77" t="s">
        <v>281</v>
      </c>
      <c r="D23" s="77" t="s">
        <v>64</v>
      </c>
      <c r="E23" s="109">
        <v>52.5</v>
      </c>
    </row>
    <row r="24" spans="1:5" s="104" customFormat="1" ht="31.5">
      <c r="A24" s="118" t="s">
        <v>234</v>
      </c>
      <c r="B24" s="119" t="s">
        <v>63</v>
      </c>
      <c r="C24" s="119"/>
      <c r="D24" s="119"/>
      <c r="E24" s="120">
        <v>190861.954</v>
      </c>
    </row>
    <row r="25" spans="1:5" s="104" customFormat="1" ht="15.75">
      <c r="A25" s="78" t="s">
        <v>374</v>
      </c>
      <c r="B25" s="76" t="s">
        <v>63</v>
      </c>
      <c r="C25" s="76" t="s">
        <v>375</v>
      </c>
      <c r="D25" s="76"/>
      <c r="E25" s="27">
        <v>2210.5</v>
      </c>
    </row>
    <row r="26" spans="1:5" s="104" customFormat="1" ht="31.5">
      <c r="A26" s="78" t="s">
        <v>376</v>
      </c>
      <c r="B26" s="76" t="s">
        <v>63</v>
      </c>
      <c r="C26" s="76" t="s">
        <v>377</v>
      </c>
      <c r="D26" s="76"/>
      <c r="E26" s="27">
        <v>1200</v>
      </c>
    </row>
    <row r="27" spans="1:5" s="104" customFormat="1" ht="47.25">
      <c r="A27" s="78" t="s">
        <v>235</v>
      </c>
      <c r="B27" s="76" t="s">
        <v>63</v>
      </c>
      <c r="C27" s="76" t="s">
        <v>236</v>
      </c>
      <c r="D27" s="76"/>
      <c r="E27" s="27">
        <v>300</v>
      </c>
    </row>
    <row r="28" spans="1:5" s="104" customFormat="1" ht="15.75">
      <c r="A28" s="108" t="s">
        <v>605</v>
      </c>
      <c r="B28" s="77" t="s">
        <v>63</v>
      </c>
      <c r="C28" s="77" t="s">
        <v>236</v>
      </c>
      <c r="D28" s="77" t="s">
        <v>64</v>
      </c>
      <c r="E28" s="109">
        <v>300</v>
      </c>
    </row>
    <row r="29" spans="1:5" s="104" customFormat="1" ht="47.25">
      <c r="A29" s="78" t="s">
        <v>237</v>
      </c>
      <c r="B29" s="76" t="s">
        <v>63</v>
      </c>
      <c r="C29" s="76" t="s">
        <v>238</v>
      </c>
      <c r="D29" s="76"/>
      <c r="E29" s="27">
        <v>900</v>
      </c>
    </row>
    <row r="30" spans="1:5" s="104" customFormat="1" ht="15.75">
      <c r="A30" s="108" t="s">
        <v>605</v>
      </c>
      <c r="B30" s="77" t="s">
        <v>63</v>
      </c>
      <c r="C30" s="77" t="s">
        <v>238</v>
      </c>
      <c r="D30" s="77" t="s">
        <v>64</v>
      </c>
      <c r="E30" s="109">
        <v>900</v>
      </c>
    </row>
    <row r="31" spans="1:5" s="104" customFormat="1" ht="31.5">
      <c r="A31" s="78" t="s">
        <v>380</v>
      </c>
      <c r="B31" s="76" t="s">
        <v>63</v>
      </c>
      <c r="C31" s="76" t="s">
        <v>381</v>
      </c>
      <c r="D31" s="76"/>
      <c r="E31" s="27">
        <v>510.5</v>
      </c>
    </row>
    <row r="32" spans="1:5" s="104" customFormat="1" ht="31.5">
      <c r="A32" s="78" t="s">
        <v>239</v>
      </c>
      <c r="B32" s="76" t="s">
        <v>63</v>
      </c>
      <c r="C32" s="76" t="s">
        <v>240</v>
      </c>
      <c r="D32" s="76"/>
      <c r="E32" s="27">
        <v>510.5</v>
      </c>
    </row>
    <row r="33" spans="1:5" s="104" customFormat="1" ht="15.75">
      <c r="A33" s="108" t="s">
        <v>605</v>
      </c>
      <c r="B33" s="77" t="s">
        <v>63</v>
      </c>
      <c r="C33" s="77" t="s">
        <v>240</v>
      </c>
      <c r="D33" s="77" t="s">
        <v>64</v>
      </c>
      <c r="E33" s="109">
        <v>78</v>
      </c>
    </row>
    <row r="34" spans="1:5" s="104" customFormat="1" ht="15.75">
      <c r="A34" s="78" t="s">
        <v>824</v>
      </c>
      <c r="B34" s="76" t="s">
        <v>63</v>
      </c>
      <c r="C34" s="76" t="s">
        <v>878</v>
      </c>
      <c r="D34" s="76"/>
      <c r="E34" s="27">
        <v>432.5</v>
      </c>
    </row>
    <row r="35" spans="1:5" s="104" customFormat="1" ht="15.75">
      <c r="A35" s="108" t="s">
        <v>605</v>
      </c>
      <c r="B35" s="77" t="s">
        <v>63</v>
      </c>
      <c r="C35" s="77" t="s">
        <v>878</v>
      </c>
      <c r="D35" s="77" t="s">
        <v>64</v>
      </c>
      <c r="E35" s="109">
        <v>432.5</v>
      </c>
    </row>
    <row r="36" spans="1:5" s="104" customFormat="1" ht="31.5">
      <c r="A36" s="78" t="s">
        <v>382</v>
      </c>
      <c r="B36" s="76" t="s">
        <v>63</v>
      </c>
      <c r="C36" s="76" t="s">
        <v>383</v>
      </c>
      <c r="D36" s="76"/>
      <c r="E36" s="27">
        <v>500</v>
      </c>
    </row>
    <row r="37" spans="1:5" s="104" customFormat="1" ht="47.25">
      <c r="A37" s="78" t="s">
        <v>241</v>
      </c>
      <c r="B37" s="76" t="s">
        <v>63</v>
      </c>
      <c r="C37" s="76" t="s">
        <v>242</v>
      </c>
      <c r="D37" s="76"/>
      <c r="E37" s="27">
        <v>500</v>
      </c>
    </row>
    <row r="38" spans="1:5" s="104" customFormat="1" ht="15.75">
      <c r="A38" s="108" t="s">
        <v>605</v>
      </c>
      <c r="B38" s="77" t="s">
        <v>63</v>
      </c>
      <c r="C38" s="77" t="s">
        <v>242</v>
      </c>
      <c r="D38" s="77" t="s">
        <v>64</v>
      </c>
      <c r="E38" s="109">
        <v>500</v>
      </c>
    </row>
    <row r="39" spans="1:5" s="104" customFormat="1" ht="31.5">
      <c r="A39" s="78" t="s">
        <v>102</v>
      </c>
      <c r="B39" s="76" t="s">
        <v>63</v>
      </c>
      <c r="C39" s="76" t="s">
        <v>386</v>
      </c>
      <c r="D39" s="76"/>
      <c r="E39" s="27">
        <v>26316.672</v>
      </c>
    </row>
    <row r="40" spans="1:5" s="104" customFormat="1" ht="31.5">
      <c r="A40" s="78" t="s">
        <v>387</v>
      </c>
      <c r="B40" s="76" t="s">
        <v>63</v>
      </c>
      <c r="C40" s="76" t="s">
        <v>388</v>
      </c>
      <c r="D40" s="76"/>
      <c r="E40" s="27">
        <v>26316.672</v>
      </c>
    </row>
    <row r="41" spans="1:5" s="104" customFormat="1" ht="31.5">
      <c r="A41" s="78" t="s">
        <v>243</v>
      </c>
      <c r="B41" s="76" t="s">
        <v>63</v>
      </c>
      <c r="C41" s="76" t="s">
        <v>244</v>
      </c>
      <c r="D41" s="76"/>
      <c r="E41" s="27">
        <v>16113.072</v>
      </c>
    </row>
    <row r="42" spans="1:5" s="104" customFormat="1" ht="31.5">
      <c r="A42" s="108" t="s">
        <v>604</v>
      </c>
      <c r="B42" s="77" t="s">
        <v>63</v>
      </c>
      <c r="C42" s="77" t="s">
        <v>244</v>
      </c>
      <c r="D42" s="77" t="s">
        <v>62</v>
      </c>
      <c r="E42" s="109">
        <v>8027.195</v>
      </c>
    </row>
    <row r="43" spans="1:5" s="104" customFormat="1" ht="31.5">
      <c r="A43" s="78" t="s">
        <v>245</v>
      </c>
      <c r="B43" s="76" t="s">
        <v>63</v>
      </c>
      <c r="C43" s="76" t="s">
        <v>246</v>
      </c>
      <c r="D43" s="76"/>
      <c r="E43" s="27">
        <v>8085.877</v>
      </c>
    </row>
    <row r="44" spans="1:5" s="104" customFormat="1" ht="31.5">
      <c r="A44" s="108" t="s">
        <v>604</v>
      </c>
      <c r="B44" s="77" t="s">
        <v>63</v>
      </c>
      <c r="C44" s="77" t="s">
        <v>246</v>
      </c>
      <c r="D44" s="77" t="s">
        <v>62</v>
      </c>
      <c r="E44" s="109">
        <v>8085.877</v>
      </c>
    </row>
    <row r="45" spans="1:5" s="104" customFormat="1" ht="31.5">
      <c r="A45" s="78" t="s">
        <v>247</v>
      </c>
      <c r="B45" s="76" t="s">
        <v>63</v>
      </c>
      <c r="C45" s="76" t="s">
        <v>248</v>
      </c>
      <c r="D45" s="76"/>
      <c r="E45" s="27">
        <v>9800</v>
      </c>
    </row>
    <row r="46" spans="1:5" s="104" customFormat="1" ht="31.5">
      <c r="A46" s="108" t="s">
        <v>604</v>
      </c>
      <c r="B46" s="77" t="s">
        <v>63</v>
      </c>
      <c r="C46" s="77" t="s">
        <v>248</v>
      </c>
      <c r="D46" s="77" t="s">
        <v>62</v>
      </c>
      <c r="E46" s="109">
        <v>9800</v>
      </c>
    </row>
    <row r="47" spans="1:5" s="104" customFormat="1" ht="15.75">
      <c r="A47" s="78" t="s">
        <v>131</v>
      </c>
      <c r="B47" s="76" t="s">
        <v>63</v>
      </c>
      <c r="C47" s="76" t="s">
        <v>249</v>
      </c>
      <c r="D47" s="76"/>
      <c r="E47" s="27">
        <v>403.6</v>
      </c>
    </row>
    <row r="48" spans="1:5" s="104" customFormat="1" ht="31.5">
      <c r="A48" s="108" t="s">
        <v>604</v>
      </c>
      <c r="B48" s="77" t="s">
        <v>63</v>
      </c>
      <c r="C48" s="77" t="s">
        <v>249</v>
      </c>
      <c r="D48" s="77" t="s">
        <v>62</v>
      </c>
      <c r="E48" s="109">
        <v>20.2</v>
      </c>
    </row>
    <row r="49" spans="1:5" s="104" customFormat="1" ht="15.75">
      <c r="A49" s="78" t="s">
        <v>250</v>
      </c>
      <c r="B49" s="76" t="s">
        <v>63</v>
      </c>
      <c r="C49" s="76" t="s">
        <v>251</v>
      </c>
      <c r="D49" s="76"/>
      <c r="E49" s="27">
        <v>383.4</v>
      </c>
    </row>
    <row r="50" spans="1:5" s="110" customFormat="1" ht="31.5">
      <c r="A50" s="108" t="s">
        <v>604</v>
      </c>
      <c r="B50" s="77" t="s">
        <v>63</v>
      </c>
      <c r="C50" s="77" t="s">
        <v>251</v>
      </c>
      <c r="D50" s="77" t="s">
        <v>62</v>
      </c>
      <c r="E50" s="109">
        <v>383.4</v>
      </c>
    </row>
    <row r="51" spans="1:5" s="104" customFormat="1" ht="31.5">
      <c r="A51" s="78" t="s">
        <v>65</v>
      </c>
      <c r="B51" s="76" t="s">
        <v>63</v>
      </c>
      <c r="C51" s="76" t="s">
        <v>389</v>
      </c>
      <c r="D51" s="76"/>
      <c r="E51" s="27">
        <v>93419.26</v>
      </c>
    </row>
    <row r="52" spans="1:5" s="104" customFormat="1" ht="31.5">
      <c r="A52" s="78" t="s">
        <v>390</v>
      </c>
      <c r="B52" s="76" t="s">
        <v>63</v>
      </c>
      <c r="C52" s="76" t="s">
        <v>391</v>
      </c>
      <c r="D52" s="76"/>
      <c r="E52" s="27">
        <v>93419.26</v>
      </c>
    </row>
    <row r="53" spans="1:5" s="104" customFormat="1" ht="31.5">
      <c r="A53" s="78" t="s">
        <v>656</v>
      </c>
      <c r="B53" s="76" t="s">
        <v>63</v>
      </c>
      <c r="C53" s="76" t="s">
        <v>657</v>
      </c>
      <c r="D53" s="76"/>
      <c r="E53" s="27">
        <v>90419.26</v>
      </c>
    </row>
    <row r="54" spans="1:5" s="104" customFormat="1" ht="63">
      <c r="A54" s="78" t="s">
        <v>590</v>
      </c>
      <c r="B54" s="76" t="s">
        <v>63</v>
      </c>
      <c r="C54" s="76" t="s">
        <v>591</v>
      </c>
      <c r="D54" s="76"/>
      <c r="E54" s="27">
        <v>52396.8</v>
      </c>
    </row>
    <row r="55" spans="1:5" s="104" customFormat="1" ht="31.5">
      <c r="A55" s="108" t="s">
        <v>606</v>
      </c>
      <c r="B55" s="77" t="s">
        <v>63</v>
      </c>
      <c r="C55" s="77" t="s">
        <v>591</v>
      </c>
      <c r="D55" s="77" t="s">
        <v>67</v>
      </c>
      <c r="E55" s="109">
        <v>52396.8</v>
      </c>
    </row>
    <row r="56" spans="1:5" s="104" customFormat="1" ht="63">
      <c r="A56" s="78" t="s">
        <v>592</v>
      </c>
      <c r="B56" s="76" t="s">
        <v>63</v>
      </c>
      <c r="C56" s="76" t="s">
        <v>593</v>
      </c>
      <c r="D56" s="76"/>
      <c r="E56" s="27">
        <v>20876.582</v>
      </c>
    </row>
    <row r="57" spans="1:5" s="104" customFormat="1" ht="31.5">
      <c r="A57" s="108" t="s">
        <v>606</v>
      </c>
      <c r="B57" s="77" t="s">
        <v>63</v>
      </c>
      <c r="C57" s="77" t="s">
        <v>593</v>
      </c>
      <c r="D57" s="77" t="s">
        <v>67</v>
      </c>
      <c r="E57" s="109">
        <v>20876.582</v>
      </c>
    </row>
    <row r="58" spans="1:5" s="104" customFormat="1" ht="63">
      <c r="A58" s="78" t="s">
        <v>658</v>
      </c>
      <c r="B58" s="76" t="s">
        <v>63</v>
      </c>
      <c r="C58" s="76" t="s">
        <v>594</v>
      </c>
      <c r="D58" s="76"/>
      <c r="E58" s="27">
        <v>17145.878</v>
      </c>
    </row>
    <row r="59" spans="1:5" s="104" customFormat="1" ht="31.5">
      <c r="A59" s="108" t="s">
        <v>606</v>
      </c>
      <c r="B59" s="77" t="s">
        <v>63</v>
      </c>
      <c r="C59" s="77" t="s">
        <v>594</v>
      </c>
      <c r="D59" s="77" t="s">
        <v>67</v>
      </c>
      <c r="E59" s="109">
        <v>17145.878</v>
      </c>
    </row>
    <row r="60" spans="1:5" s="104" customFormat="1" ht="15.75">
      <c r="A60" s="78" t="s">
        <v>252</v>
      </c>
      <c r="B60" s="76" t="s">
        <v>63</v>
      </c>
      <c r="C60" s="76" t="s">
        <v>595</v>
      </c>
      <c r="D60" s="76"/>
      <c r="E60" s="27">
        <v>3000</v>
      </c>
    </row>
    <row r="61" spans="1:5" s="104" customFormat="1" ht="31.5">
      <c r="A61" s="108" t="s">
        <v>604</v>
      </c>
      <c r="B61" s="77" t="s">
        <v>63</v>
      </c>
      <c r="C61" s="77" t="s">
        <v>595</v>
      </c>
      <c r="D61" s="77" t="s">
        <v>62</v>
      </c>
      <c r="E61" s="109">
        <v>3000</v>
      </c>
    </row>
    <row r="62" spans="1:5" s="104" customFormat="1" ht="31.5">
      <c r="A62" s="78" t="s">
        <v>416</v>
      </c>
      <c r="B62" s="76" t="s">
        <v>63</v>
      </c>
      <c r="C62" s="76" t="s">
        <v>417</v>
      </c>
      <c r="D62" s="76"/>
      <c r="E62" s="27">
        <v>32603.065</v>
      </c>
    </row>
    <row r="63" spans="1:5" s="104" customFormat="1" ht="31.5">
      <c r="A63" s="78" t="s">
        <v>418</v>
      </c>
      <c r="B63" s="76" t="s">
        <v>63</v>
      </c>
      <c r="C63" s="76" t="s">
        <v>419</v>
      </c>
      <c r="D63" s="76"/>
      <c r="E63" s="27">
        <v>3570</v>
      </c>
    </row>
    <row r="64" spans="1:5" s="104" customFormat="1" ht="15.75">
      <c r="A64" s="78" t="s">
        <v>188</v>
      </c>
      <c r="B64" s="76" t="s">
        <v>63</v>
      </c>
      <c r="C64" s="76" t="s">
        <v>256</v>
      </c>
      <c r="D64" s="76"/>
      <c r="E64" s="27">
        <v>3570</v>
      </c>
    </row>
    <row r="65" spans="1:5" s="104" customFormat="1" ht="31.5">
      <c r="A65" s="108" t="s">
        <v>607</v>
      </c>
      <c r="B65" s="77" t="s">
        <v>63</v>
      </c>
      <c r="C65" s="77" t="s">
        <v>256</v>
      </c>
      <c r="D65" s="77" t="s">
        <v>83</v>
      </c>
      <c r="E65" s="109">
        <v>3570</v>
      </c>
    </row>
    <row r="66" spans="1:5" s="104" customFormat="1" ht="31.5">
      <c r="A66" s="78" t="s">
        <v>420</v>
      </c>
      <c r="B66" s="76" t="s">
        <v>63</v>
      </c>
      <c r="C66" s="76" t="s">
        <v>421</v>
      </c>
      <c r="D66" s="76"/>
      <c r="E66" s="27">
        <v>14.854</v>
      </c>
    </row>
    <row r="67" spans="1:5" s="104" customFormat="1" ht="31.5">
      <c r="A67" s="78" t="s">
        <v>257</v>
      </c>
      <c r="B67" s="76" t="s">
        <v>63</v>
      </c>
      <c r="C67" s="76" t="s">
        <v>258</v>
      </c>
      <c r="D67" s="76"/>
      <c r="E67" s="27">
        <v>14.854</v>
      </c>
    </row>
    <row r="68" spans="1:5" s="104" customFormat="1" ht="31.5">
      <c r="A68" s="108" t="s">
        <v>604</v>
      </c>
      <c r="B68" s="77" t="s">
        <v>63</v>
      </c>
      <c r="C68" s="77" t="s">
        <v>258</v>
      </c>
      <c r="D68" s="77" t="s">
        <v>62</v>
      </c>
      <c r="E68" s="109">
        <v>14.854</v>
      </c>
    </row>
    <row r="69" spans="1:5" s="104" customFormat="1" ht="15.75">
      <c r="A69" s="78" t="s">
        <v>426</v>
      </c>
      <c r="B69" s="76" t="s">
        <v>63</v>
      </c>
      <c r="C69" s="76" t="s">
        <v>427</v>
      </c>
      <c r="D69" s="76"/>
      <c r="E69" s="27">
        <v>29018.211</v>
      </c>
    </row>
    <row r="70" spans="1:5" s="104" customFormat="1" ht="31.5">
      <c r="A70" s="78" t="s">
        <v>72</v>
      </c>
      <c r="B70" s="76" t="s">
        <v>63</v>
      </c>
      <c r="C70" s="76" t="s">
        <v>259</v>
      </c>
      <c r="D70" s="76"/>
      <c r="E70" s="27">
        <v>29018.211</v>
      </c>
    </row>
    <row r="71" spans="1:5" s="104" customFormat="1" ht="63">
      <c r="A71" s="108" t="s">
        <v>603</v>
      </c>
      <c r="B71" s="77" t="s">
        <v>63</v>
      </c>
      <c r="C71" s="77" t="s">
        <v>259</v>
      </c>
      <c r="D71" s="77" t="s">
        <v>61</v>
      </c>
      <c r="E71" s="109">
        <v>24437.065</v>
      </c>
    </row>
    <row r="72" spans="1:5" s="104" customFormat="1" ht="31.5">
      <c r="A72" s="108" t="s">
        <v>604</v>
      </c>
      <c r="B72" s="77" t="s">
        <v>63</v>
      </c>
      <c r="C72" s="77" t="s">
        <v>259</v>
      </c>
      <c r="D72" s="77" t="s">
        <v>62</v>
      </c>
      <c r="E72" s="109">
        <v>4529.146</v>
      </c>
    </row>
    <row r="73" spans="1:5" s="104" customFormat="1" ht="15.75">
      <c r="A73" s="108" t="s">
        <v>605</v>
      </c>
      <c r="B73" s="77" t="s">
        <v>63</v>
      </c>
      <c r="C73" s="77" t="s">
        <v>259</v>
      </c>
      <c r="D73" s="77" t="s">
        <v>64</v>
      </c>
      <c r="E73" s="109">
        <v>52</v>
      </c>
    </row>
    <row r="74" spans="1:5" s="104" customFormat="1" ht="31.5">
      <c r="A74" s="78" t="s">
        <v>73</v>
      </c>
      <c r="B74" s="76" t="s">
        <v>63</v>
      </c>
      <c r="C74" s="76" t="s">
        <v>428</v>
      </c>
      <c r="D74" s="76"/>
      <c r="E74" s="27">
        <v>852.36</v>
      </c>
    </row>
    <row r="75" spans="1:5" s="104" customFormat="1" ht="15.75">
      <c r="A75" s="78" t="s">
        <v>100</v>
      </c>
      <c r="B75" s="76" t="s">
        <v>63</v>
      </c>
      <c r="C75" s="76" t="s">
        <v>429</v>
      </c>
      <c r="D75" s="76"/>
      <c r="E75" s="27">
        <v>450</v>
      </c>
    </row>
    <row r="76" spans="1:5" s="104" customFormat="1" ht="94.5">
      <c r="A76" s="91" t="s">
        <v>873</v>
      </c>
      <c r="B76" s="76" t="s">
        <v>63</v>
      </c>
      <c r="C76" s="76" t="s">
        <v>835</v>
      </c>
      <c r="D76" s="76"/>
      <c r="E76" s="27">
        <v>450</v>
      </c>
    </row>
    <row r="77" spans="1:5" s="104" customFormat="1" ht="31.5">
      <c r="A77" s="108" t="s">
        <v>604</v>
      </c>
      <c r="B77" s="77" t="s">
        <v>63</v>
      </c>
      <c r="C77" s="77" t="s">
        <v>835</v>
      </c>
      <c r="D77" s="77" t="s">
        <v>62</v>
      </c>
      <c r="E77" s="109">
        <v>350</v>
      </c>
    </row>
    <row r="78" spans="1:5" s="104" customFormat="1" ht="15.75">
      <c r="A78" s="108" t="s">
        <v>608</v>
      </c>
      <c r="B78" s="77" t="s">
        <v>63</v>
      </c>
      <c r="C78" s="77" t="s">
        <v>835</v>
      </c>
      <c r="D78" s="77" t="s">
        <v>71</v>
      </c>
      <c r="E78" s="109">
        <v>100</v>
      </c>
    </row>
    <row r="79" spans="1:5" s="104" customFormat="1" ht="15.75">
      <c r="A79" s="78" t="s">
        <v>74</v>
      </c>
      <c r="B79" s="76" t="s">
        <v>63</v>
      </c>
      <c r="C79" s="76" t="s">
        <v>431</v>
      </c>
      <c r="D79" s="76"/>
      <c r="E79" s="27">
        <v>402.36</v>
      </c>
    </row>
    <row r="80" spans="1:5" s="104" customFormat="1" ht="15.75">
      <c r="A80" s="78" t="s">
        <v>659</v>
      </c>
      <c r="B80" s="76" t="s">
        <v>63</v>
      </c>
      <c r="C80" s="76" t="s">
        <v>660</v>
      </c>
      <c r="D80" s="76"/>
      <c r="E80" s="27">
        <v>192.36</v>
      </c>
    </row>
    <row r="81" spans="1:5" s="104" customFormat="1" ht="47.25">
      <c r="A81" s="78" t="s">
        <v>260</v>
      </c>
      <c r="B81" s="76" t="s">
        <v>63</v>
      </c>
      <c r="C81" s="76" t="s">
        <v>261</v>
      </c>
      <c r="D81" s="76"/>
      <c r="E81" s="27">
        <v>192.36</v>
      </c>
    </row>
    <row r="82" spans="1:5" s="104" customFormat="1" ht="63">
      <c r="A82" s="108" t="s">
        <v>603</v>
      </c>
      <c r="B82" s="77" t="s">
        <v>63</v>
      </c>
      <c r="C82" s="77" t="s">
        <v>261</v>
      </c>
      <c r="D82" s="77" t="s">
        <v>61</v>
      </c>
      <c r="E82" s="109">
        <v>45.278</v>
      </c>
    </row>
    <row r="83" spans="1:5" s="104" customFormat="1" ht="31.5">
      <c r="A83" s="108" t="s">
        <v>604</v>
      </c>
      <c r="B83" s="77" t="s">
        <v>63</v>
      </c>
      <c r="C83" s="77" t="s">
        <v>261</v>
      </c>
      <c r="D83" s="77" t="s">
        <v>62</v>
      </c>
      <c r="E83" s="109">
        <v>147.082</v>
      </c>
    </row>
    <row r="84" spans="1:5" s="104" customFormat="1" ht="31.5">
      <c r="A84" s="78" t="s">
        <v>262</v>
      </c>
      <c r="B84" s="76" t="s">
        <v>63</v>
      </c>
      <c r="C84" s="76" t="s">
        <v>263</v>
      </c>
      <c r="D84" s="76"/>
      <c r="E84" s="27">
        <v>200</v>
      </c>
    </row>
    <row r="85" spans="1:5" s="104" customFormat="1" ht="31.5">
      <c r="A85" s="108" t="s">
        <v>604</v>
      </c>
      <c r="B85" s="77" t="s">
        <v>63</v>
      </c>
      <c r="C85" s="77" t="s">
        <v>263</v>
      </c>
      <c r="D85" s="77" t="s">
        <v>62</v>
      </c>
      <c r="E85" s="109">
        <v>200</v>
      </c>
    </row>
    <row r="86" spans="1:5" s="104" customFormat="1" ht="15.75">
      <c r="A86" s="78" t="s">
        <v>264</v>
      </c>
      <c r="B86" s="76" t="s">
        <v>63</v>
      </c>
      <c r="C86" s="76" t="s">
        <v>265</v>
      </c>
      <c r="D86" s="76"/>
      <c r="E86" s="27">
        <v>10</v>
      </c>
    </row>
    <row r="87" spans="1:5" s="104" customFormat="1" ht="31.5">
      <c r="A87" s="108" t="s">
        <v>604</v>
      </c>
      <c r="B87" s="77" t="s">
        <v>63</v>
      </c>
      <c r="C87" s="77" t="s">
        <v>265</v>
      </c>
      <c r="D87" s="77" t="s">
        <v>62</v>
      </c>
      <c r="E87" s="109">
        <v>10</v>
      </c>
    </row>
    <row r="88" spans="1:5" s="104" customFormat="1" ht="15.75">
      <c r="A88" s="78" t="s">
        <v>75</v>
      </c>
      <c r="B88" s="76" t="s">
        <v>63</v>
      </c>
      <c r="C88" s="76" t="s">
        <v>432</v>
      </c>
      <c r="D88" s="76"/>
      <c r="E88" s="27">
        <v>520</v>
      </c>
    </row>
    <row r="89" spans="1:5" s="104" customFormat="1" ht="47.25">
      <c r="A89" s="78" t="s">
        <v>433</v>
      </c>
      <c r="B89" s="76" t="s">
        <v>63</v>
      </c>
      <c r="C89" s="76" t="s">
        <v>434</v>
      </c>
      <c r="D89" s="76"/>
      <c r="E89" s="27">
        <v>520</v>
      </c>
    </row>
    <row r="90" spans="1:5" s="104" customFormat="1" ht="47.25">
      <c r="A90" s="78" t="s">
        <v>76</v>
      </c>
      <c r="B90" s="76" t="s">
        <v>63</v>
      </c>
      <c r="C90" s="76" t="s">
        <v>266</v>
      </c>
      <c r="D90" s="76"/>
      <c r="E90" s="27">
        <v>30</v>
      </c>
    </row>
    <row r="91" spans="1:5" s="104" customFormat="1" ht="15.75">
      <c r="A91" s="108" t="s">
        <v>608</v>
      </c>
      <c r="B91" s="77" t="s">
        <v>63</v>
      </c>
      <c r="C91" s="77" t="s">
        <v>266</v>
      </c>
      <c r="D91" s="77" t="s">
        <v>71</v>
      </c>
      <c r="E91" s="109">
        <v>30</v>
      </c>
    </row>
    <row r="92" spans="1:5" s="104" customFormat="1" ht="15.75">
      <c r="A92" s="78" t="s">
        <v>77</v>
      </c>
      <c r="B92" s="76" t="s">
        <v>63</v>
      </c>
      <c r="C92" s="76" t="s">
        <v>267</v>
      </c>
      <c r="D92" s="76"/>
      <c r="E92" s="27">
        <v>50</v>
      </c>
    </row>
    <row r="93" spans="1:5" s="104" customFormat="1" ht="31.5">
      <c r="A93" s="108" t="s">
        <v>604</v>
      </c>
      <c r="B93" s="77" t="s">
        <v>63</v>
      </c>
      <c r="C93" s="77" t="s">
        <v>267</v>
      </c>
      <c r="D93" s="77" t="s">
        <v>62</v>
      </c>
      <c r="E93" s="109">
        <v>50</v>
      </c>
    </row>
    <row r="94" spans="1:5" s="104" customFormat="1" ht="31.5">
      <c r="A94" s="78" t="s">
        <v>78</v>
      </c>
      <c r="B94" s="76" t="s">
        <v>63</v>
      </c>
      <c r="C94" s="76" t="s">
        <v>268</v>
      </c>
      <c r="D94" s="76"/>
      <c r="E94" s="27">
        <v>200</v>
      </c>
    </row>
    <row r="95" spans="1:5" s="104" customFormat="1" ht="31.5">
      <c r="A95" s="108" t="s">
        <v>607</v>
      </c>
      <c r="B95" s="77" t="s">
        <v>63</v>
      </c>
      <c r="C95" s="77" t="s">
        <v>268</v>
      </c>
      <c r="D95" s="77" t="s">
        <v>83</v>
      </c>
      <c r="E95" s="109">
        <v>200</v>
      </c>
    </row>
    <row r="96" spans="1:5" s="104" customFormat="1" ht="15.75">
      <c r="A96" s="78" t="s">
        <v>269</v>
      </c>
      <c r="B96" s="76" t="s">
        <v>63</v>
      </c>
      <c r="C96" s="76" t="s">
        <v>270</v>
      </c>
      <c r="D96" s="76"/>
      <c r="E96" s="27">
        <v>240</v>
      </c>
    </row>
    <row r="97" spans="1:5" s="104" customFormat="1" ht="31.5">
      <c r="A97" s="108" t="s">
        <v>607</v>
      </c>
      <c r="B97" s="77" t="s">
        <v>63</v>
      </c>
      <c r="C97" s="77" t="s">
        <v>270</v>
      </c>
      <c r="D97" s="77" t="s">
        <v>83</v>
      </c>
      <c r="E97" s="109">
        <v>240</v>
      </c>
    </row>
    <row r="98" spans="1:5" s="104" customFormat="1" ht="15.75">
      <c r="A98" s="78" t="s">
        <v>654</v>
      </c>
      <c r="B98" s="76" t="s">
        <v>63</v>
      </c>
      <c r="C98" s="76" t="s">
        <v>655</v>
      </c>
      <c r="D98" s="76"/>
      <c r="E98" s="27">
        <v>34940.097</v>
      </c>
    </row>
    <row r="99" spans="1:5" s="104" customFormat="1" ht="15.75">
      <c r="A99" s="78" t="s">
        <v>79</v>
      </c>
      <c r="B99" s="76" t="s">
        <v>63</v>
      </c>
      <c r="C99" s="76" t="s">
        <v>437</v>
      </c>
      <c r="D99" s="76"/>
      <c r="E99" s="27">
        <v>34940.097</v>
      </c>
    </row>
    <row r="100" spans="1:5" s="104" customFormat="1" ht="31.5">
      <c r="A100" s="78" t="s">
        <v>273</v>
      </c>
      <c r="B100" s="76" t="s">
        <v>63</v>
      </c>
      <c r="C100" s="76" t="s">
        <v>274</v>
      </c>
      <c r="D100" s="76"/>
      <c r="E100" s="27">
        <v>2334.956</v>
      </c>
    </row>
    <row r="101" spans="1:5" s="104" customFormat="1" ht="63">
      <c r="A101" s="108" t="s">
        <v>603</v>
      </c>
      <c r="B101" s="77" t="s">
        <v>63</v>
      </c>
      <c r="C101" s="77" t="s">
        <v>274</v>
      </c>
      <c r="D101" s="77" t="s">
        <v>61</v>
      </c>
      <c r="E101" s="109">
        <v>2334.956</v>
      </c>
    </row>
    <row r="102" spans="1:5" s="104" customFormat="1" ht="31.5">
      <c r="A102" s="78" t="s">
        <v>183</v>
      </c>
      <c r="B102" s="76" t="s">
        <v>63</v>
      </c>
      <c r="C102" s="76" t="s">
        <v>275</v>
      </c>
      <c r="D102" s="76"/>
      <c r="E102" s="27">
        <v>77</v>
      </c>
    </row>
    <row r="103" spans="1:5" s="104" customFormat="1" ht="31.5">
      <c r="A103" s="108" t="s">
        <v>604</v>
      </c>
      <c r="B103" s="77" t="s">
        <v>63</v>
      </c>
      <c r="C103" s="77" t="s">
        <v>275</v>
      </c>
      <c r="D103" s="77" t="s">
        <v>62</v>
      </c>
      <c r="E103" s="109">
        <v>77</v>
      </c>
    </row>
    <row r="104" spans="1:5" s="104" customFormat="1" ht="47.25">
      <c r="A104" s="78" t="s">
        <v>276</v>
      </c>
      <c r="B104" s="76" t="s">
        <v>63</v>
      </c>
      <c r="C104" s="76" t="s">
        <v>277</v>
      </c>
      <c r="D104" s="76"/>
      <c r="E104" s="27">
        <v>395.3</v>
      </c>
    </row>
    <row r="105" spans="1:5" s="104" customFormat="1" ht="31.5">
      <c r="A105" s="108" t="s">
        <v>604</v>
      </c>
      <c r="B105" s="77" t="s">
        <v>63</v>
      </c>
      <c r="C105" s="77" t="s">
        <v>277</v>
      </c>
      <c r="D105" s="77" t="s">
        <v>62</v>
      </c>
      <c r="E105" s="109">
        <v>395.3</v>
      </c>
    </row>
    <row r="106" spans="1:5" s="104" customFormat="1" ht="63">
      <c r="A106" s="78" t="s">
        <v>80</v>
      </c>
      <c r="B106" s="76" t="s">
        <v>63</v>
      </c>
      <c r="C106" s="76" t="s">
        <v>278</v>
      </c>
      <c r="D106" s="76"/>
      <c r="E106" s="27">
        <v>48.278</v>
      </c>
    </row>
    <row r="107" spans="1:5" s="104" customFormat="1" ht="31.5">
      <c r="A107" s="108" t="s">
        <v>604</v>
      </c>
      <c r="B107" s="77" t="s">
        <v>63</v>
      </c>
      <c r="C107" s="77" t="s">
        <v>278</v>
      </c>
      <c r="D107" s="77" t="s">
        <v>62</v>
      </c>
      <c r="E107" s="109">
        <v>48.278</v>
      </c>
    </row>
    <row r="108" spans="1:5" s="104" customFormat="1" ht="157.5">
      <c r="A108" s="91" t="s">
        <v>81</v>
      </c>
      <c r="B108" s="76" t="s">
        <v>63</v>
      </c>
      <c r="C108" s="76" t="s">
        <v>279</v>
      </c>
      <c r="D108" s="76"/>
      <c r="E108" s="27">
        <v>116.445</v>
      </c>
    </row>
    <row r="109" spans="1:5" s="104" customFormat="1" ht="63">
      <c r="A109" s="108" t="s">
        <v>603</v>
      </c>
      <c r="B109" s="77" t="s">
        <v>63</v>
      </c>
      <c r="C109" s="77" t="s">
        <v>279</v>
      </c>
      <c r="D109" s="77" t="s">
        <v>61</v>
      </c>
      <c r="E109" s="109">
        <v>113.195</v>
      </c>
    </row>
    <row r="110" spans="1:5" s="104" customFormat="1" ht="31.5">
      <c r="A110" s="108" t="s">
        <v>604</v>
      </c>
      <c r="B110" s="77" t="s">
        <v>63</v>
      </c>
      <c r="C110" s="77" t="s">
        <v>279</v>
      </c>
      <c r="D110" s="77" t="s">
        <v>62</v>
      </c>
      <c r="E110" s="109">
        <v>3.25</v>
      </c>
    </row>
    <row r="111" spans="1:5" s="104" customFormat="1" ht="78.75">
      <c r="A111" s="91" t="s">
        <v>441</v>
      </c>
      <c r="B111" s="76" t="s">
        <v>63</v>
      </c>
      <c r="C111" s="76" t="s">
        <v>372</v>
      </c>
      <c r="D111" s="76"/>
      <c r="E111" s="27">
        <v>19.628</v>
      </c>
    </row>
    <row r="112" spans="1:5" s="104" customFormat="1" ht="63">
      <c r="A112" s="108" t="s">
        <v>603</v>
      </c>
      <c r="B112" s="77" t="s">
        <v>63</v>
      </c>
      <c r="C112" s="77" t="s">
        <v>372</v>
      </c>
      <c r="D112" s="77" t="s">
        <v>61</v>
      </c>
      <c r="E112" s="109">
        <v>4.528</v>
      </c>
    </row>
    <row r="113" spans="1:5" s="104" customFormat="1" ht="31.5">
      <c r="A113" s="108" t="s">
        <v>604</v>
      </c>
      <c r="B113" s="77" t="s">
        <v>63</v>
      </c>
      <c r="C113" s="77" t="s">
        <v>372</v>
      </c>
      <c r="D113" s="77" t="s">
        <v>62</v>
      </c>
      <c r="E113" s="109">
        <v>15.1</v>
      </c>
    </row>
    <row r="114" spans="1:5" s="104" customFormat="1" ht="31.5">
      <c r="A114" s="78" t="s">
        <v>82</v>
      </c>
      <c r="B114" s="76" t="s">
        <v>63</v>
      </c>
      <c r="C114" s="76" t="s">
        <v>280</v>
      </c>
      <c r="D114" s="76"/>
      <c r="E114" s="27">
        <v>1500</v>
      </c>
    </row>
    <row r="115" spans="1:5" s="104" customFormat="1" ht="15.75">
      <c r="A115" s="108" t="s">
        <v>605</v>
      </c>
      <c r="B115" s="77" t="s">
        <v>63</v>
      </c>
      <c r="C115" s="77" t="s">
        <v>280</v>
      </c>
      <c r="D115" s="77" t="s">
        <v>64</v>
      </c>
      <c r="E115" s="109">
        <v>1500</v>
      </c>
    </row>
    <row r="116" spans="1:5" s="104" customFormat="1" ht="15.75">
      <c r="A116" s="78" t="s">
        <v>184</v>
      </c>
      <c r="B116" s="76" t="s">
        <v>63</v>
      </c>
      <c r="C116" s="76" t="s">
        <v>281</v>
      </c>
      <c r="D116" s="76"/>
      <c r="E116" s="27">
        <v>30448.49</v>
      </c>
    </row>
    <row r="117" spans="1:5" s="104" customFormat="1" ht="31.5">
      <c r="A117" s="108" t="s">
        <v>604</v>
      </c>
      <c r="B117" s="77" t="s">
        <v>63</v>
      </c>
      <c r="C117" s="77" t="s">
        <v>281</v>
      </c>
      <c r="D117" s="77" t="s">
        <v>62</v>
      </c>
      <c r="E117" s="109">
        <v>269</v>
      </c>
    </row>
    <row r="118" spans="1:5" s="104" customFormat="1" ht="15.75">
      <c r="A118" s="108" t="s">
        <v>608</v>
      </c>
      <c r="B118" s="77" t="s">
        <v>63</v>
      </c>
      <c r="C118" s="77" t="s">
        <v>281</v>
      </c>
      <c r="D118" s="77" t="s">
        <v>71</v>
      </c>
      <c r="E118" s="109">
        <v>4313.454</v>
      </c>
    </row>
    <row r="119" spans="1:5" s="104" customFormat="1" ht="15.75">
      <c r="A119" s="108" t="s">
        <v>605</v>
      </c>
      <c r="B119" s="77" t="s">
        <v>63</v>
      </c>
      <c r="C119" s="77" t="s">
        <v>281</v>
      </c>
      <c r="D119" s="77" t="s">
        <v>64</v>
      </c>
      <c r="E119" s="109">
        <v>25866.036</v>
      </c>
    </row>
    <row r="120" spans="1:5" s="104" customFormat="1" ht="31.5">
      <c r="A120" s="118" t="s">
        <v>447</v>
      </c>
      <c r="B120" s="119" t="s">
        <v>85</v>
      </c>
      <c r="C120" s="119"/>
      <c r="D120" s="119"/>
      <c r="E120" s="120">
        <v>72032.082</v>
      </c>
    </row>
    <row r="121" spans="1:5" s="104" customFormat="1" ht="15.75">
      <c r="A121" s="78" t="s">
        <v>374</v>
      </c>
      <c r="B121" s="76" t="s">
        <v>85</v>
      </c>
      <c r="C121" s="76" t="s">
        <v>375</v>
      </c>
      <c r="D121" s="76"/>
      <c r="E121" s="27">
        <v>198.7</v>
      </c>
    </row>
    <row r="122" spans="1:5" s="104" customFormat="1" ht="31.5">
      <c r="A122" s="78" t="s">
        <v>378</v>
      </c>
      <c r="B122" s="76" t="s">
        <v>85</v>
      </c>
      <c r="C122" s="76" t="s">
        <v>379</v>
      </c>
      <c r="D122" s="76"/>
      <c r="E122" s="27">
        <v>198.7</v>
      </c>
    </row>
    <row r="123" spans="1:5" s="104" customFormat="1" ht="15.75">
      <c r="A123" s="78" t="s">
        <v>611</v>
      </c>
      <c r="B123" s="76" t="s">
        <v>85</v>
      </c>
      <c r="C123" s="76" t="s">
        <v>612</v>
      </c>
      <c r="D123" s="76"/>
      <c r="E123" s="27">
        <v>166.7</v>
      </c>
    </row>
    <row r="124" spans="1:5" s="104" customFormat="1" ht="31.5">
      <c r="A124" s="108" t="s">
        <v>607</v>
      </c>
      <c r="B124" s="77" t="s">
        <v>85</v>
      </c>
      <c r="C124" s="77" t="s">
        <v>612</v>
      </c>
      <c r="D124" s="77" t="s">
        <v>83</v>
      </c>
      <c r="E124" s="109">
        <v>16.7</v>
      </c>
    </row>
    <row r="125" spans="1:5" s="104" customFormat="1" ht="31.5">
      <c r="A125" s="78" t="s">
        <v>821</v>
      </c>
      <c r="B125" s="76" t="s">
        <v>85</v>
      </c>
      <c r="C125" s="76" t="s">
        <v>822</v>
      </c>
      <c r="D125" s="76"/>
      <c r="E125" s="27">
        <v>150</v>
      </c>
    </row>
    <row r="126" spans="1:5" s="104" customFormat="1" ht="31.5">
      <c r="A126" s="108" t="s">
        <v>607</v>
      </c>
      <c r="B126" s="77" t="s">
        <v>85</v>
      </c>
      <c r="C126" s="77" t="s">
        <v>822</v>
      </c>
      <c r="D126" s="77" t="s">
        <v>83</v>
      </c>
      <c r="E126" s="109">
        <v>150</v>
      </c>
    </row>
    <row r="127" spans="1:5" s="104" customFormat="1" ht="31.5">
      <c r="A127" s="78" t="s">
        <v>86</v>
      </c>
      <c r="B127" s="76" t="s">
        <v>85</v>
      </c>
      <c r="C127" s="76" t="s">
        <v>282</v>
      </c>
      <c r="D127" s="76"/>
      <c r="E127" s="27">
        <v>32</v>
      </c>
    </row>
    <row r="128" spans="1:5" s="104" customFormat="1" ht="31.5">
      <c r="A128" s="108" t="s">
        <v>604</v>
      </c>
      <c r="B128" s="77" t="s">
        <v>85</v>
      </c>
      <c r="C128" s="77" t="s">
        <v>282</v>
      </c>
      <c r="D128" s="77" t="s">
        <v>62</v>
      </c>
      <c r="E128" s="109">
        <v>32</v>
      </c>
    </row>
    <row r="129" spans="1:5" s="104" customFormat="1" ht="31.5">
      <c r="A129" s="78" t="s">
        <v>404</v>
      </c>
      <c r="B129" s="76" t="s">
        <v>85</v>
      </c>
      <c r="C129" s="76" t="s">
        <v>405</v>
      </c>
      <c r="D129" s="76"/>
      <c r="E129" s="27">
        <v>67875.837</v>
      </c>
    </row>
    <row r="130" spans="1:5" s="104" customFormat="1" ht="31.5">
      <c r="A130" s="78" t="s">
        <v>87</v>
      </c>
      <c r="B130" s="76" t="s">
        <v>85</v>
      </c>
      <c r="C130" s="76" t="s">
        <v>406</v>
      </c>
      <c r="D130" s="76"/>
      <c r="E130" s="27">
        <v>12028.455</v>
      </c>
    </row>
    <row r="131" spans="1:5" s="104" customFormat="1" ht="15.75">
      <c r="A131" s="78" t="s">
        <v>613</v>
      </c>
      <c r="B131" s="76" t="s">
        <v>85</v>
      </c>
      <c r="C131" s="76" t="s">
        <v>614</v>
      </c>
      <c r="D131" s="76"/>
      <c r="E131" s="27">
        <v>95.455</v>
      </c>
    </row>
    <row r="132" spans="1:5" s="104" customFormat="1" ht="31.5">
      <c r="A132" s="108" t="s">
        <v>607</v>
      </c>
      <c r="B132" s="77" t="s">
        <v>85</v>
      </c>
      <c r="C132" s="77" t="s">
        <v>614</v>
      </c>
      <c r="D132" s="77" t="s">
        <v>83</v>
      </c>
      <c r="E132" s="109">
        <v>95.455</v>
      </c>
    </row>
    <row r="133" spans="1:5" s="104" customFormat="1" ht="15.75">
      <c r="A133" s="78" t="s">
        <v>88</v>
      </c>
      <c r="B133" s="76" t="s">
        <v>85</v>
      </c>
      <c r="C133" s="76" t="s">
        <v>807</v>
      </c>
      <c r="D133" s="76"/>
      <c r="E133" s="27">
        <v>199.4</v>
      </c>
    </row>
    <row r="134" spans="1:5" s="104" customFormat="1" ht="31.5">
      <c r="A134" s="108" t="s">
        <v>607</v>
      </c>
      <c r="B134" s="77" t="s">
        <v>85</v>
      </c>
      <c r="C134" s="77" t="s">
        <v>807</v>
      </c>
      <c r="D134" s="77" t="s">
        <v>83</v>
      </c>
      <c r="E134" s="109">
        <v>99.7</v>
      </c>
    </row>
    <row r="135" spans="1:5" s="104" customFormat="1" ht="31.5">
      <c r="A135" s="78" t="s">
        <v>298</v>
      </c>
      <c r="B135" s="76" t="s">
        <v>85</v>
      </c>
      <c r="C135" s="76" t="s">
        <v>808</v>
      </c>
      <c r="D135" s="76"/>
      <c r="E135" s="27">
        <v>99.7</v>
      </c>
    </row>
    <row r="136" spans="1:5" s="104" customFormat="1" ht="31.5">
      <c r="A136" s="108" t="s">
        <v>607</v>
      </c>
      <c r="B136" s="77" t="s">
        <v>85</v>
      </c>
      <c r="C136" s="77" t="s">
        <v>808</v>
      </c>
      <c r="D136" s="77" t="s">
        <v>83</v>
      </c>
      <c r="E136" s="109">
        <v>99.7</v>
      </c>
    </row>
    <row r="137" spans="1:5" s="104" customFormat="1" ht="15.75">
      <c r="A137" s="78" t="s">
        <v>661</v>
      </c>
      <c r="B137" s="76" t="s">
        <v>85</v>
      </c>
      <c r="C137" s="76" t="s">
        <v>283</v>
      </c>
      <c r="D137" s="76"/>
      <c r="E137" s="27">
        <f>E138</f>
        <v>11617.297</v>
      </c>
    </row>
    <row r="138" spans="1:5" s="104" customFormat="1" ht="31.5">
      <c r="A138" s="108" t="s">
        <v>607</v>
      </c>
      <c r="B138" s="77" t="s">
        <v>85</v>
      </c>
      <c r="C138" s="77" t="s">
        <v>283</v>
      </c>
      <c r="D138" s="77" t="s">
        <v>83</v>
      </c>
      <c r="E138" s="109">
        <f>11559.6+57.697</f>
        <v>11617.297</v>
      </c>
    </row>
    <row r="139" spans="1:5" s="104" customFormat="1" ht="15.75">
      <c r="A139" s="78" t="s">
        <v>818</v>
      </c>
      <c r="B139" s="76" t="s">
        <v>85</v>
      </c>
      <c r="C139" s="76" t="s">
        <v>819</v>
      </c>
      <c r="D139" s="76"/>
      <c r="E139" s="27">
        <f>E140</f>
        <v>116.303</v>
      </c>
    </row>
    <row r="140" spans="1:5" s="104" customFormat="1" ht="31.5">
      <c r="A140" s="108" t="s">
        <v>607</v>
      </c>
      <c r="B140" s="77" t="s">
        <v>85</v>
      </c>
      <c r="C140" s="77" t="s">
        <v>819</v>
      </c>
      <c r="D140" s="77" t="s">
        <v>83</v>
      </c>
      <c r="E140" s="109">
        <f>174-57.697</f>
        <v>116.303</v>
      </c>
    </row>
    <row r="141" spans="1:5" s="104" customFormat="1" ht="15.75">
      <c r="A141" s="78" t="s">
        <v>90</v>
      </c>
      <c r="B141" s="76" t="s">
        <v>85</v>
      </c>
      <c r="C141" s="76" t="s">
        <v>407</v>
      </c>
      <c r="D141" s="76"/>
      <c r="E141" s="27">
        <v>14680.2</v>
      </c>
    </row>
    <row r="142" spans="1:5" s="104" customFormat="1" ht="15.75">
      <c r="A142" s="78" t="s">
        <v>284</v>
      </c>
      <c r="B142" s="76" t="s">
        <v>85</v>
      </c>
      <c r="C142" s="76" t="s">
        <v>285</v>
      </c>
      <c r="D142" s="76"/>
      <c r="E142" s="27">
        <v>84.1</v>
      </c>
    </row>
    <row r="143" spans="1:5" s="104" customFormat="1" ht="31.5">
      <c r="A143" s="108" t="s">
        <v>607</v>
      </c>
      <c r="B143" s="77" t="s">
        <v>85</v>
      </c>
      <c r="C143" s="77" t="s">
        <v>285</v>
      </c>
      <c r="D143" s="77" t="s">
        <v>83</v>
      </c>
      <c r="E143" s="109">
        <v>38.7</v>
      </c>
    </row>
    <row r="144" spans="1:5" s="104" customFormat="1" ht="47.25">
      <c r="A144" s="78" t="s">
        <v>286</v>
      </c>
      <c r="B144" s="76" t="s">
        <v>85</v>
      </c>
      <c r="C144" s="76" t="s">
        <v>287</v>
      </c>
      <c r="D144" s="76"/>
      <c r="E144" s="27">
        <v>6.7</v>
      </c>
    </row>
    <row r="145" spans="1:5" s="104" customFormat="1" ht="31.5">
      <c r="A145" s="108" t="s">
        <v>607</v>
      </c>
      <c r="B145" s="77" t="s">
        <v>85</v>
      </c>
      <c r="C145" s="77" t="s">
        <v>287</v>
      </c>
      <c r="D145" s="77" t="s">
        <v>83</v>
      </c>
      <c r="E145" s="109">
        <v>6.7</v>
      </c>
    </row>
    <row r="146" spans="1:5" s="104" customFormat="1" ht="31.5">
      <c r="A146" s="78" t="s">
        <v>92</v>
      </c>
      <c r="B146" s="76" t="s">
        <v>85</v>
      </c>
      <c r="C146" s="76" t="s">
        <v>288</v>
      </c>
      <c r="D146" s="76"/>
      <c r="E146" s="27">
        <v>38.7</v>
      </c>
    </row>
    <row r="147" spans="1:5" s="104" customFormat="1" ht="31.5">
      <c r="A147" s="108" t="s">
        <v>607</v>
      </c>
      <c r="B147" s="77" t="s">
        <v>85</v>
      </c>
      <c r="C147" s="77" t="s">
        <v>288</v>
      </c>
      <c r="D147" s="77" t="s">
        <v>83</v>
      </c>
      <c r="E147" s="109">
        <v>38.7</v>
      </c>
    </row>
    <row r="148" spans="1:5" s="104" customFormat="1" ht="15.75">
      <c r="A148" s="78" t="s">
        <v>289</v>
      </c>
      <c r="B148" s="76" t="s">
        <v>85</v>
      </c>
      <c r="C148" s="76" t="s">
        <v>290</v>
      </c>
      <c r="D148" s="76"/>
      <c r="E148" s="27">
        <v>230</v>
      </c>
    </row>
    <row r="149" spans="1:5" s="104" customFormat="1" ht="31.5">
      <c r="A149" s="108" t="s">
        <v>607</v>
      </c>
      <c r="B149" s="77" t="s">
        <v>85</v>
      </c>
      <c r="C149" s="77" t="s">
        <v>290</v>
      </c>
      <c r="D149" s="77" t="s">
        <v>83</v>
      </c>
      <c r="E149" s="109">
        <v>230</v>
      </c>
    </row>
    <row r="150" spans="1:5" s="104" customFormat="1" ht="31.5">
      <c r="A150" s="78" t="s">
        <v>189</v>
      </c>
      <c r="B150" s="76" t="s">
        <v>85</v>
      </c>
      <c r="C150" s="76" t="s">
        <v>291</v>
      </c>
      <c r="D150" s="76"/>
      <c r="E150" s="27">
        <v>126</v>
      </c>
    </row>
    <row r="151" spans="1:5" s="104" customFormat="1" ht="31.5">
      <c r="A151" s="108" t="s">
        <v>607</v>
      </c>
      <c r="B151" s="77" t="s">
        <v>85</v>
      </c>
      <c r="C151" s="77" t="s">
        <v>291</v>
      </c>
      <c r="D151" s="77" t="s">
        <v>83</v>
      </c>
      <c r="E151" s="109">
        <v>126</v>
      </c>
    </row>
    <row r="152" spans="1:5" s="104" customFormat="1" ht="63">
      <c r="A152" s="78" t="s">
        <v>810</v>
      </c>
      <c r="B152" s="76" t="s">
        <v>85</v>
      </c>
      <c r="C152" s="76" t="s">
        <v>809</v>
      </c>
      <c r="D152" s="76"/>
      <c r="E152" s="27">
        <v>43.8</v>
      </c>
    </row>
    <row r="153" spans="1:5" s="104" customFormat="1" ht="31.5">
      <c r="A153" s="108" t="s">
        <v>607</v>
      </c>
      <c r="B153" s="77" t="s">
        <v>85</v>
      </c>
      <c r="C153" s="77" t="s">
        <v>809</v>
      </c>
      <c r="D153" s="77" t="s">
        <v>83</v>
      </c>
      <c r="E153" s="109">
        <v>43.8</v>
      </c>
    </row>
    <row r="154" spans="1:5" s="104" customFormat="1" ht="15.75">
      <c r="A154" s="78" t="s">
        <v>89</v>
      </c>
      <c r="B154" s="76" t="s">
        <v>85</v>
      </c>
      <c r="C154" s="76" t="s">
        <v>292</v>
      </c>
      <c r="D154" s="76"/>
      <c r="E154" s="27">
        <v>14096.3</v>
      </c>
    </row>
    <row r="155" spans="1:5" s="104" customFormat="1" ht="31.5">
      <c r="A155" s="108" t="s">
        <v>607</v>
      </c>
      <c r="B155" s="77" t="s">
        <v>85</v>
      </c>
      <c r="C155" s="77" t="s">
        <v>292</v>
      </c>
      <c r="D155" s="77" t="s">
        <v>83</v>
      </c>
      <c r="E155" s="109">
        <v>14096.3</v>
      </c>
    </row>
    <row r="156" spans="1:5" s="104" customFormat="1" ht="47.25">
      <c r="A156" s="78" t="s">
        <v>815</v>
      </c>
      <c r="B156" s="76" t="s">
        <v>85</v>
      </c>
      <c r="C156" s="76" t="s">
        <v>816</v>
      </c>
      <c r="D156" s="76"/>
      <c r="E156" s="27">
        <v>100</v>
      </c>
    </row>
    <row r="157" spans="1:5" s="104" customFormat="1" ht="31.5">
      <c r="A157" s="108" t="s">
        <v>607</v>
      </c>
      <c r="B157" s="77" t="s">
        <v>85</v>
      </c>
      <c r="C157" s="77" t="s">
        <v>816</v>
      </c>
      <c r="D157" s="77" t="s">
        <v>83</v>
      </c>
      <c r="E157" s="109">
        <v>100</v>
      </c>
    </row>
    <row r="158" spans="1:5" s="104" customFormat="1" ht="15.75">
      <c r="A158" s="78" t="s">
        <v>93</v>
      </c>
      <c r="B158" s="76" t="s">
        <v>85</v>
      </c>
      <c r="C158" s="76" t="s">
        <v>408</v>
      </c>
      <c r="D158" s="76"/>
      <c r="E158" s="27">
        <v>2028.1</v>
      </c>
    </row>
    <row r="159" spans="1:5" s="104" customFormat="1" ht="15.75">
      <c r="A159" s="78" t="s">
        <v>91</v>
      </c>
      <c r="B159" s="76" t="s">
        <v>85</v>
      </c>
      <c r="C159" s="76" t="s">
        <v>293</v>
      </c>
      <c r="D159" s="76"/>
      <c r="E159" s="27">
        <v>18.6</v>
      </c>
    </row>
    <row r="160" spans="1:5" s="104" customFormat="1" ht="31.5">
      <c r="A160" s="108" t="s">
        <v>607</v>
      </c>
      <c r="B160" s="77" t="s">
        <v>85</v>
      </c>
      <c r="C160" s="77" t="s">
        <v>293</v>
      </c>
      <c r="D160" s="77" t="s">
        <v>83</v>
      </c>
      <c r="E160" s="109">
        <v>18.6</v>
      </c>
    </row>
    <row r="161" spans="1:5" s="104" customFormat="1" ht="15.75">
      <c r="A161" s="78" t="s">
        <v>89</v>
      </c>
      <c r="B161" s="76" t="s">
        <v>85</v>
      </c>
      <c r="C161" s="76" t="s">
        <v>294</v>
      </c>
      <c r="D161" s="76"/>
      <c r="E161" s="27">
        <v>1944.2</v>
      </c>
    </row>
    <row r="162" spans="1:5" s="104" customFormat="1" ht="31.5">
      <c r="A162" s="108" t="s">
        <v>607</v>
      </c>
      <c r="B162" s="77" t="s">
        <v>85</v>
      </c>
      <c r="C162" s="77" t="s">
        <v>294</v>
      </c>
      <c r="D162" s="77" t="s">
        <v>83</v>
      </c>
      <c r="E162" s="109">
        <v>1944.2</v>
      </c>
    </row>
    <row r="163" spans="1:5" s="104" customFormat="1" ht="15.75">
      <c r="A163" s="78" t="s">
        <v>937</v>
      </c>
      <c r="B163" s="76" t="s">
        <v>85</v>
      </c>
      <c r="C163" s="76" t="s">
        <v>936</v>
      </c>
      <c r="D163" s="76"/>
      <c r="E163" s="27">
        <f>E164</f>
        <v>65.3</v>
      </c>
    </row>
    <row r="164" spans="1:5" s="104" customFormat="1" ht="31.5">
      <c r="A164" s="108" t="s">
        <v>607</v>
      </c>
      <c r="B164" s="77" t="s">
        <v>85</v>
      </c>
      <c r="C164" s="77" t="s">
        <v>936</v>
      </c>
      <c r="D164" s="77" t="s">
        <v>83</v>
      </c>
      <c r="E164" s="109">
        <v>65.3</v>
      </c>
    </row>
    <row r="165" spans="1:5" s="104" customFormat="1" ht="31.5">
      <c r="A165" s="78" t="s">
        <v>94</v>
      </c>
      <c r="B165" s="76" t="s">
        <v>85</v>
      </c>
      <c r="C165" s="76" t="s">
        <v>409</v>
      </c>
      <c r="D165" s="76"/>
      <c r="E165" s="27">
        <v>24523.7</v>
      </c>
    </row>
    <row r="166" spans="1:5" s="104" customFormat="1" ht="15.75">
      <c r="A166" s="78" t="s">
        <v>662</v>
      </c>
      <c r="B166" s="76" t="s">
        <v>85</v>
      </c>
      <c r="C166" s="76" t="s">
        <v>295</v>
      </c>
      <c r="D166" s="76"/>
      <c r="E166" s="27">
        <v>22602.192</v>
      </c>
    </row>
    <row r="167" spans="1:5" s="104" customFormat="1" ht="31.5">
      <c r="A167" s="108" t="s">
        <v>607</v>
      </c>
      <c r="B167" s="77" t="s">
        <v>85</v>
      </c>
      <c r="C167" s="77" t="s">
        <v>295</v>
      </c>
      <c r="D167" s="77" t="s">
        <v>83</v>
      </c>
      <c r="E167" s="109">
        <v>22602.192</v>
      </c>
    </row>
    <row r="168" spans="1:5" s="104" customFormat="1" ht="15.75">
      <c r="A168" s="78" t="s">
        <v>95</v>
      </c>
      <c r="B168" s="76" t="s">
        <v>85</v>
      </c>
      <c r="C168" s="76" t="s">
        <v>296</v>
      </c>
      <c r="D168" s="76"/>
      <c r="E168" s="27">
        <v>600</v>
      </c>
    </row>
    <row r="169" spans="1:5" s="104" customFormat="1" ht="31.5">
      <c r="A169" s="108" t="s">
        <v>607</v>
      </c>
      <c r="B169" s="77" t="s">
        <v>85</v>
      </c>
      <c r="C169" s="77" t="s">
        <v>296</v>
      </c>
      <c r="D169" s="77" t="s">
        <v>83</v>
      </c>
      <c r="E169" s="109">
        <v>600</v>
      </c>
    </row>
    <row r="170" spans="1:5" s="104" customFormat="1" ht="15.75">
      <c r="A170" s="78" t="s">
        <v>601</v>
      </c>
      <c r="B170" s="76" t="s">
        <v>85</v>
      </c>
      <c r="C170" s="76" t="s">
        <v>297</v>
      </c>
      <c r="D170" s="76"/>
      <c r="E170" s="27">
        <v>100</v>
      </c>
    </row>
    <row r="171" spans="1:5" s="104" customFormat="1" ht="47.25">
      <c r="A171" s="78" t="s">
        <v>815</v>
      </c>
      <c r="B171" s="76" t="s">
        <v>85</v>
      </c>
      <c r="C171" s="76" t="s">
        <v>817</v>
      </c>
      <c r="D171" s="76"/>
      <c r="E171" s="27">
        <v>100</v>
      </c>
    </row>
    <row r="172" spans="1:5" s="104" customFormat="1" ht="31.5">
      <c r="A172" s="108" t="s">
        <v>607</v>
      </c>
      <c r="B172" s="77" t="s">
        <v>85</v>
      </c>
      <c r="C172" s="77" t="s">
        <v>817</v>
      </c>
      <c r="D172" s="77" t="s">
        <v>83</v>
      </c>
      <c r="E172" s="109">
        <v>100</v>
      </c>
    </row>
    <row r="173" spans="1:5" s="104" customFormat="1" ht="31.5">
      <c r="A173" s="78" t="s">
        <v>167</v>
      </c>
      <c r="B173" s="76" t="s">
        <v>85</v>
      </c>
      <c r="C173" s="76" t="s">
        <v>299</v>
      </c>
      <c r="D173" s="76"/>
      <c r="E173" s="27">
        <v>20</v>
      </c>
    </row>
    <row r="174" spans="1:5" s="104" customFormat="1" ht="31.5">
      <c r="A174" s="108" t="s">
        <v>607</v>
      </c>
      <c r="B174" s="77" t="s">
        <v>85</v>
      </c>
      <c r="C174" s="77" t="s">
        <v>299</v>
      </c>
      <c r="D174" s="77" t="s">
        <v>83</v>
      </c>
      <c r="E174" s="109">
        <v>20</v>
      </c>
    </row>
    <row r="175" spans="1:5" s="104" customFormat="1" ht="15.75">
      <c r="A175" s="78" t="s">
        <v>663</v>
      </c>
      <c r="B175" s="76" t="s">
        <v>85</v>
      </c>
      <c r="C175" s="76" t="s">
        <v>615</v>
      </c>
      <c r="D175" s="76"/>
      <c r="E175" s="27">
        <v>440.1</v>
      </c>
    </row>
    <row r="176" spans="1:5" s="104" customFormat="1" ht="31.5">
      <c r="A176" s="108" t="s">
        <v>607</v>
      </c>
      <c r="B176" s="77" t="s">
        <v>85</v>
      </c>
      <c r="C176" s="77" t="s">
        <v>615</v>
      </c>
      <c r="D176" s="77" t="s">
        <v>83</v>
      </c>
      <c r="E176" s="109">
        <v>150</v>
      </c>
    </row>
    <row r="177" spans="1:5" s="104" customFormat="1" ht="31.5">
      <c r="A177" s="78" t="s">
        <v>806</v>
      </c>
      <c r="B177" s="76" t="s">
        <v>85</v>
      </c>
      <c r="C177" s="76" t="s">
        <v>926</v>
      </c>
      <c r="D177" s="76"/>
      <c r="E177" s="27">
        <v>290.1</v>
      </c>
    </row>
    <row r="178" spans="1:5" s="104" customFormat="1" ht="31.5">
      <c r="A178" s="108" t="s">
        <v>607</v>
      </c>
      <c r="B178" s="77" t="s">
        <v>85</v>
      </c>
      <c r="C178" s="77" t="s">
        <v>926</v>
      </c>
      <c r="D178" s="77" t="s">
        <v>83</v>
      </c>
      <c r="E178" s="109">
        <v>290.1</v>
      </c>
    </row>
    <row r="179" spans="1:5" s="104" customFormat="1" ht="15.75">
      <c r="A179" s="78" t="s">
        <v>96</v>
      </c>
      <c r="B179" s="76" t="s">
        <v>85</v>
      </c>
      <c r="C179" s="76" t="s">
        <v>300</v>
      </c>
      <c r="D179" s="76"/>
      <c r="E179" s="27">
        <v>700</v>
      </c>
    </row>
    <row r="180" spans="1:5" s="104" customFormat="1" ht="31.5">
      <c r="A180" s="108" t="s">
        <v>607</v>
      </c>
      <c r="B180" s="77" t="s">
        <v>85</v>
      </c>
      <c r="C180" s="77" t="s">
        <v>300</v>
      </c>
      <c r="D180" s="77" t="s">
        <v>83</v>
      </c>
      <c r="E180" s="109">
        <v>700</v>
      </c>
    </row>
    <row r="181" spans="1:5" s="104" customFormat="1" ht="15.75">
      <c r="A181" s="78" t="s">
        <v>937</v>
      </c>
      <c r="B181" s="76" t="s">
        <v>85</v>
      </c>
      <c r="C181" s="76" t="s">
        <v>917</v>
      </c>
      <c r="D181" s="76"/>
      <c r="E181" s="27">
        <v>61.408</v>
      </c>
    </row>
    <row r="182" spans="1:5" s="104" customFormat="1" ht="31.5">
      <c r="A182" s="108" t="s">
        <v>607</v>
      </c>
      <c r="B182" s="77" t="s">
        <v>85</v>
      </c>
      <c r="C182" s="77" t="s">
        <v>917</v>
      </c>
      <c r="D182" s="77" t="s">
        <v>83</v>
      </c>
      <c r="E182" s="109">
        <v>61.408</v>
      </c>
    </row>
    <row r="183" spans="1:5" s="104" customFormat="1" ht="15.75">
      <c r="A183" s="78" t="s">
        <v>97</v>
      </c>
      <c r="B183" s="76" t="s">
        <v>85</v>
      </c>
      <c r="C183" s="76" t="s">
        <v>410</v>
      </c>
      <c r="D183" s="76"/>
      <c r="E183" s="27">
        <v>4335.482</v>
      </c>
    </row>
    <row r="184" spans="1:5" s="104" customFormat="1" ht="15.75">
      <c r="A184" s="78" t="s">
        <v>98</v>
      </c>
      <c r="B184" s="76" t="s">
        <v>85</v>
      </c>
      <c r="C184" s="76" t="s">
        <v>301</v>
      </c>
      <c r="D184" s="76"/>
      <c r="E184" s="27">
        <v>4335.482</v>
      </c>
    </row>
    <row r="185" spans="1:5" s="104" customFormat="1" ht="63">
      <c r="A185" s="108" t="s">
        <v>603</v>
      </c>
      <c r="B185" s="77" t="s">
        <v>85</v>
      </c>
      <c r="C185" s="77" t="s">
        <v>301</v>
      </c>
      <c r="D185" s="77" t="s">
        <v>61</v>
      </c>
      <c r="E185" s="109">
        <v>3740.055</v>
      </c>
    </row>
    <row r="186" spans="1:5" s="104" customFormat="1" ht="31.5">
      <c r="A186" s="108" t="s">
        <v>604</v>
      </c>
      <c r="B186" s="77" t="s">
        <v>85</v>
      </c>
      <c r="C186" s="77" t="s">
        <v>301</v>
      </c>
      <c r="D186" s="77" t="s">
        <v>62</v>
      </c>
      <c r="E186" s="109">
        <v>594.427</v>
      </c>
    </row>
    <row r="187" spans="1:5" s="104" customFormat="1" ht="15.75">
      <c r="A187" s="108" t="s">
        <v>605</v>
      </c>
      <c r="B187" s="77" t="s">
        <v>85</v>
      </c>
      <c r="C187" s="77" t="s">
        <v>301</v>
      </c>
      <c r="D187" s="77" t="s">
        <v>64</v>
      </c>
      <c r="E187" s="109">
        <v>1</v>
      </c>
    </row>
    <row r="188" spans="1:5" s="104" customFormat="1" ht="15.75">
      <c r="A188" s="78" t="s">
        <v>99</v>
      </c>
      <c r="B188" s="76" t="s">
        <v>85</v>
      </c>
      <c r="C188" s="76" t="s">
        <v>411</v>
      </c>
      <c r="D188" s="76"/>
      <c r="E188" s="27">
        <v>10279.9</v>
      </c>
    </row>
    <row r="189" spans="1:5" s="104" customFormat="1" ht="15.75">
      <c r="A189" s="78" t="s">
        <v>442</v>
      </c>
      <c r="B189" s="76" t="s">
        <v>85</v>
      </c>
      <c r="C189" s="76" t="s">
        <v>302</v>
      </c>
      <c r="D189" s="76"/>
      <c r="E189" s="27">
        <v>10279.9</v>
      </c>
    </row>
    <row r="190" spans="1:5" s="104" customFormat="1" ht="31.5">
      <c r="A190" s="108" t="s">
        <v>607</v>
      </c>
      <c r="B190" s="77" t="s">
        <v>85</v>
      </c>
      <c r="C190" s="77" t="s">
        <v>302</v>
      </c>
      <c r="D190" s="77" t="s">
        <v>83</v>
      </c>
      <c r="E190" s="109">
        <v>10279.9</v>
      </c>
    </row>
    <row r="191" spans="1:5" s="104" customFormat="1" ht="31.5">
      <c r="A191" s="78" t="s">
        <v>412</v>
      </c>
      <c r="B191" s="76" t="s">
        <v>85</v>
      </c>
      <c r="C191" s="76" t="s">
        <v>413</v>
      </c>
      <c r="D191" s="76"/>
      <c r="E191" s="27">
        <v>3822.545</v>
      </c>
    </row>
    <row r="192" spans="1:5" s="104" customFormat="1" ht="15.75">
      <c r="A192" s="78" t="s">
        <v>68</v>
      </c>
      <c r="B192" s="76" t="s">
        <v>85</v>
      </c>
      <c r="C192" s="76" t="s">
        <v>414</v>
      </c>
      <c r="D192" s="76"/>
      <c r="E192" s="27">
        <v>165</v>
      </c>
    </row>
    <row r="193" spans="1:5" s="104" customFormat="1" ht="47.25">
      <c r="A193" s="78" t="s">
        <v>253</v>
      </c>
      <c r="B193" s="76" t="s">
        <v>85</v>
      </c>
      <c r="C193" s="76" t="s">
        <v>254</v>
      </c>
      <c r="D193" s="76"/>
      <c r="E193" s="27">
        <v>165</v>
      </c>
    </row>
    <row r="194" spans="1:5" s="104" customFormat="1" ht="31.5">
      <c r="A194" s="108" t="s">
        <v>607</v>
      </c>
      <c r="B194" s="77" t="s">
        <v>85</v>
      </c>
      <c r="C194" s="77" t="s">
        <v>254</v>
      </c>
      <c r="D194" s="77" t="s">
        <v>83</v>
      </c>
      <c r="E194" s="109">
        <v>165</v>
      </c>
    </row>
    <row r="195" spans="1:5" s="104" customFormat="1" ht="15.75">
      <c r="A195" s="78" t="s">
        <v>69</v>
      </c>
      <c r="B195" s="76" t="s">
        <v>85</v>
      </c>
      <c r="C195" s="76" t="s">
        <v>415</v>
      </c>
      <c r="D195" s="76"/>
      <c r="E195" s="27">
        <v>539.545</v>
      </c>
    </row>
    <row r="196" spans="1:5" s="104" customFormat="1" ht="31.5">
      <c r="A196" s="78" t="s">
        <v>70</v>
      </c>
      <c r="B196" s="76" t="s">
        <v>85</v>
      </c>
      <c r="C196" s="76" t="s">
        <v>255</v>
      </c>
      <c r="D196" s="76"/>
      <c r="E196" s="27">
        <v>539.545</v>
      </c>
    </row>
    <row r="197" spans="1:5" s="104" customFormat="1" ht="63">
      <c r="A197" s="108" t="s">
        <v>603</v>
      </c>
      <c r="B197" s="77" t="s">
        <v>85</v>
      </c>
      <c r="C197" s="77" t="s">
        <v>255</v>
      </c>
      <c r="D197" s="77" t="s">
        <v>61</v>
      </c>
      <c r="E197" s="109">
        <v>113.595</v>
      </c>
    </row>
    <row r="198" spans="1:5" s="104" customFormat="1" ht="31.5">
      <c r="A198" s="108" t="s">
        <v>607</v>
      </c>
      <c r="B198" s="77" t="s">
        <v>85</v>
      </c>
      <c r="C198" s="77" t="s">
        <v>255</v>
      </c>
      <c r="D198" s="77" t="s">
        <v>83</v>
      </c>
      <c r="E198" s="109">
        <v>425.95</v>
      </c>
    </row>
    <row r="199" spans="1:5" s="104" customFormat="1" ht="15.75">
      <c r="A199" s="78" t="s">
        <v>616</v>
      </c>
      <c r="B199" s="76" t="s">
        <v>85</v>
      </c>
      <c r="C199" s="76" t="s">
        <v>664</v>
      </c>
      <c r="D199" s="76"/>
      <c r="E199" s="27">
        <v>3118</v>
      </c>
    </row>
    <row r="200" spans="1:5" s="104" customFormat="1" ht="15.75">
      <c r="A200" s="78" t="s">
        <v>443</v>
      </c>
      <c r="B200" s="76" t="s">
        <v>85</v>
      </c>
      <c r="C200" s="76" t="s">
        <v>665</v>
      </c>
      <c r="D200" s="76"/>
      <c r="E200" s="27">
        <v>3118</v>
      </c>
    </row>
    <row r="201" spans="1:5" s="104" customFormat="1" ht="31.5">
      <c r="A201" s="108" t="s">
        <v>607</v>
      </c>
      <c r="B201" s="77" t="s">
        <v>85</v>
      </c>
      <c r="C201" s="77" t="s">
        <v>665</v>
      </c>
      <c r="D201" s="77" t="s">
        <v>83</v>
      </c>
      <c r="E201" s="109">
        <v>3118</v>
      </c>
    </row>
    <row r="202" spans="1:5" s="104" customFormat="1" ht="15.75">
      <c r="A202" s="78" t="s">
        <v>75</v>
      </c>
      <c r="B202" s="76" t="s">
        <v>85</v>
      </c>
      <c r="C202" s="76" t="s">
        <v>432</v>
      </c>
      <c r="D202" s="76"/>
      <c r="E202" s="27">
        <v>135</v>
      </c>
    </row>
    <row r="203" spans="1:5" s="104" customFormat="1" ht="15.75">
      <c r="A203" s="78" t="s">
        <v>435</v>
      </c>
      <c r="B203" s="76" t="s">
        <v>85</v>
      </c>
      <c r="C203" s="76" t="s">
        <v>436</v>
      </c>
      <c r="D203" s="76"/>
      <c r="E203" s="27">
        <v>135</v>
      </c>
    </row>
    <row r="204" spans="1:5" s="104" customFormat="1" ht="31.5">
      <c r="A204" s="78" t="s">
        <v>271</v>
      </c>
      <c r="B204" s="76" t="s">
        <v>85</v>
      </c>
      <c r="C204" s="76" t="s">
        <v>272</v>
      </c>
      <c r="D204" s="76"/>
      <c r="E204" s="27">
        <v>135</v>
      </c>
    </row>
    <row r="205" spans="1:5" s="104" customFormat="1" ht="31.5">
      <c r="A205" s="108" t="s">
        <v>607</v>
      </c>
      <c r="B205" s="77" t="s">
        <v>85</v>
      </c>
      <c r="C205" s="77" t="s">
        <v>272</v>
      </c>
      <c r="D205" s="77" t="s">
        <v>83</v>
      </c>
      <c r="E205" s="109">
        <v>135</v>
      </c>
    </row>
    <row r="206" spans="1:7" s="104" customFormat="1" ht="47.25">
      <c r="A206" s="118" t="s">
        <v>303</v>
      </c>
      <c r="B206" s="119" t="s">
        <v>101</v>
      </c>
      <c r="C206" s="119"/>
      <c r="D206" s="119"/>
      <c r="E206" s="120">
        <f>57881.536-3</f>
        <v>57878.536</v>
      </c>
      <c r="G206" s="107"/>
    </row>
    <row r="207" spans="1:5" s="104" customFormat="1" ht="31.5">
      <c r="A207" s="78" t="s">
        <v>102</v>
      </c>
      <c r="B207" s="76" t="s">
        <v>101</v>
      </c>
      <c r="C207" s="76" t="s">
        <v>386</v>
      </c>
      <c r="D207" s="76"/>
      <c r="E207" s="27">
        <f>E208</f>
        <v>19145.765</v>
      </c>
    </row>
    <row r="208" spans="1:5" s="104" customFormat="1" ht="31.5">
      <c r="A208" s="78" t="s">
        <v>387</v>
      </c>
      <c r="B208" s="76" t="s">
        <v>101</v>
      </c>
      <c r="C208" s="76" t="s">
        <v>388</v>
      </c>
      <c r="D208" s="76"/>
      <c r="E208" s="27">
        <f>19148.765-3</f>
        <v>19145.765</v>
      </c>
    </row>
    <row r="209" spans="1:5" s="104" customFormat="1" ht="31.5">
      <c r="A209" s="78" t="s">
        <v>243</v>
      </c>
      <c r="B209" s="76" t="s">
        <v>101</v>
      </c>
      <c r="C209" s="76" t="s">
        <v>244</v>
      </c>
      <c r="D209" s="76"/>
      <c r="E209" s="27">
        <v>694.579</v>
      </c>
    </row>
    <row r="210" spans="1:5" s="104" customFormat="1" ht="31.5">
      <c r="A210" s="108" t="s">
        <v>604</v>
      </c>
      <c r="B210" s="77" t="s">
        <v>101</v>
      </c>
      <c r="C210" s="77" t="s">
        <v>244</v>
      </c>
      <c r="D210" s="77" t="s">
        <v>62</v>
      </c>
      <c r="E210" s="109">
        <v>694.579</v>
      </c>
    </row>
    <row r="211" spans="1:5" s="104" customFormat="1" ht="15.75">
      <c r="A211" s="78" t="s">
        <v>131</v>
      </c>
      <c r="B211" s="76" t="s">
        <v>101</v>
      </c>
      <c r="C211" s="76" t="s">
        <v>249</v>
      </c>
      <c r="D211" s="76"/>
      <c r="E211" s="27">
        <f>E212</f>
        <v>251.186</v>
      </c>
    </row>
    <row r="212" spans="1:5" s="104" customFormat="1" ht="15.75">
      <c r="A212" s="78" t="s">
        <v>250</v>
      </c>
      <c r="B212" s="76" t="s">
        <v>101</v>
      </c>
      <c r="C212" s="76" t="s">
        <v>251</v>
      </c>
      <c r="D212" s="76"/>
      <c r="E212" s="27">
        <f>E213</f>
        <v>251.186</v>
      </c>
    </row>
    <row r="213" spans="1:5" s="110" customFormat="1" ht="31.5">
      <c r="A213" s="108" t="s">
        <v>604</v>
      </c>
      <c r="B213" s="77" t="s">
        <v>101</v>
      </c>
      <c r="C213" s="77" t="s">
        <v>251</v>
      </c>
      <c r="D213" s="77" t="s">
        <v>62</v>
      </c>
      <c r="E213" s="109">
        <f>254.186-3</f>
        <v>251.186</v>
      </c>
    </row>
    <row r="214" spans="1:5" s="104" customFormat="1" ht="15.75">
      <c r="A214" s="78" t="s">
        <v>588</v>
      </c>
      <c r="B214" s="76" t="s">
        <v>101</v>
      </c>
      <c r="C214" s="76" t="s">
        <v>589</v>
      </c>
      <c r="D214" s="76"/>
      <c r="E214" s="27">
        <v>18200</v>
      </c>
    </row>
    <row r="215" spans="1:5" s="104" customFormat="1" ht="31.5">
      <c r="A215" s="108" t="s">
        <v>604</v>
      </c>
      <c r="B215" s="77" t="s">
        <v>101</v>
      </c>
      <c r="C215" s="77" t="s">
        <v>589</v>
      </c>
      <c r="D215" s="77" t="s">
        <v>62</v>
      </c>
      <c r="E215" s="109">
        <v>18200</v>
      </c>
    </row>
    <row r="216" spans="1:5" s="104" customFormat="1" ht="31.5">
      <c r="A216" s="78" t="s">
        <v>65</v>
      </c>
      <c r="B216" s="76" t="s">
        <v>101</v>
      </c>
      <c r="C216" s="76" t="s">
        <v>389</v>
      </c>
      <c r="D216" s="76"/>
      <c r="E216" s="27">
        <v>34000.471</v>
      </c>
    </row>
    <row r="217" spans="1:5" s="104" customFormat="1" ht="31.5">
      <c r="A217" s="78" t="s">
        <v>390</v>
      </c>
      <c r="B217" s="76" t="s">
        <v>101</v>
      </c>
      <c r="C217" s="76" t="s">
        <v>391</v>
      </c>
      <c r="D217" s="76"/>
      <c r="E217" s="27">
        <v>33541.571</v>
      </c>
    </row>
    <row r="218" spans="1:5" s="104" customFormat="1" ht="31.5">
      <c r="A218" s="78" t="s">
        <v>656</v>
      </c>
      <c r="B218" s="76" t="s">
        <v>101</v>
      </c>
      <c r="C218" s="76" t="s">
        <v>657</v>
      </c>
      <c r="D218" s="76"/>
      <c r="E218" s="27">
        <v>20474.256</v>
      </c>
    </row>
    <row r="219" spans="1:5" s="104" customFormat="1" ht="63">
      <c r="A219" s="78" t="s">
        <v>590</v>
      </c>
      <c r="B219" s="76" t="s">
        <v>101</v>
      </c>
      <c r="C219" s="76" t="s">
        <v>591</v>
      </c>
      <c r="D219" s="76"/>
      <c r="E219" s="27">
        <v>7459.993</v>
      </c>
    </row>
    <row r="220" spans="1:5" s="104" customFormat="1" ht="31.5">
      <c r="A220" s="108" t="s">
        <v>606</v>
      </c>
      <c r="B220" s="77" t="s">
        <v>101</v>
      </c>
      <c r="C220" s="77" t="s">
        <v>591</v>
      </c>
      <c r="D220" s="77" t="s">
        <v>67</v>
      </c>
      <c r="E220" s="109">
        <v>7459.993</v>
      </c>
    </row>
    <row r="221" spans="1:5" s="104" customFormat="1" ht="63">
      <c r="A221" s="78" t="s">
        <v>592</v>
      </c>
      <c r="B221" s="76" t="s">
        <v>101</v>
      </c>
      <c r="C221" s="76" t="s">
        <v>593</v>
      </c>
      <c r="D221" s="76"/>
      <c r="E221" s="27">
        <v>3612.902</v>
      </c>
    </row>
    <row r="222" spans="1:5" s="104" customFormat="1" ht="31.5">
      <c r="A222" s="108" t="s">
        <v>606</v>
      </c>
      <c r="B222" s="77" t="s">
        <v>101</v>
      </c>
      <c r="C222" s="77" t="s">
        <v>593</v>
      </c>
      <c r="D222" s="77" t="s">
        <v>67</v>
      </c>
      <c r="E222" s="109">
        <v>3612.902</v>
      </c>
    </row>
    <row r="223" spans="1:5" s="104" customFormat="1" ht="63">
      <c r="A223" s="78" t="s">
        <v>658</v>
      </c>
      <c r="B223" s="76" t="s">
        <v>101</v>
      </c>
      <c r="C223" s="76" t="s">
        <v>594</v>
      </c>
      <c r="D223" s="76"/>
      <c r="E223" s="27">
        <v>9401.361</v>
      </c>
    </row>
    <row r="224" spans="1:5" s="104" customFormat="1" ht="31.5">
      <c r="A224" s="108" t="s">
        <v>606</v>
      </c>
      <c r="B224" s="77" t="s">
        <v>101</v>
      </c>
      <c r="C224" s="77" t="s">
        <v>594</v>
      </c>
      <c r="D224" s="77" t="s">
        <v>67</v>
      </c>
      <c r="E224" s="109">
        <v>9401.361</v>
      </c>
    </row>
    <row r="225" spans="1:5" s="104" customFormat="1" ht="15.75">
      <c r="A225" s="78" t="s">
        <v>252</v>
      </c>
      <c r="B225" s="76" t="s">
        <v>101</v>
      </c>
      <c r="C225" s="76" t="s">
        <v>595</v>
      </c>
      <c r="D225" s="76"/>
      <c r="E225" s="27">
        <v>706.413</v>
      </c>
    </row>
    <row r="226" spans="1:5" s="104" customFormat="1" ht="31.5">
      <c r="A226" s="108" t="s">
        <v>607</v>
      </c>
      <c r="B226" s="77" t="s">
        <v>101</v>
      </c>
      <c r="C226" s="77" t="s">
        <v>595</v>
      </c>
      <c r="D226" s="77" t="s">
        <v>83</v>
      </c>
      <c r="E226" s="109">
        <v>706.413</v>
      </c>
    </row>
    <row r="227" spans="1:5" s="104" customFormat="1" ht="63">
      <c r="A227" s="78" t="s">
        <v>304</v>
      </c>
      <c r="B227" s="76" t="s">
        <v>101</v>
      </c>
      <c r="C227" s="76" t="s">
        <v>305</v>
      </c>
      <c r="D227" s="76"/>
      <c r="E227" s="27">
        <v>710</v>
      </c>
    </row>
    <row r="228" spans="1:5" s="104" customFormat="1" ht="31.5">
      <c r="A228" s="108" t="s">
        <v>604</v>
      </c>
      <c r="B228" s="77" t="s">
        <v>101</v>
      </c>
      <c r="C228" s="77" t="s">
        <v>305</v>
      </c>
      <c r="D228" s="77" t="s">
        <v>62</v>
      </c>
      <c r="E228" s="109">
        <v>710</v>
      </c>
    </row>
    <row r="229" spans="1:5" s="104" customFormat="1" ht="15.75">
      <c r="A229" s="78" t="s">
        <v>103</v>
      </c>
      <c r="B229" s="76" t="s">
        <v>101</v>
      </c>
      <c r="C229" s="76" t="s">
        <v>306</v>
      </c>
      <c r="D229" s="76"/>
      <c r="E229" s="27">
        <v>123</v>
      </c>
    </row>
    <row r="230" spans="1:5" s="104" customFormat="1" ht="31.5">
      <c r="A230" s="108" t="s">
        <v>604</v>
      </c>
      <c r="B230" s="77" t="s">
        <v>101</v>
      </c>
      <c r="C230" s="77" t="s">
        <v>306</v>
      </c>
      <c r="D230" s="77" t="s">
        <v>62</v>
      </c>
      <c r="E230" s="109">
        <v>123</v>
      </c>
    </row>
    <row r="231" spans="1:5" s="104" customFormat="1" ht="63">
      <c r="A231" s="78" t="s">
        <v>307</v>
      </c>
      <c r="B231" s="76" t="s">
        <v>101</v>
      </c>
      <c r="C231" s="76" t="s">
        <v>308</v>
      </c>
      <c r="D231" s="76"/>
      <c r="E231" s="27">
        <v>722.952</v>
      </c>
    </row>
    <row r="232" spans="1:5" s="104" customFormat="1" ht="15.75">
      <c r="A232" s="108" t="s">
        <v>608</v>
      </c>
      <c r="B232" s="77" t="s">
        <v>101</v>
      </c>
      <c r="C232" s="77" t="s">
        <v>308</v>
      </c>
      <c r="D232" s="77" t="s">
        <v>71</v>
      </c>
      <c r="E232" s="109">
        <v>722.952</v>
      </c>
    </row>
    <row r="233" spans="1:5" s="104" customFormat="1" ht="63">
      <c r="A233" s="78" t="s">
        <v>879</v>
      </c>
      <c r="B233" s="76" t="s">
        <v>101</v>
      </c>
      <c r="C233" s="76" t="s">
        <v>666</v>
      </c>
      <c r="D233" s="76"/>
      <c r="E233" s="27">
        <v>8084</v>
      </c>
    </row>
    <row r="234" spans="1:5" s="104" customFormat="1" ht="94.5">
      <c r="A234" s="91" t="s">
        <v>104</v>
      </c>
      <c r="B234" s="76" t="s">
        <v>101</v>
      </c>
      <c r="C234" s="76" t="s">
        <v>596</v>
      </c>
      <c r="D234" s="76"/>
      <c r="E234" s="27">
        <v>8084</v>
      </c>
    </row>
    <row r="235" spans="1:5" s="104" customFormat="1" ht="31.5">
      <c r="A235" s="108" t="s">
        <v>606</v>
      </c>
      <c r="B235" s="77" t="s">
        <v>101</v>
      </c>
      <c r="C235" s="77" t="s">
        <v>596</v>
      </c>
      <c r="D235" s="77" t="s">
        <v>67</v>
      </c>
      <c r="E235" s="109">
        <v>8084</v>
      </c>
    </row>
    <row r="236" spans="1:5" s="104" customFormat="1" ht="15.75">
      <c r="A236" s="78" t="s">
        <v>597</v>
      </c>
      <c r="B236" s="76" t="s">
        <v>101</v>
      </c>
      <c r="C236" s="76" t="s">
        <v>598</v>
      </c>
      <c r="D236" s="76"/>
      <c r="E236" s="27">
        <v>809.65</v>
      </c>
    </row>
    <row r="237" spans="1:5" s="104" customFormat="1" ht="31.5">
      <c r="A237" s="108" t="s">
        <v>606</v>
      </c>
      <c r="B237" s="77" t="s">
        <v>101</v>
      </c>
      <c r="C237" s="77" t="s">
        <v>598</v>
      </c>
      <c r="D237" s="77" t="s">
        <v>67</v>
      </c>
      <c r="E237" s="109">
        <v>809.65</v>
      </c>
    </row>
    <row r="238" spans="1:5" s="104" customFormat="1" ht="47.25">
      <c r="A238" s="78" t="s">
        <v>599</v>
      </c>
      <c r="B238" s="76" t="s">
        <v>101</v>
      </c>
      <c r="C238" s="76" t="s">
        <v>667</v>
      </c>
      <c r="D238" s="76"/>
      <c r="E238" s="27">
        <v>1911.3</v>
      </c>
    </row>
    <row r="239" spans="1:5" s="104" customFormat="1" ht="47.25">
      <c r="A239" s="78" t="s">
        <v>599</v>
      </c>
      <c r="B239" s="76" t="s">
        <v>101</v>
      </c>
      <c r="C239" s="76" t="s">
        <v>600</v>
      </c>
      <c r="D239" s="76"/>
      <c r="E239" s="27">
        <v>1911.3</v>
      </c>
    </row>
    <row r="240" spans="1:5" s="104" customFormat="1" ht="31.5">
      <c r="A240" s="108" t="s">
        <v>606</v>
      </c>
      <c r="B240" s="77" t="s">
        <v>101</v>
      </c>
      <c r="C240" s="77" t="s">
        <v>600</v>
      </c>
      <c r="D240" s="77" t="s">
        <v>67</v>
      </c>
      <c r="E240" s="109">
        <v>1911.3</v>
      </c>
    </row>
    <row r="241" spans="1:5" s="104" customFormat="1" ht="31.5">
      <c r="A241" s="78" t="s">
        <v>66</v>
      </c>
      <c r="B241" s="76" t="s">
        <v>101</v>
      </c>
      <c r="C241" s="76" t="s">
        <v>392</v>
      </c>
      <c r="D241" s="76"/>
      <c r="E241" s="27">
        <v>458.9</v>
      </c>
    </row>
    <row r="242" spans="1:5" s="104" customFormat="1" ht="15.75">
      <c r="A242" s="78" t="s">
        <v>105</v>
      </c>
      <c r="B242" s="76" t="s">
        <v>101</v>
      </c>
      <c r="C242" s="76" t="s">
        <v>309</v>
      </c>
      <c r="D242" s="76"/>
      <c r="E242" s="27">
        <v>458.9</v>
      </c>
    </row>
    <row r="243" spans="1:5" s="104" customFormat="1" ht="31.5">
      <c r="A243" s="108" t="s">
        <v>604</v>
      </c>
      <c r="B243" s="77" t="s">
        <v>101</v>
      </c>
      <c r="C243" s="77" t="s">
        <v>309</v>
      </c>
      <c r="D243" s="77" t="s">
        <v>62</v>
      </c>
      <c r="E243" s="109">
        <v>458.9</v>
      </c>
    </row>
    <row r="244" spans="1:5" s="104" customFormat="1" ht="31.5">
      <c r="A244" s="78" t="s">
        <v>416</v>
      </c>
      <c r="B244" s="76" t="s">
        <v>101</v>
      </c>
      <c r="C244" s="76" t="s">
        <v>417</v>
      </c>
      <c r="D244" s="76"/>
      <c r="E244" s="27">
        <v>4722.9</v>
      </c>
    </row>
    <row r="245" spans="1:5" s="104" customFormat="1" ht="31.5">
      <c r="A245" s="78" t="s">
        <v>422</v>
      </c>
      <c r="B245" s="76" t="s">
        <v>101</v>
      </c>
      <c r="C245" s="76" t="s">
        <v>423</v>
      </c>
      <c r="D245" s="76"/>
      <c r="E245" s="27">
        <v>4722.9</v>
      </c>
    </row>
    <row r="246" spans="1:5" s="104" customFormat="1" ht="15.75">
      <c r="A246" s="78" t="s">
        <v>310</v>
      </c>
      <c r="B246" s="76" t="s">
        <v>101</v>
      </c>
      <c r="C246" s="76" t="s">
        <v>311</v>
      </c>
      <c r="D246" s="76"/>
      <c r="E246" s="27">
        <v>4722.9</v>
      </c>
    </row>
    <row r="247" spans="1:5" s="104" customFormat="1" ht="63">
      <c r="A247" s="108" t="s">
        <v>603</v>
      </c>
      <c r="B247" s="77" t="s">
        <v>101</v>
      </c>
      <c r="C247" s="77" t="s">
        <v>311</v>
      </c>
      <c r="D247" s="77" t="s">
        <v>61</v>
      </c>
      <c r="E247" s="109">
        <v>4471.9</v>
      </c>
    </row>
    <row r="248" spans="1:5" s="104" customFormat="1" ht="31.5">
      <c r="A248" s="108" t="s">
        <v>604</v>
      </c>
      <c r="B248" s="77" t="s">
        <v>101</v>
      </c>
      <c r="C248" s="77" t="s">
        <v>311</v>
      </c>
      <c r="D248" s="77" t="s">
        <v>62</v>
      </c>
      <c r="E248" s="109">
        <v>250</v>
      </c>
    </row>
    <row r="249" spans="1:5" s="104" customFormat="1" ht="15.75">
      <c r="A249" s="108" t="s">
        <v>605</v>
      </c>
      <c r="B249" s="77" t="s">
        <v>101</v>
      </c>
      <c r="C249" s="77" t="s">
        <v>311</v>
      </c>
      <c r="D249" s="77" t="s">
        <v>64</v>
      </c>
      <c r="E249" s="109">
        <v>1</v>
      </c>
    </row>
    <row r="250" spans="1:5" s="104" customFormat="1" ht="15.75">
      <c r="A250" s="78" t="s">
        <v>654</v>
      </c>
      <c r="B250" s="76" t="s">
        <v>101</v>
      </c>
      <c r="C250" s="76" t="s">
        <v>655</v>
      </c>
      <c r="D250" s="76"/>
      <c r="E250" s="27">
        <v>9.4</v>
      </c>
    </row>
    <row r="251" spans="1:5" s="104" customFormat="1" ht="15.75">
      <c r="A251" s="78" t="s">
        <v>79</v>
      </c>
      <c r="B251" s="76" t="s">
        <v>101</v>
      </c>
      <c r="C251" s="76" t="s">
        <v>437</v>
      </c>
      <c r="D251" s="76"/>
      <c r="E251" s="27">
        <v>9.4</v>
      </c>
    </row>
    <row r="252" spans="1:5" s="104" customFormat="1" ht="141.75">
      <c r="A252" s="91" t="s">
        <v>444</v>
      </c>
      <c r="B252" s="76" t="s">
        <v>101</v>
      </c>
      <c r="C252" s="76" t="s">
        <v>347</v>
      </c>
      <c r="D252" s="76"/>
      <c r="E252" s="27">
        <v>9.4</v>
      </c>
    </row>
    <row r="253" spans="1:5" s="104" customFormat="1" ht="31.5">
      <c r="A253" s="108" t="s">
        <v>604</v>
      </c>
      <c r="B253" s="77" t="s">
        <v>101</v>
      </c>
      <c r="C253" s="77" t="s">
        <v>347</v>
      </c>
      <c r="D253" s="77" t="s">
        <v>62</v>
      </c>
      <c r="E253" s="109">
        <v>9.4</v>
      </c>
    </row>
    <row r="254" spans="1:5" s="104" customFormat="1" ht="31.5">
      <c r="A254" s="118" t="s">
        <v>949</v>
      </c>
      <c r="B254" s="119" t="s">
        <v>106</v>
      </c>
      <c r="C254" s="119"/>
      <c r="D254" s="119"/>
      <c r="E254" s="120">
        <v>365994.103</v>
      </c>
    </row>
    <row r="255" spans="1:5" s="104" customFormat="1" ht="31.5">
      <c r="A255" s="78" t="s">
        <v>107</v>
      </c>
      <c r="B255" s="76" t="s">
        <v>106</v>
      </c>
      <c r="C255" s="76" t="s">
        <v>395</v>
      </c>
      <c r="D255" s="76"/>
      <c r="E255" s="27">
        <v>361556.403</v>
      </c>
    </row>
    <row r="256" spans="1:5" s="104" customFormat="1" ht="31.5">
      <c r="A256" s="78" t="s">
        <v>108</v>
      </c>
      <c r="B256" s="76" t="s">
        <v>106</v>
      </c>
      <c r="C256" s="76" t="s">
        <v>396</v>
      </c>
      <c r="D256" s="76"/>
      <c r="E256" s="27">
        <v>122693.122</v>
      </c>
    </row>
    <row r="257" spans="1:5" s="104" customFormat="1" ht="31.5">
      <c r="A257" s="78" t="s">
        <v>109</v>
      </c>
      <c r="B257" s="76" t="s">
        <v>106</v>
      </c>
      <c r="C257" s="76" t="s">
        <v>312</v>
      </c>
      <c r="D257" s="76"/>
      <c r="E257" s="27">
        <v>109623.836</v>
      </c>
    </row>
    <row r="258" spans="1:5" s="104" customFormat="1" ht="31.5">
      <c r="A258" s="108" t="s">
        <v>607</v>
      </c>
      <c r="B258" s="77" t="s">
        <v>106</v>
      </c>
      <c r="C258" s="77" t="s">
        <v>312</v>
      </c>
      <c r="D258" s="77" t="s">
        <v>83</v>
      </c>
      <c r="E258" s="109">
        <v>36604.286</v>
      </c>
    </row>
    <row r="259" spans="1:5" s="104" customFormat="1" ht="47.25">
      <c r="A259" s="78" t="s">
        <v>162</v>
      </c>
      <c r="B259" s="76" t="s">
        <v>106</v>
      </c>
      <c r="C259" s="76" t="s">
        <v>313</v>
      </c>
      <c r="D259" s="76"/>
      <c r="E259" s="27">
        <v>73019.55</v>
      </c>
    </row>
    <row r="260" spans="1:5" s="104" customFormat="1" ht="31.5">
      <c r="A260" s="108" t="s">
        <v>607</v>
      </c>
      <c r="B260" s="77" t="s">
        <v>106</v>
      </c>
      <c r="C260" s="77" t="s">
        <v>313</v>
      </c>
      <c r="D260" s="77" t="s">
        <v>83</v>
      </c>
      <c r="E260" s="109">
        <v>73019.55</v>
      </c>
    </row>
    <row r="261" spans="1:5" s="104" customFormat="1" ht="63">
      <c r="A261" s="78" t="s">
        <v>186</v>
      </c>
      <c r="B261" s="76" t="s">
        <v>106</v>
      </c>
      <c r="C261" s="76" t="s">
        <v>668</v>
      </c>
      <c r="D261" s="76"/>
      <c r="E261" s="27">
        <v>4595.4</v>
      </c>
    </row>
    <row r="262" spans="1:5" s="104" customFormat="1" ht="63">
      <c r="A262" s="78" t="s">
        <v>186</v>
      </c>
      <c r="B262" s="76" t="s">
        <v>106</v>
      </c>
      <c r="C262" s="76" t="s">
        <v>314</v>
      </c>
      <c r="D262" s="76"/>
      <c r="E262" s="27">
        <v>4595.4</v>
      </c>
    </row>
    <row r="263" spans="1:5" s="104" customFormat="1" ht="31.5">
      <c r="A263" s="108" t="s">
        <v>607</v>
      </c>
      <c r="B263" s="77" t="s">
        <v>106</v>
      </c>
      <c r="C263" s="77" t="s">
        <v>314</v>
      </c>
      <c r="D263" s="77" t="s">
        <v>83</v>
      </c>
      <c r="E263" s="109">
        <v>4595.4</v>
      </c>
    </row>
    <row r="264" spans="1:5" s="104" customFormat="1" ht="31.5">
      <c r="A264" s="78" t="s">
        <v>114</v>
      </c>
      <c r="B264" s="76" t="s">
        <v>106</v>
      </c>
      <c r="C264" s="76" t="s">
        <v>315</v>
      </c>
      <c r="D264" s="76"/>
      <c r="E264" s="27">
        <v>5717.487</v>
      </c>
    </row>
    <row r="265" spans="1:5" s="104" customFormat="1" ht="31.5">
      <c r="A265" s="108" t="s">
        <v>607</v>
      </c>
      <c r="B265" s="77" t="s">
        <v>106</v>
      </c>
      <c r="C265" s="77" t="s">
        <v>315</v>
      </c>
      <c r="D265" s="77" t="s">
        <v>83</v>
      </c>
      <c r="E265" s="109">
        <v>5717.487</v>
      </c>
    </row>
    <row r="266" spans="1:5" s="104" customFormat="1" ht="31.5">
      <c r="A266" s="78" t="s">
        <v>110</v>
      </c>
      <c r="B266" s="76" t="s">
        <v>106</v>
      </c>
      <c r="C266" s="76" t="s">
        <v>316</v>
      </c>
      <c r="D266" s="76"/>
      <c r="E266" s="27">
        <v>770</v>
      </c>
    </row>
    <row r="267" spans="1:5" s="104" customFormat="1" ht="31.5">
      <c r="A267" s="108" t="s">
        <v>607</v>
      </c>
      <c r="B267" s="77" t="s">
        <v>106</v>
      </c>
      <c r="C267" s="77" t="s">
        <v>316</v>
      </c>
      <c r="D267" s="77" t="s">
        <v>83</v>
      </c>
      <c r="E267" s="109">
        <v>770</v>
      </c>
    </row>
    <row r="268" spans="1:5" s="104" customFormat="1" ht="31.5">
      <c r="A268" s="78" t="s">
        <v>111</v>
      </c>
      <c r="B268" s="76" t="s">
        <v>106</v>
      </c>
      <c r="C268" s="76" t="s">
        <v>317</v>
      </c>
      <c r="D268" s="76"/>
      <c r="E268" s="27">
        <v>205.962</v>
      </c>
    </row>
    <row r="269" spans="1:5" s="104" customFormat="1" ht="31.5">
      <c r="A269" s="108" t="s">
        <v>607</v>
      </c>
      <c r="B269" s="77" t="s">
        <v>106</v>
      </c>
      <c r="C269" s="77" t="s">
        <v>317</v>
      </c>
      <c r="D269" s="77" t="s">
        <v>83</v>
      </c>
      <c r="E269" s="109">
        <v>205.962</v>
      </c>
    </row>
    <row r="270" spans="1:5" s="104" customFormat="1" ht="15.75">
      <c r="A270" s="78" t="s">
        <v>112</v>
      </c>
      <c r="B270" s="76" t="s">
        <v>106</v>
      </c>
      <c r="C270" s="76" t="s">
        <v>318</v>
      </c>
      <c r="D270" s="76"/>
      <c r="E270" s="27">
        <v>15</v>
      </c>
    </row>
    <row r="271" spans="1:5" s="104" customFormat="1" ht="31.5">
      <c r="A271" s="108" t="s">
        <v>604</v>
      </c>
      <c r="B271" s="77" t="s">
        <v>106</v>
      </c>
      <c r="C271" s="77" t="s">
        <v>318</v>
      </c>
      <c r="D271" s="77" t="s">
        <v>62</v>
      </c>
      <c r="E271" s="109">
        <v>15</v>
      </c>
    </row>
    <row r="272" spans="1:5" s="104" customFormat="1" ht="31.5">
      <c r="A272" s="78" t="s">
        <v>113</v>
      </c>
      <c r="B272" s="76" t="s">
        <v>106</v>
      </c>
      <c r="C272" s="76" t="s">
        <v>319</v>
      </c>
      <c r="D272" s="76"/>
      <c r="E272" s="27">
        <v>290</v>
      </c>
    </row>
    <row r="273" spans="1:5" s="104" customFormat="1" ht="31.5">
      <c r="A273" s="108" t="s">
        <v>604</v>
      </c>
      <c r="B273" s="77" t="s">
        <v>106</v>
      </c>
      <c r="C273" s="77" t="s">
        <v>319</v>
      </c>
      <c r="D273" s="77" t="s">
        <v>62</v>
      </c>
      <c r="E273" s="109">
        <v>20</v>
      </c>
    </row>
    <row r="274" spans="1:5" s="104" customFormat="1" ht="15.75">
      <c r="A274" s="108" t="s">
        <v>608</v>
      </c>
      <c r="B274" s="77" t="s">
        <v>106</v>
      </c>
      <c r="C274" s="77" t="s">
        <v>319</v>
      </c>
      <c r="D274" s="77" t="s">
        <v>71</v>
      </c>
      <c r="E274" s="109">
        <v>60</v>
      </c>
    </row>
    <row r="275" spans="1:5" s="104" customFormat="1" ht="31.5">
      <c r="A275" s="108" t="s">
        <v>607</v>
      </c>
      <c r="B275" s="77" t="s">
        <v>106</v>
      </c>
      <c r="C275" s="77" t="s">
        <v>319</v>
      </c>
      <c r="D275" s="77" t="s">
        <v>83</v>
      </c>
      <c r="E275" s="109">
        <v>210</v>
      </c>
    </row>
    <row r="276" spans="1:5" s="104" customFormat="1" ht="31.5">
      <c r="A276" s="78" t="s">
        <v>844</v>
      </c>
      <c r="B276" s="76" t="s">
        <v>106</v>
      </c>
      <c r="C276" s="76" t="s">
        <v>843</v>
      </c>
      <c r="D276" s="76"/>
      <c r="E276" s="27">
        <v>1171.573</v>
      </c>
    </row>
    <row r="277" spans="1:5" s="104" customFormat="1" ht="31.5">
      <c r="A277" s="108" t="s">
        <v>607</v>
      </c>
      <c r="B277" s="77" t="s">
        <v>106</v>
      </c>
      <c r="C277" s="77" t="s">
        <v>843</v>
      </c>
      <c r="D277" s="77" t="s">
        <v>83</v>
      </c>
      <c r="E277" s="109">
        <v>1171.573</v>
      </c>
    </row>
    <row r="278" spans="1:5" s="104" customFormat="1" ht="15.75">
      <c r="A278" s="78" t="s">
        <v>190</v>
      </c>
      <c r="B278" s="76" t="s">
        <v>106</v>
      </c>
      <c r="C278" s="76" t="s">
        <v>320</v>
      </c>
      <c r="D278" s="76"/>
      <c r="E278" s="27">
        <v>103.864</v>
      </c>
    </row>
    <row r="279" spans="1:5" s="104" customFormat="1" ht="31.5">
      <c r="A279" s="108" t="s">
        <v>607</v>
      </c>
      <c r="B279" s="77" t="s">
        <v>106</v>
      </c>
      <c r="C279" s="77" t="s">
        <v>320</v>
      </c>
      <c r="D279" s="77" t="s">
        <v>83</v>
      </c>
      <c r="E279" s="109">
        <v>103.864</v>
      </c>
    </row>
    <row r="280" spans="1:5" s="104" customFormat="1" ht="31.5">
      <c r="A280" s="78" t="s">
        <v>880</v>
      </c>
      <c r="B280" s="76" t="s">
        <v>106</v>
      </c>
      <c r="C280" s="76" t="s">
        <v>845</v>
      </c>
      <c r="D280" s="76"/>
      <c r="E280" s="27">
        <v>200</v>
      </c>
    </row>
    <row r="281" spans="1:5" s="104" customFormat="1" ht="31.5">
      <c r="A281" s="108" t="s">
        <v>607</v>
      </c>
      <c r="B281" s="77" t="s">
        <v>106</v>
      </c>
      <c r="C281" s="77" t="s">
        <v>845</v>
      </c>
      <c r="D281" s="77" t="s">
        <v>83</v>
      </c>
      <c r="E281" s="109">
        <v>200</v>
      </c>
    </row>
    <row r="282" spans="1:5" s="104" customFormat="1" ht="31.5">
      <c r="A282" s="78" t="s">
        <v>115</v>
      </c>
      <c r="B282" s="76" t="s">
        <v>106</v>
      </c>
      <c r="C282" s="76" t="s">
        <v>397</v>
      </c>
      <c r="D282" s="76"/>
      <c r="E282" s="27">
        <v>198997.866</v>
      </c>
    </row>
    <row r="283" spans="1:5" s="104" customFormat="1" ht="31.5">
      <c r="A283" s="78" t="s">
        <v>163</v>
      </c>
      <c r="B283" s="76" t="s">
        <v>106</v>
      </c>
      <c r="C283" s="76" t="s">
        <v>322</v>
      </c>
      <c r="D283" s="76"/>
      <c r="E283" s="27">
        <v>185266.05</v>
      </c>
    </row>
    <row r="284" spans="1:5" s="104" customFormat="1" ht="31.5">
      <c r="A284" s="108" t="s">
        <v>607</v>
      </c>
      <c r="B284" s="77" t="s">
        <v>106</v>
      </c>
      <c r="C284" s="77" t="s">
        <v>322</v>
      </c>
      <c r="D284" s="77" t="s">
        <v>83</v>
      </c>
      <c r="E284" s="109">
        <v>44123.9</v>
      </c>
    </row>
    <row r="285" spans="1:5" s="104" customFormat="1" ht="47.25">
      <c r="A285" s="78" t="s">
        <v>162</v>
      </c>
      <c r="B285" s="76" t="s">
        <v>106</v>
      </c>
      <c r="C285" s="76" t="s">
        <v>323</v>
      </c>
      <c r="D285" s="76"/>
      <c r="E285" s="27">
        <v>141142.15</v>
      </c>
    </row>
    <row r="286" spans="1:5" s="104" customFormat="1" ht="31.5">
      <c r="A286" s="108" t="s">
        <v>604</v>
      </c>
      <c r="B286" s="77" t="s">
        <v>106</v>
      </c>
      <c r="C286" s="77" t="s">
        <v>323</v>
      </c>
      <c r="D286" s="77" t="s">
        <v>62</v>
      </c>
      <c r="E286" s="109">
        <v>3648.12</v>
      </c>
    </row>
    <row r="287" spans="1:5" s="104" customFormat="1" ht="31.5">
      <c r="A287" s="108" t="s">
        <v>607</v>
      </c>
      <c r="B287" s="77" t="s">
        <v>106</v>
      </c>
      <c r="C287" s="77" t="s">
        <v>323</v>
      </c>
      <c r="D287" s="77" t="s">
        <v>83</v>
      </c>
      <c r="E287" s="109">
        <v>137494.03</v>
      </c>
    </row>
    <row r="288" spans="1:5" s="104" customFormat="1" ht="63">
      <c r="A288" s="78" t="s">
        <v>186</v>
      </c>
      <c r="B288" s="76" t="s">
        <v>106</v>
      </c>
      <c r="C288" s="76" t="s">
        <v>669</v>
      </c>
      <c r="D288" s="76"/>
      <c r="E288" s="27">
        <v>584.1</v>
      </c>
    </row>
    <row r="289" spans="1:5" s="104" customFormat="1" ht="63">
      <c r="A289" s="78" t="s">
        <v>186</v>
      </c>
      <c r="B289" s="76" t="s">
        <v>106</v>
      </c>
      <c r="C289" s="76" t="s">
        <v>324</v>
      </c>
      <c r="D289" s="76"/>
      <c r="E289" s="27">
        <v>584.1</v>
      </c>
    </row>
    <row r="290" spans="1:5" s="104" customFormat="1" ht="31.5">
      <c r="A290" s="108" t="s">
        <v>607</v>
      </c>
      <c r="B290" s="77" t="s">
        <v>106</v>
      </c>
      <c r="C290" s="77" t="s">
        <v>324</v>
      </c>
      <c r="D290" s="77" t="s">
        <v>83</v>
      </c>
      <c r="E290" s="109">
        <v>584.1</v>
      </c>
    </row>
    <row r="291" spans="1:5" s="104" customFormat="1" ht="15.75">
      <c r="A291" s="78" t="s">
        <v>190</v>
      </c>
      <c r="B291" s="76" t="s">
        <v>106</v>
      </c>
      <c r="C291" s="76" t="s">
        <v>325</v>
      </c>
      <c r="D291" s="76"/>
      <c r="E291" s="27">
        <v>1149.628</v>
      </c>
    </row>
    <row r="292" spans="1:5" s="104" customFormat="1" ht="31.5">
      <c r="A292" s="108" t="s">
        <v>607</v>
      </c>
      <c r="B292" s="77" t="s">
        <v>106</v>
      </c>
      <c r="C292" s="77" t="s">
        <v>325</v>
      </c>
      <c r="D292" s="77" t="s">
        <v>83</v>
      </c>
      <c r="E292" s="109">
        <v>1149.628</v>
      </c>
    </row>
    <row r="293" spans="1:5" s="104" customFormat="1" ht="15.75">
      <c r="A293" s="78" t="s">
        <v>88</v>
      </c>
      <c r="B293" s="76" t="s">
        <v>106</v>
      </c>
      <c r="C293" s="76" t="s">
        <v>326</v>
      </c>
      <c r="D293" s="76"/>
      <c r="E293" s="27">
        <v>1836.332</v>
      </c>
    </row>
    <row r="294" spans="1:5" s="104" customFormat="1" ht="31.5">
      <c r="A294" s="108" t="s">
        <v>604</v>
      </c>
      <c r="B294" s="77" t="s">
        <v>106</v>
      </c>
      <c r="C294" s="77" t="s">
        <v>326</v>
      </c>
      <c r="D294" s="77" t="s">
        <v>62</v>
      </c>
      <c r="E294" s="109">
        <v>1440</v>
      </c>
    </row>
    <row r="295" spans="1:5" s="104" customFormat="1" ht="31.5">
      <c r="A295" s="108" t="s">
        <v>607</v>
      </c>
      <c r="B295" s="77" t="s">
        <v>106</v>
      </c>
      <c r="C295" s="77" t="s">
        <v>326</v>
      </c>
      <c r="D295" s="77" t="s">
        <v>83</v>
      </c>
      <c r="E295" s="109">
        <v>396.332</v>
      </c>
    </row>
    <row r="296" spans="1:5" s="104" customFormat="1" ht="31.5">
      <c r="A296" s="78" t="s">
        <v>164</v>
      </c>
      <c r="B296" s="76" t="s">
        <v>106</v>
      </c>
      <c r="C296" s="76" t="s">
        <v>327</v>
      </c>
      <c r="D296" s="76"/>
      <c r="E296" s="27">
        <v>1518.881</v>
      </c>
    </row>
    <row r="297" spans="1:5" s="104" customFormat="1" ht="31.5">
      <c r="A297" s="108" t="s">
        <v>607</v>
      </c>
      <c r="B297" s="77" t="s">
        <v>106</v>
      </c>
      <c r="C297" s="77" t="s">
        <v>327</v>
      </c>
      <c r="D297" s="77" t="s">
        <v>83</v>
      </c>
      <c r="E297" s="109">
        <v>1518.881</v>
      </c>
    </row>
    <row r="298" spans="1:5" s="104" customFormat="1" ht="31.5">
      <c r="A298" s="78" t="s">
        <v>165</v>
      </c>
      <c r="B298" s="76" t="s">
        <v>106</v>
      </c>
      <c r="C298" s="76" t="s">
        <v>328</v>
      </c>
      <c r="D298" s="76"/>
      <c r="E298" s="27">
        <v>637.275</v>
      </c>
    </row>
    <row r="299" spans="1:5" s="104" customFormat="1" ht="31.5">
      <c r="A299" s="108" t="s">
        <v>607</v>
      </c>
      <c r="B299" s="77" t="s">
        <v>106</v>
      </c>
      <c r="C299" s="77" t="s">
        <v>328</v>
      </c>
      <c r="D299" s="77" t="s">
        <v>83</v>
      </c>
      <c r="E299" s="109">
        <v>637.275</v>
      </c>
    </row>
    <row r="300" spans="1:5" s="104" customFormat="1" ht="15.75">
      <c r="A300" s="78" t="s">
        <v>116</v>
      </c>
      <c r="B300" s="76" t="s">
        <v>106</v>
      </c>
      <c r="C300" s="76" t="s">
        <v>445</v>
      </c>
      <c r="D300" s="76"/>
      <c r="E300" s="27">
        <v>1105</v>
      </c>
    </row>
    <row r="301" spans="1:5" s="104" customFormat="1" ht="31.5">
      <c r="A301" s="108" t="s">
        <v>607</v>
      </c>
      <c r="B301" s="77" t="s">
        <v>106</v>
      </c>
      <c r="C301" s="77" t="s">
        <v>445</v>
      </c>
      <c r="D301" s="77" t="s">
        <v>83</v>
      </c>
      <c r="E301" s="109">
        <v>1105</v>
      </c>
    </row>
    <row r="302" spans="1:5" s="104" customFormat="1" ht="15.75">
      <c r="A302" s="78" t="s">
        <v>117</v>
      </c>
      <c r="B302" s="76" t="s">
        <v>106</v>
      </c>
      <c r="C302" s="76" t="s">
        <v>329</v>
      </c>
      <c r="D302" s="76"/>
      <c r="E302" s="27">
        <v>18.9</v>
      </c>
    </row>
    <row r="303" spans="1:5" s="104" customFormat="1" ht="31.5">
      <c r="A303" s="108" t="s">
        <v>604</v>
      </c>
      <c r="B303" s="77" t="s">
        <v>106</v>
      </c>
      <c r="C303" s="77" t="s">
        <v>329</v>
      </c>
      <c r="D303" s="77" t="s">
        <v>62</v>
      </c>
      <c r="E303" s="109">
        <v>18.9</v>
      </c>
    </row>
    <row r="304" spans="1:5" s="104" customFormat="1" ht="31.5">
      <c r="A304" s="78" t="s">
        <v>166</v>
      </c>
      <c r="B304" s="76" t="s">
        <v>106</v>
      </c>
      <c r="C304" s="76" t="s">
        <v>330</v>
      </c>
      <c r="D304" s="76"/>
      <c r="E304" s="27">
        <v>350.9</v>
      </c>
    </row>
    <row r="305" spans="1:5" s="104" customFormat="1" ht="31.5">
      <c r="A305" s="108" t="s">
        <v>604</v>
      </c>
      <c r="B305" s="77" t="s">
        <v>106</v>
      </c>
      <c r="C305" s="77" t="s">
        <v>330</v>
      </c>
      <c r="D305" s="77" t="s">
        <v>62</v>
      </c>
      <c r="E305" s="109">
        <v>35.9</v>
      </c>
    </row>
    <row r="306" spans="1:5" s="104" customFormat="1" ht="31.5">
      <c r="A306" s="108" t="s">
        <v>607</v>
      </c>
      <c r="B306" s="77" t="s">
        <v>106</v>
      </c>
      <c r="C306" s="77" t="s">
        <v>330</v>
      </c>
      <c r="D306" s="77" t="s">
        <v>83</v>
      </c>
      <c r="E306" s="109">
        <v>315</v>
      </c>
    </row>
    <row r="307" spans="1:5" s="104" customFormat="1" ht="15.75">
      <c r="A307" s="78" t="s">
        <v>118</v>
      </c>
      <c r="B307" s="76" t="s">
        <v>106</v>
      </c>
      <c r="C307" s="76" t="s">
        <v>331</v>
      </c>
      <c r="D307" s="76"/>
      <c r="E307" s="27">
        <v>145</v>
      </c>
    </row>
    <row r="308" spans="1:5" s="104" customFormat="1" ht="31.5">
      <c r="A308" s="108" t="s">
        <v>604</v>
      </c>
      <c r="B308" s="77" t="s">
        <v>106</v>
      </c>
      <c r="C308" s="77" t="s">
        <v>331</v>
      </c>
      <c r="D308" s="77" t="s">
        <v>62</v>
      </c>
      <c r="E308" s="109">
        <v>45</v>
      </c>
    </row>
    <row r="309" spans="1:5" s="104" customFormat="1" ht="15.75">
      <c r="A309" s="108" t="s">
        <v>608</v>
      </c>
      <c r="B309" s="77" t="s">
        <v>106</v>
      </c>
      <c r="C309" s="77" t="s">
        <v>331</v>
      </c>
      <c r="D309" s="77" t="s">
        <v>71</v>
      </c>
      <c r="E309" s="109">
        <v>100</v>
      </c>
    </row>
    <row r="310" spans="1:5" s="104" customFormat="1" ht="63">
      <c r="A310" s="78" t="s">
        <v>321</v>
      </c>
      <c r="B310" s="76" t="s">
        <v>106</v>
      </c>
      <c r="C310" s="76" t="s">
        <v>670</v>
      </c>
      <c r="D310" s="76"/>
      <c r="E310" s="27">
        <v>6280.8</v>
      </c>
    </row>
    <row r="311" spans="1:5" s="104" customFormat="1" ht="63">
      <c r="A311" s="78" t="s">
        <v>321</v>
      </c>
      <c r="B311" s="76" t="s">
        <v>106</v>
      </c>
      <c r="C311" s="76" t="s">
        <v>446</v>
      </c>
      <c r="D311" s="76"/>
      <c r="E311" s="27">
        <v>6280.8</v>
      </c>
    </row>
    <row r="312" spans="1:5" s="104" customFormat="1" ht="31.5">
      <c r="A312" s="108" t="s">
        <v>607</v>
      </c>
      <c r="B312" s="77" t="s">
        <v>106</v>
      </c>
      <c r="C312" s="77" t="s">
        <v>446</v>
      </c>
      <c r="D312" s="77" t="s">
        <v>83</v>
      </c>
      <c r="E312" s="109">
        <v>6280.8</v>
      </c>
    </row>
    <row r="313" spans="1:5" s="104" customFormat="1" ht="31.5">
      <c r="A313" s="78" t="s">
        <v>881</v>
      </c>
      <c r="B313" s="76" t="s">
        <v>106</v>
      </c>
      <c r="C313" s="76" t="s">
        <v>841</v>
      </c>
      <c r="D313" s="76"/>
      <c r="E313" s="27">
        <v>105</v>
      </c>
    </row>
    <row r="314" spans="1:5" s="104" customFormat="1" ht="31.5">
      <c r="A314" s="108" t="s">
        <v>607</v>
      </c>
      <c r="B314" s="77" t="s">
        <v>106</v>
      </c>
      <c r="C314" s="77" t="s">
        <v>841</v>
      </c>
      <c r="D314" s="77" t="s">
        <v>83</v>
      </c>
      <c r="E314" s="109">
        <v>105</v>
      </c>
    </row>
    <row r="315" spans="1:5" s="104" customFormat="1" ht="15.75">
      <c r="A315" s="78" t="s">
        <v>119</v>
      </c>
      <c r="B315" s="76" t="s">
        <v>106</v>
      </c>
      <c r="C315" s="76" t="s">
        <v>398</v>
      </c>
      <c r="D315" s="76"/>
      <c r="E315" s="27">
        <v>19802.93</v>
      </c>
    </row>
    <row r="316" spans="1:5" s="104" customFormat="1" ht="31.5">
      <c r="A316" s="78" t="s">
        <v>120</v>
      </c>
      <c r="B316" s="76" t="s">
        <v>106</v>
      </c>
      <c r="C316" s="76" t="s">
        <v>332</v>
      </c>
      <c r="D316" s="76"/>
      <c r="E316" s="27">
        <v>6</v>
      </c>
    </row>
    <row r="317" spans="1:5" s="104" customFormat="1" ht="31.5">
      <c r="A317" s="108" t="s">
        <v>604</v>
      </c>
      <c r="B317" s="77" t="s">
        <v>106</v>
      </c>
      <c r="C317" s="77" t="s">
        <v>332</v>
      </c>
      <c r="D317" s="77" t="s">
        <v>62</v>
      </c>
      <c r="E317" s="109">
        <v>6</v>
      </c>
    </row>
    <row r="318" spans="1:5" s="104" customFormat="1" ht="15.75">
      <c r="A318" s="78" t="s">
        <v>121</v>
      </c>
      <c r="B318" s="76" t="s">
        <v>106</v>
      </c>
      <c r="C318" s="76" t="s">
        <v>333</v>
      </c>
      <c r="D318" s="76"/>
      <c r="E318" s="27">
        <v>800</v>
      </c>
    </row>
    <row r="319" spans="1:5" s="104" customFormat="1" ht="31.5">
      <c r="A319" s="108" t="s">
        <v>604</v>
      </c>
      <c r="B319" s="77" t="s">
        <v>106</v>
      </c>
      <c r="C319" s="77" t="s">
        <v>333</v>
      </c>
      <c r="D319" s="77" t="s">
        <v>62</v>
      </c>
      <c r="E319" s="109">
        <v>800</v>
      </c>
    </row>
    <row r="320" spans="1:5" s="104" customFormat="1" ht="15.75">
      <c r="A320" s="78" t="s">
        <v>122</v>
      </c>
      <c r="B320" s="76" t="s">
        <v>106</v>
      </c>
      <c r="C320" s="76" t="s">
        <v>334</v>
      </c>
      <c r="D320" s="76"/>
      <c r="E320" s="27">
        <v>60.5</v>
      </c>
    </row>
    <row r="321" spans="1:5" s="104" customFormat="1" ht="31.5">
      <c r="A321" s="108" t="s">
        <v>604</v>
      </c>
      <c r="B321" s="77" t="s">
        <v>106</v>
      </c>
      <c r="C321" s="77" t="s">
        <v>334</v>
      </c>
      <c r="D321" s="77" t="s">
        <v>62</v>
      </c>
      <c r="E321" s="109">
        <v>60.5</v>
      </c>
    </row>
    <row r="322" spans="1:5" s="104" customFormat="1" ht="31.5">
      <c r="A322" s="78" t="s">
        <v>335</v>
      </c>
      <c r="B322" s="76" t="s">
        <v>106</v>
      </c>
      <c r="C322" s="76" t="s">
        <v>336</v>
      </c>
      <c r="D322" s="76"/>
      <c r="E322" s="27">
        <v>2255.299</v>
      </c>
    </row>
    <row r="323" spans="1:5" s="104" customFormat="1" ht="15.75">
      <c r="A323" s="108" t="s">
        <v>608</v>
      </c>
      <c r="B323" s="77" t="s">
        <v>106</v>
      </c>
      <c r="C323" s="77" t="s">
        <v>336</v>
      </c>
      <c r="D323" s="77" t="s">
        <v>71</v>
      </c>
      <c r="E323" s="109">
        <v>761.1</v>
      </c>
    </row>
    <row r="324" spans="1:5" s="104" customFormat="1" ht="31.5">
      <c r="A324" s="78" t="s">
        <v>950</v>
      </c>
      <c r="B324" s="76" t="s">
        <v>106</v>
      </c>
      <c r="C324" s="76" t="s">
        <v>918</v>
      </c>
      <c r="D324" s="76"/>
      <c r="E324" s="27">
        <v>608.585</v>
      </c>
    </row>
    <row r="325" spans="1:5" s="104" customFormat="1" ht="15.75">
      <c r="A325" s="108" t="s">
        <v>608</v>
      </c>
      <c r="B325" s="77" t="s">
        <v>106</v>
      </c>
      <c r="C325" s="77" t="s">
        <v>918</v>
      </c>
      <c r="D325" s="77" t="s">
        <v>71</v>
      </c>
      <c r="E325" s="109">
        <v>608.585</v>
      </c>
    </row>
    <row r="326" spans="1:5" s="104" customFormat="1" ht="31.5">
      <c r="A326" s="78" t="s">
        <v>951</v>
      </c>
      <c r="B326" s="76" t="s">
        <v>106</v>
      </c>
      <c r="C326" s="76" t="s">
        <v>919</v>
      </c>
      <c r="D326" s="76"/>
      <c r="E326" s="27">
        <v>885.614</v>
      </c>
    </row>
    <row r="327" spans="1:5" s="104" customFormat="1" ht="15.75">
      <c r="A327" s="108" t="s">
        <v>608</v>
      </c>
      <c r="B327" s="77" t="s">
        <v>106</v>
      </c>
      <c r="C327" s="77" t="s">
        <v>919</v>
      </c>
      <c r="D327" s="77" t="s">
        <v>71</v>
      </c>
      <c r="E327" s="109">
        <v>885.614</v>
      </c>
    </row>
    <row r="328" spans="1:5" s="104" customFormat="1" ht="31.5">
      <c r="A328" s="78" t="s">
        <v>109</v>
      </c>
      <c r="B328" s="76" t="s">
        <v>106</v>
      </c>
      <c r="C328" s="76" t="s">
        <v>337</v>
      </c>
      <c r="D328" s="76"/>
      <c r="E328" s="27">
        <v>16260</v>
      </c>
    </row>
    <row r="329" spans="1:5" s="104" customFormat="1" ht="31.5">
      <c r="A329" s="108" t="s">
        <v>607</v>
      </c>
      <c r="B329" s="77" t="s">
        <v>106</v>
      </c>
      <c r="C329" s="77" t="s">
        <v>337</v>
      </c>
      <c r="D329" s="77" t="s">
        <v>83</v>
      </c>
      <c r="E329" s="109">
        <v>16260</v>
      </c>
    </row>
    <row r="330" spans="1:5" s="104" customFormat="1" ht="31.5">
      <c r="A330" s="78" t="s">
        <v>123</v>
      </c>
      <c r="B330" s="76" t="s">
        <v>106</v>
      </c>
      <c r="C330" s="76" t="s">
        <v>338</v>
      </c>
      <c r="D330" s="76"/>
      <c r="E330" s="27">
        <v>125</v>
      </c>
    </row>
    <row r="331" spans="1:5" s="104" customFormat="1" ht="31.5">
      <c r="A331" s="108" t="s">
        <v>607</v>
      </c>
      <c r="B331" s="77" t="s">
        <v>106</v>
      </c>
      <c r="C331" s="77" t="s">
        <v>338</v>
      </c>
      <c r="D331" s="77" t="s">
        <v>83</v>
      </c>
      <c r="E331" s="109">
        <v>125</v>
      </c>
    </row>
    <row r="332" spans="1:5" s="104" customFormat="1" ht="15.75">
      <c r="A332" s="78" t="s">
        <v>653</v>
      </c>
      <c r="B332" s="76" t="s">
        <v>106</v>
      </c>
      <c r="C332" s="76" t="s">
        <v>652</v>
      </c>
      <c r="D332" s="76"/>
      <c r="E332" s="27">
        <v>285.046</v>
      </c>
    </row>
    <row r="333" spans="1:5" s="104" customFormat="1" ht="31.5">
      <c r="A333" s="108" t="s">
        <v>604</v>
      </c>
      <c r="B333" s="77" t="s">
        <v>106</v>
      </c>
      <c r="C333" s="77" t="s">
        <v>652</v>
      </c>
      <c r="D333" s="77" t="s">
        <v>62</v>
      </c>
      <c r="E333" s="109">
        <v>73.046</v>
      </c>
    </row>
    <row r="334" spans="1:5" s="104" customFormat="1" ht="15.75">
      <c r="A334" s="108" t="s">
        <v>608</v>
      </c>
      <c r="B334" s="77" t="s">
        <v>106</v>
      </c>
      <c r="C334" s="77" t="s">
        <v>652</v>
      </c>
      <c r="D334" s="77" t="s">
        <v>71</v>
      </c>
      <c r="E334" s="109">
        <v>212</v>
      </c>
    </row>
    <row r="335" spans="1:5" s="104" customFormat="1" ht="31.5">
      <c r="A335" s="78" t="s">
        <v>952</v>
      </c>
      <c r="B335" s="76" t="s">
        <v>106</v>
      </c>
      <c r="C335" s="76" t="s">
        <v>916</v>
      </c>
      <c r="D335" s="76"/>
      <c r="E335" s="27">
        <v>11.085</v>
      </c>
    </row>
    <row r="336" spans="1:5" s="104" customFormat="1" ht="31.5">
      <c r="A336" s="108" t="s">
        <v>607</v>
      </c>
      <c r="B336" s="77" t="s">
        <v>106</v>
      </c>
      <c r="C336" s="77" t="s">
        <v>916</v>
      </c>
      <c r="D336" s="77" t="s">
        <v>83</v>
      </c>
      <c r="E336" s="109">
        <v>11.085</v>
      </c>
    </row>
    <row r="337" spans="1:5" s="104" customFormat="1" ht="31.5">
      <c r="A337" s="78" t="s">
        <v>124</v>
      </c>
      <c r="B337" s="76" t="s">
        <v>106</v>
      </c>
      <c r="C337" s="76" t="s">
        <v>399</v>
      </c>
      <c r="D337" s="76"/>
      <c r="E337" s="27">
        <v>1929</v>
      </c>
    </row>
    <row r="338" spans="1:5" s="104" customFormat="1" ht="15.75">
      <c r="A338" s="78" t="s">
        <v>125</v>
      </c>
      <c r="B338" s="76" t="s">
        <v>106</v>
      </c>
      <c r="C338" s="76" t="s">
        <v>339</v>
      </c>
      <c r="D338" s="76"/>
      <c r="E338" s="27">
        <v>1591.135</v>
      </c>
    </row>
    <row r="339" spans="1:5" s="104" customFormat="1" ht="31.5">
      <c r="A339" s="108" t="s">
        <v>607</v>
      </c>
      <c r="B339" s="77" t="s">
        <v>106</v>
      </c>
      <c r="C339" s="77" t="s">
        <v>339</v>
      </c>
      <c r="D339" s="77" t="s">
        <v>83</v>
      </c>
      <c r="E339" s="109">
        <v>862.135</v>
      </c>
    </row>
    <row r="340" spans="1:5" s="104" customFormat="1" ht="15.75">
      <c r="A340" s="78" t="s">
        <v>882</v>
      </c>
      <c r="B340" s="76" t="s">
        <v>106</v>
      </c>
      <c r="C340" s="76" t="s">
        <v>842</v>
      </c>
      <c r="D340" s="76"/>
      <c r="E340" s="27">
        <v>729</v>
      </c>
    </row>
    <row r="341" spans="1:5" s="104" customFormat="1" ht="31.5">
      <c r="A341" s="108" t="s">
        <v>607</v>
      </c>
      <c r="B341" s="77" t="s">
        <v>106</v>
      </c>
      <c r="C341" s="77" t="s">
        <v>842</v>
      </c>
      <c r="D341" s="77" t="s">
        <v>83</v>
      </c>
      <c r="E341" s="109">
        <v>729</v>
      </c>
    </row>
    <row r="342" spans="1:5" s="104" customFormat="1" ht="31.5">
      <c r="A342" s="78" t="s">
        <v>126</v>
      </c>
      <c r="B342" s="76" t="s">
        <v>106</v>
      </c>
      <c r="C342" s="76" t="s">
        <v>340</v>
      </c>
      <c r="D342" s="76"/>
      <c r="E342" s="27">
        <v>337.865</v>
      </c>
    </row>
    <row r="343" spans="1:5" s="104" customFormat="1" ht="31.5">
      <c r="A343" s="108" t="s">
        <v>607</v>
      </c>
      <c r="B343" s="77" t="s">
        <v>106</v>
      </c>
      <c r="C343" s="77" t="s">
        <v>340</v>
      </c>
      <c r="D343" s="77" t="s">
        <v>83</v>
      </c>
      <c r="E343" s="109">
        <v>337.865</v>
      </c>
    </row>
    <row r="344" spans="1:5" s="104" customFormat="1" ht="31.5">
      <c r="A344" s="78" t="s">
        <v>400</v>
      </c>
      <c r="B344" s="76" t="s">
        <v>106</v>
      </c>
      <c r="C344" s="76" t="s">
        <v>401</v>
      </c>
      <c r="D344" s="76"/>
      <c r="E344" s="27">
        <v>57.6</v>
      </c>
    </row>
    <row r="345" spans="1:5" s="104" customFormat="1" ht="15.75">
      <c r="A345" s="78" t="s">
        <v>127</v>
      </c>
      <c r="B345" s="76" t="s">
        <v>106</v>
      </c>
      <c r="C345" s="76" t="s">
        <v>341</v>
      </c>
      <c r="D345" s="76"/>
      <c r="E345" s="27">
        <v>36.5</v>
      </c>
    </row>
    <row r="346" spans="1:5" s="104" customFormat="1" ht="31.5">
      <c r="A346" s="108" t="s">
        <v>604</v>
      </c>
      <c r="B346" s="77" t="s">
        <v>106</v>
      </c>
      <c r="C346" s="77" t="s">
        <v>341</v>
      </c>
      <c r="D346" s="77" t="s">
        <v>62</v>
      </c>
      <c r="E346" s="109">
        <v>30.1</v>
      </c>
    </row>
    <row r="347" spans="1:5" s="104" customFormat="1" ht="31.5">
      <c r="A347" s="108" t="s">
        <v>607</v>
      </c>
      <c r="B347" s="77" t="s">
        <v>106</v>
      </c>
      <c r="C347" s="77" t="s">
        <v>341</v>
      </c>
      <c r="D347" s="77" t="s">
        <v>83</v>
      </c>
      <c r="E347" s="109">
        <v>6.4</v>
      </c>
    </row>
    <row r="348" spans="1:5" s="104" customFormat="1" ht="31.5">
      <c r="A348" s="78" t="s">
        <v>128</v>
      </c>
      <c r="B348" s="76" t="s">
        <v>106</v>
      </c>
      <c r="C348" s="76" t="s">
        <v>342</v>
      </c>
      <c r="D348" s="76"/>
      <c r="E348" s="27">
        <v>21.1</v>
      </c>
    </row>
    <row r="349" spans="1:5" s="104" customFormat="1" ht="31.5">
      <c r="A349" s="108" t="s">
        <v>604</v>
      </c>
      <c r="B349" s="77" t="s">
        <v>106</v>
      </c>
      <c r="C349" s="77" t="s">
        <v>342</v>
      </c>
      <c r="D349" s="77" t="s">
        <v>62</v>
      </c>
      <c r="E349" s="109">
        <v>8.84</v>
      </c>
    </row>
    <row r="350" spans="1:5" s="104" customFormat="1" ht="31.5">
      <c r="A350" s="108" t="s">
        <v>607</v>
      </c>
      <c r="B350" s="77" t="s">
        <v>106</v>
      </c>
      <c r="C350" s="77" t="s">
        <v>342</v>
      </c>
      <c r="D350" s="77" t="s">
        <v>83</v>
      </c>
      <c r="E350" s="109">
        <v>12.26</v>
      </c>
    </row>
    <row r="351" spans="1:5" s="104" customFormat="1" ht="31.5">
      <c r="A351" s="78" t="s">
        <v>402</v>
      </c>
      <c r="B351" s="76" t="s">
        <v>106</v>
      </c>
      <c r="C351" s="76" t="s">
        <v>403</v>
      </c>
      <c r="D351" s="76"/>
      <c r="E351" s="27">
        <v>18075.886</v>
      </c>
    </row>
    <row r="352" spans="1:5" s="104" customFormat="1" ht="31.5">
      <c r="A352" s="78" t="s">
        <v>343</v>
      </c>
      <c r="B352" s="76" t="s">
        <v>106</v>
      </c>
      <c r="C352" s="76" t="s">
        <v>344</v>
      </c>
      <c r="D352" s="76"/>
      <c r="E352" s="27">
        <v>18075.886</v>
      </c>
    </row>
    <row r="353" spans="1:5" s="104" customFormat="1" ht="63">
      <c r="A353" s="108" t="s">
        <v>603</v>
      </c>
      <c r="B353" s="77" t="s">
        <v>106</v>
      </c>
      <c r="C353" s="77" t="s">
        <v>344</v>
      </c>
      <c r="D353" s="77" t="s">
        <v>61</v>
      </c>
      <c r="E353" s="109">
        <v>14169.686</v>
      </c>
    </row>
    <row r="354" spans="1:5" s="104" customFormat="1" ht="31.5">
      <c r="A354" s="108" t="s">
        <v>604</v>
      </c>
      <c r="B354" s="77" t="s">
        <v>106</v>
      </c>
      <c r="C354" s="77" t="s">
        <v>344</v>
      </c>
      <c r="D354" s="77" t="s">
        <v>62</v>
      </c>
      <c r="E354" s="109">
        <v>3865.6</v>
      </c>
    </row>
    <row r="355" spans="1:5" s="104" customFormat="1" ht="15.75">
      <c r="A355" s="108" t="s">
        <v>605</v>
      </c>
      <c r="B355" s="77" t="s">
        <v>106</v>
      </c>
      <c r="C355" s="77" t="s">
        <v>344</v>
      </c>
      <c r="D355" s="77" t="s">
        <v>64</v>
      </c>
      <c r="E355" s="109">
        <v>40.6</v>
      </c>
    </row>
    <row r="356" spans="1:5" s="104" customFormat="1" ht="31.5">
      <c r="A356" s="78" t="s">
        <v>73</v>
      </c>
      <c r="B356" s="76" t="s">
        <v>106</v>
      </c>
      <c r="C356" s="76" t="s">
        <v>428</v>
      </c>
      <c r="D356" s="76"/>
      <c r="E356" s="27">
        <v>4409.6</v>
      </c>
    </row>
    <row r="357" spans="1:5" s="104" customFormat="1" ht="15.75">
      <c r="A357" s="78" t="s">
        <v>100</v>
      </c>
      <c r="B357" s="76" t="s">
        <v>106</v>
      </c>
      <c r="C357" s="76" t="s">
        <v>429</v>
      </c>
      <c r="D357" s="76"/>
      <c r="E357" s="27">
        <v>4258</v>
      </c>
    </row>
    <row r="358" spans="1:5" s="104" customFormat="1" ht="63">
      <c r="A358" s="78" t="s">
        <v>345</v>
      </c>
      <c r="B358" s="76" t="s">
        <v>106</v>
      </c>
      <c r="C358" s="76" t="s">
        <v>346</v>
      </c>
      <c r="D358" s="76"/>
      <c r="E358" s="27">
        <v>4258</v>
      </c>
    </row>
    <row r="359" spans="1:5" s="104" customFormat="1" ht="15.75">
      <c r="A359" s="108" t="s">
        <v>608</v>
      </c>
      <c r="B359" s="77" t="s">
        <v>106</v>
      </c>
      <c r="C359" s="77" t="s">
        <v>346</v>
      </c>
      <c r="D359" s="77" t="s">
        <v>71</v>
      </c>
      <c r="E359" s="109">
        <v>4258</v>
      </c>
    </row>
    <row r="360" spans="1:5" s="104" customFormat="1" ht="15.75">
      <c r="A360" s="78" t="s">
        <v>168</v>
      </c>
      <c r="B360" s="76" t="s">
        <v>106</v>
      </c>
      <c r="C360" s="76" t="s">
        <v>430</v>
      </c>
      <c r="D360" s="76"/>
      <c r="E360" s="27">
        <v>151.6</v>
      </c>
    </row>
    <row r="361" spans="1:5" s="104" customFormat="1" ht="15.75">
      <c r="A361" s="78" t="s">
        <v>191</v>
      </c>
      <c r="B361" s="76" t="s">
        <v>106</v>
      </c>
      <c r="C361" s="76" t="s">
        <v>362</v>
      </c>
      <c r="D361" s="76"/>
      <c r="E361" s="27">
        <v>151.6</v>
      </c>
    </row>
    <row r="362" spans="1:5" s="104" customFormat="1" ht="31.5">
      <c r="A362" s="108" t="s">
        <v>607</v>
      </c>
      <c r="B362" s="77" t="s">
        <v>106</v>
      </c>
      <c r="C362" s="77" t="s">
        <v>362</v>
      </c>
      <c r="D362" s="77" t="s">
        <v>83</v>
      </c>
      <c r="E362" s="109">
        <v>151.6</v>
      </c>
    </row>
    <row r="363" spans="1:5" s="104" customFormat="1" ht="15.75">
      <c r="A363" s="78" t="s">
        <v>654</v>
      </c>
      <c r="B363" s="76" t="s">
        <v>106</v>
      </c>
      <c r="C363" s="76" t="s">
        <v>655</v>
      </c>
      <c r="D363" s="76"/>
      <c r="E363" s="27">
        <v>28.1</v>
      </c>
    </row>
    <row r="364" spans="1:5" s="104" customFormat="1" ht="15.75">
      <c r="A364" s="78" t="s">
        <v>79</v>
      </c>
      <c r="B364" s="76" t="s">
        <v>106</v>
      </c>
      <c r="C364" s="76" t="s">
        <v>437</v>
      </c>
      <c r="D364" s="76"/>
      <c r="E364" s="27">
        <v>28.1</v>
      </c>
    </row>
    <row r="365" spans="1:5" s="104" customFormat="1" ht="141.75">
      <c r="A365" s="91" t="s">
        <v>444</v>
      </c>
      <c r="B365" s="76" t="s">
        <v>106</v>
      </c>
      <c r="C365" s="76" t="s">
        <v>347</v>
      </c>
      <c r="D365" s="76"/>
      <c r="E365" s="27">
        <v>28.1</v>
      </c>
    </row>
    <row r="366" spans="1:5" s="104" customFormat="1" ht="63">
      <c r="A366" s="108" t="s">
        <v>603</v>
      </c>
      <c r="B366" s="77" t="s">
        <v>106</v>
      </c>
      <c r="C366" s="77" t="s">
        <v>347</v>
      </c>
      <c r="D366" s="77" t="s">
        <v>61</v>
      </c>
      <c r="E366" s="109">
        <v>27.2</v>
      </c>
    </row>
    <row r="367" spans="1:5" s="104" customFormat="1" ht="31.5">
      <c r="A367" s="108" t="s">
        <v>604</v>
      </c>
      <c r="B367" s="77" t="s">
        <v>106</v>
      </c>
      <c r="C367" s="77" t="s">
        <v>347</v>
      </c>
      <c r="D367" s="77" t="s">
        <v>62</v>
      </c>
      <c r="E367" s="109">
        <v>0.9</v>
      </c>
    </row>
    <row r="368" spans="1:5" s="104" customFormat="1" ht="31.5">
      <c r="A368" s="118" t="s">
        <v>348</v>
      </c>
      <c r="B368" s="119" t="s">
        <v>129</v>
      </c>
      <c r="C368" s="119"/>
      <c r="D368" s="119"/>
      <c r="E368" s="120">
        <v>92314.281</v>
      </c>
    </row>
    <row r="369" spans="1:5" s="104" customFormat="1" ht="15.75">
      <c r="A369" s="78" t="s">
        <v>374</v>
      </c>
      <c r="B369" s="76" t="s">
        <v>129</v>
      </c>
      <c r="C369" s="76" t="s">
        <v>375</v>
      </c>
      <c r="D369" s="76"/>
      <c r="E369" s="27">
        <v>24733.4</v>
      </c>
    </row>
    <row r="370" spans="1:5" s="104" customFormat="1" ht="31.5">
      <c r="A370" s="78" t="s">
        <v>380</v>
      </c>
      <c r="B370" s="76" t="s">
        <v>129</v>
      </c>
      <c r="C370" s="76" t="s">
        <v>381</v>
      </c>
      <c r="D370" s="76"/>
      <c r="E370" s="27">
        <v>24400</v>
      </c>
    </row>
    <row r="371" spans="1:5" s="104" customFormat="1" ht="31.5">
      <c r="A371" s="78" t="s">
        <v>924</v>
      </c>
      <c r="B371" s="76" t="s">
        <v>129</v>
      </c>
      <c r="C371" s="76" t="s">
        <v>925</v>
      </c>
      <c r="D371" s="76"/>
      <c r="E371" s="27">
        <v>24400</v>
      </c>
    </row>
    <row r="372" spans="1:5" s="104" customFormat="1" ht="15.75">
      <c r="A372" s="108" t="s">
        <v>609</v>
      </c>
      <c r="B372" s="77" t="s">
        <v>129</v>
      </c>
      <c r="C372" s="77" t="s">
        <v>925</v>
      </c>
      <c r="D372" s="77" t="s">
        <v>130</v>
      </c>
      <c r="E372" s="109">
        <v>24400</v>
      </c>
    </row>
    <row r="373" spans="1:5" s="104" customFormat="1" ht="31.5">
      <c r="A373" s="78" t="s">
        <v>384</v>
      </c>
      <c r="B373" s="76" t="s">
        <v>129</v>
      </c>
      <c r="C373" s="76" t="s">
        <v>385</v>
      </c>
      <c r="D373" s="76"/>
      <c r="E373" s="27">
        <v>333.4</v>
      </c>
    </row>
    <row r="374" spans="1:5" s="104" customFormat="1" ht="15.75">
      <c r="A374" s="78" t="s">
        <v>349</v>
      </c>
      <c r="B374" s="76" t="s">
        <v>129</v>
      </c>
      <c r="C374" s="76" t="s">
        <v>350</v>
      </c>
      <c r="D374" s="76"/>
      <c r="E374" s="27">
        <v>333.4</v>
      </c>
    </row>
    <row r="375" spans="1:5" s="104" customFormat="1" ht="15.75">
      <c r="A375" s="108" t="s">
        <v>609</v>
      </c>
      <c r="B375" s="77" t="s">
        <v>129</v>
      </c>
      <c r="C375" s="77" t="s">
        <v>350</v>
      </c>
      <c r="D375" s="77" t="s">
        <v>130</v>
      </c>
      <c r="E375" s="109">
        <v>33.4</v>
      </c>
    </row>
    <row r="376" spans="1:5" s="104" customFormat="1" ht="31.5">
      <c r="A376" s="78" t="s">
        <v>953</v>
      </c>
      <c r="B376" s="76" t="s">
        <v>129</v>
      </c>
      <c r="C376" s="76" t="s">
        <v>920</v>
      </c>
      <c r="D376" s="76"/>
      <c r="E376" s="27">
        <v>300</v>
      </c>
    </row>
    <row r="377" spans="1:5" s="104" customFormat="1" ht="15.75">
      <c r="A377" s="108" t="s">
        <v>609</v>
      </c>
      <c r="B377" s="77" t="s">
        <v>129</v>
      </c>
      <c r="C377" s="77" t="s">
        <v>920</v>
      </c>
      <c r="D377" s="77" t="s">
        <v>130</v>
      </c>
      <c r="E377" s="109">
        <v>300</v>
      </c>
    </row>
    <row r="378" spans="1:5" s="104" customFormat="1" ht="31.5">
      <c r="A378" s="78" t="s">
        <v>102</v>
      </c>
      <c r="B378" s="76" t="s">
        <v>129</v>
      </c>
      <c r="C378" s="76" t="s">
        <v>386</v>
      </c>
      <c r="D378" s="76"/>
      <c r="E378" s="27">
        <v>9686.225</v>
      </c>
    </row>
    <row r="379" spans="1:5" s="104" customFormat="1" ht="31.5">
      <c r="A379" s="78" t="s">
        <v>387</v>
      </c>
      <c r="B379" s="76" t="s">
        <v>129</v>
      </c>
      <c r="C379" s="76" t="s">
        <v>388</v>
      </c>
      <c r="D379" s="76"/>
      <c r="E379" s="27">
        <v>9686.225</v>
      </c>
    </row>
    <row r="380" spans="1:5" s="104" customFormat="1" ht="31.5">
      <c r="A380" s="78" t="s">
        <v>243</v>
      </c>
      <c r="B380" s="76" t="s">
        <v>129</v>
      </c>
      <c r="C380" s="76" t="s">
        <v>244</v>
      </c>
      <c r="D380" s="76"/>
      <c r="E380" s="27">
        <v>6186.225</v>
      </c>
    </row>
    <row r="381" spans="1:5" s="104" customFormat="1" ht="15.75">
      <c r="A381" s="108" t="s">
        <v>609</v>
      </c>
      <c r="B381" s="77" t="s">
        <v>129</v>
      </c>
      <c r="C381" s="77" t="s">
        <v>244</v>
      </c>
      <c r="D381" s="77" t="s">
        <v>130</v>
      </c>
      <c r="E381" s="109">
        <v>44.3</v>
      </c>
    </row>
    <row r="382" spans="1:5" s="104" customFormat="1" ht="31.5">
      <c r="A382" s="78" t="s">
        <v>245</v>
      </c>
      <c r="B382" s="76" t="s">
        <v>129</v>
      </c>
      <c r="C382" s="76" t="s">
        <v>246</v>
      </c>
      <c r="D382" s="76"/>
      <c r="E382" s="27">
        <v>6141.925</v>
      </c>
    </row>
    <row r="383" spans="1:5" s="104" customFormat="1" ht="15.75">
      <c r="A383" s="108" t="s">
        <v>609</v>
      </c>
      <c r="B383" s="77" t="s">
        <v>129</v>
      </c>
      <c r="C383" s="77" t="s">
        <v>246</v>
      </c>
      <c r="D383" s="77" t="s">
        <v>130</v>
      </c>
      <c r="E383" s="109">
        <v>6141.925</v>
      </c>
    </row>
    <row r="384" spans="1:5" s="104" customFormat="1" ht="47.25">
      <c r="A384" s="78" t="s">
        <v>351</v>
      </c>
      <c r="B384" s="76" t="s">
        <v>129</v>
      </c>
      <c r="C384" s="76" t="s">
        <v>352</v>
      </c>
      <c r="D384" s="76"/>
      <c r="E384" s="27">
        <v>3500</v>
      </c>
    </row>
    <row r="385" spans="1:5" s="104" customFormat="1" ht="15.75">
      <c r="A385" s="108" t="s">
        <v>609</v>
      </c>
      <c r="B385" s="77" t="s">
        <v>129</v>
      </c>
      <c r="C385" s="77" t="s">
        <v>352</v>
      </c>
      <c r="D385" s="77" t="s">
        <v>130</v>
      </c>
      <c r="E385" s="109">
        <v>3500</v>
      </c>
    </row>
    <row r="386" spans="1:5" s="104" customFormat="1" ht="31.5">
      <c r="A386" s="78" t="s">
        <v>65</v>
      </c>
      <c r="B386" s="76" t="s">
        <v>129</v>
      </c>
      <c r="C386" s="76" t="s">
        <v>389</v>
      </c>
      <c r="D386" s="76"/>
      <c r="E386" s="27">
        <v>1963.864</v>
      </c>
    </row>
    <row r="387" spans="1:5" s="104" customFormat="1" ht="31.5">
      <c r="A387" s="78" t="s">
        <v>66</v>
      </c>
      <c r="B387" s="76" t="s">
        <v>129</v>
      </c>
      <c r="C387" s="76" t="s">
        <v>392</v>
      </c>
      <c r="D387" s="76"/>
      <c r="E387" s="27">
        <v>1498.864</v>
      </c>
    </row>
    <row r="388" spans="1:5" s="104" customFormat="1" ht="15.75">
      <c r="A388" s="78" t="s">
        <v>353</v>
      </c>
      <c r="B388" s="76" t="s">
        <v>129</v>
      </c>
      <c r="C388" s="76" t="s">
        <v>354</v>
      </c>
      <c r="D388" s="76"/>
      <c r="E388" s="27">
        <v>832.064</v>
      </c>
    </row>
    <row r="389" spans="1:5" s="104" customFormat="1" ht="15.75">
      <c r="A389" s="108" t="s">
        <v>609</v>
      </c>
      <c r="B389" s="77" t="s">
        <v>129</v>
      </c>
      <c r="C389" s="77" t="s">
        <v>354</v>
      </c>
      <c r="D389" s="77" t="s">
        <v>130</v>
      </c>
      <c r="E389" s="109">
        <v>832.064</v>
      </c>
    </row>
    <row r="390" spans="1:5" s="104" customFormat="1" ht="15.75">
      <c r="A390" s="78" t="s">
        <v>132</v>
      </c>
      <c r="B390" s="76" t="s">
        <v>129</v>
      </c>
      <c r="C390" s="76" t="s">
        <v>355</v>
      </c>
      <c r="D390" s="76"/>
      <c r="E390" s="27">
        <v>666.8</v>
      </c>
    </row>
    <row r="391" spans="1:5" s="104" customFormat="1" ht="15.75">
      <c r="A391" s="108" t="s">
        <v>609</v>
      </c>
      <c r="B391" s="77" t="s">
        <v>129</v>
      </c>
      <c r="C391" s="77" t="s">
        <v>355</v>
      </c>
      <c r="D391" s="77" t="s">
        <v>130</v>
      </c>
      <c r="E391" s="109">
        <v>66.8</v>
      </c>
    </row>
    <row r="392" spans="1:5" s="104" customFormat="1" ht="31.5">
      <c r="A392" s="78" t="s">
        <v>883</v>
      </c>
      <c r="B392" s="76" t="s">
        <v>129</v>
      </c>
      <c r="C392" s="76" t="s">
        <v>837</v>
      </c>
      <c r="D392" s="76"/>
      <c r="E392" s="27">
        <v>600</v>
      </c>
    </row>
    <row r="393" spans="1:5" s="104" customFormat="1" ht="15.75">
      <c r="A393" s="108" t="s">
        <v>609</v>
      </c>
      <c r="B393" s="77" t="s">
        <v>129</v>
      </c>
      <c r="C393" s="77" t="s">
        <v>837</v>
      </c>
      <c r="D393" s="77" t="s">
        <v>130</v>
      </c>
      <c r="E393" s="109">
        <v>600</v>
      </c>
    </row>
    <row r="394" spans="1:5" s="104" customFormat="1" ht="15.75">
      <c r="A394" s="78" t="s">
        <v>393</v>
      </c>
      <c r="B394" s="76" t="s">
        <v>129</v>
      </c>
      <c r="C394" s="76" t="s">
        <v>394</v>
      </c>
      <c r="D394" s="76"/>
      <c r="E394" s="27">
        <v>465</v>
      </c>
    </row>
    <row r="395" spans="1:5" s="104" customFormat="1" ht="31.5">
      <c r="A395" s="78" t="s">
        <v>356</v>
      </c>
      <c r="B395" s="76" t="s">
        <v>129</v>
      </c>
      <c r="C395" s="76" t="s">
        <v>357</v>
      </c>
      <c r="D395" s="76"/>
      <c r="E395" s="27">
        <v>465</v>
      </c>
    </row>
    <row r="396" spans="1:5" s="104" customFormat="1" ht="15.75">
      <c r="A396" s="108" t="s">
        <v>609</v>
      </c>
      <c r="B396" s="77" t="s">
        <v>129</v>
      </c>
      <c r="C396" s="77" t="s">
        <v>357</v>
      </c>
      <c r="D396" s="77" t="s">
        <v>130</v>
      </c>
      <c r="E396" s="109">
        <v>465</v>
      </c>
    </row>
    <row r="397" spans="1:5" s="104" customFormat="1" ht="31.5">
      <c r="A397" s="78" t="s">
        <v>412</v>
      </c>
      <c r="B397" s="76" t="s">
        <v>129</v>
      </c>
      <c r="C397" s="76" t="s">
        <v>413</v>
      </c>
      <c r="D397" s="76"/>
      <c r="E397" s="27">
        <v>333.4</v>
      </c>
    </row>
    <row r="398" spans="1:5" s="104" customFormat="1" ht="31.5">
      <c r="A398" s="78" t="s">
        <v>650</v>
      </c>
      <c r="B398" s="76" t="s">
        <v>129</v>
      </c>
      <c r="C398" s="76" t="s">
        <v>617</v>
      </c>
      <c r="D398" s="76"/>
      <c r="E398" s="27">
        <v>333.4</v>
      </c>
    </row>
    <row r="399" spans="1:5" s="104" customFormat="1" ht="15.75">
      <c r="A399" s="78" t="s">
        <v>618</v>
      </c>
      <c r="B399" s="76" t="s">
        <v>129</v>
      </c>
      <c r="C399" s="76" t="s">
        <v>619</v>
      </c>
      <c r="D399" s="76"/>
      <c r="E399" s="27">
        <v>333.4</v>
      </c>
    </row>
    <row r="400" spans="1:5" s="104" customFormat="1" ht="15.75">
      <c r="A400" s="108" t="s">
        <v>609</v>
      </c>
      <c r="B400" s="77" t="s">
        <v>129</v>
      </c>
      <c r="C400" s="77" t="s">
        <v>619</v>
      </c>
      <c r="D400" s="77" t="s">
        <v>130</v>
      </c>
      <c r="E400" s="109">
        <v>33.4</v>
      </c>
    </row>
    <row r="401" spans="1:5" s="104" customFormat="1" ht="31.5">
      <c r="A401" s="78" t="s">
        <v>868</v>
      </c>
      <c r="B401" s="76" t="s">
        <v>129</v>
      </c>
      <c r="C401" s="76" t="s">
        <v>836</v>
      </c>
      <c r="D401" s="76"/>
      <c r="E401" s="27">
        <v>300</v>
      </c>
    </row>
    <row r="402" spans="1:5" s="104" customFormat="1" ht="15.75">
      <c r="A402" s="108" t="s">
        <v>609</v>
      </c>
      <c r="B402" s="77" t="s">
        <v>129</v>
      </c>
      <c r="C402" s="77" t="s">
        <v>836</v>
      </c>
      <c r="D402" s="77" t="s">
        <v>130</v>
      </c>
      <c r="E402" s="109">
        <v>300</v>
      </c>
    </row>
    <row r="403" spans="1:5" s="104" customFormat="1" ht="31.5">
      <c r="A403" s="78" t="s">
        <v>416</v>
      </c>
      <c r="B403" s="76" t="s">
        <v>129</v>
      </c>
      <c r="C403" s="76" t="s">
        <v>417</v>
      </c>
      <c r="D403" s="76"/>
      <c r="E403" s="27">
        <v>52877.22</v>
      </c>
    </row>
    <row r="404" spans="1:5" s="104" customFormat="1" ht="15.75">
      <c r="A404" s="78" t="s">
        <v>424</v>
      </c>
      <c r="B404" s="76" t="s">
        <v>129</v>
      </c>
      <c r="C404" s="76" t="s">
        <v>425</v>
      </c>
      <c r="D404" s="76"/>
      <c r="E404" s="27">
        <v>52877.22</v>
      </c>
    </row>
    <row r="405" spans="1:5" s="104" customFormat="1" ht="31.5">
      <c r="A405" s="78" t="s">
        <v>134</v>
      </c>
      <c r="B405" s="76" t="s">
        <v>129</v>
      </c>
      <c r="C405" s="76" t="s">
        <v>671</v>
      </c>
      <c r="D405" s="76"/>
      <c r="E405" s="27">
        <v>653.2</v>
      </c>
    </row>
    <row r="406" spans="1:5" s="104" customFormat="1" ht="31.5">
      <c r="A406" s="78" t="s">
        <v>134</v>
      </c>
      <c r="B406" s="76" t="s">
        <v>129</v>
      </c>
      <c r="C406" s="76" t="s">
        <v>358</v>
      </c>
      <c r="D406" s="76"/>
      <c r="E406" s="27">
        <v>653.2</v>
      </c>
    </row>
    <row r="407" spans="1:5" s="104" customFormat="1" ht="15.75">
      <c r="A407" s="108" t="s">
        <v>609</v>
      </c>
      <c r="B407" s="77" t="s">
        <v>129</v>
      </c>
      <c r="C407" s="77" t="s">
        <v>358</v>
      </c>
      <c r="D407" s="77" t="s">
        <v>130</v>
      </c>
      <c r="E407" s="109">
        <v>653.2</v>
      </c>
    </row>
    <row r="408" spans="1:5" s="104" customFormat="1" ht="15.75">
      <c r="A408" s="78" t="s">
        <v>133</v>
      </c>
      <c r="B408" s="76" t="s">
        <v>129</v>
      </c>
      <c r="C408" s="76" t="s">
        <v>359</v>
      </c>
      <c r="D408" s="76"/>
      <c r="E408" s="27">
        <v>41767.36</v>
      </c>
    </row>
    <row r="409" spans="1:5" s="104" customFormat="1" ht="15.75">
      <c r="A409" s="108" t="s">
        <v>609</v>
      </c>
      <c r="B409" s="77" t="s">
        <v>129</v>
      </c>
      <c r="C409" s="77" t="s">
        <v>359</v>
      </c>
      <c r="D409" s="77" t="s">
        <v>130</v>
      </c>
      <c r="E409" s="109">
        <v>41767.36</v>
      </c>
    </row>
    <row r="410" spans="1:5" s="104" customFormat="1" ht="15.75">
      <c r="A410" s="78" t="s">
        <v>360</v>
      </c>
      <c r="B410" s="76" t="s">
        <v>129</v>
      </c>
      <c r="C410" s="76" t="s">
        <v>361</v>
      </c>
      <c r="D410" s="76"/>
      <c r="E410" s="27">
        <v>10456.66</v>
      </c>
    </row>
    <row r="411" spans="1:7" s="110" customFormat="1" ht="63">
      <c r="A411" s="108" t="s">
        <v>603</v>
      </c>
      <c r="B411" s="77" t="s">
        <v>129</v>
      </c>
      <c r="C411" s="77" t="s">
        <v>361</v>
      </c>
      <c r="D411" s="77" t="s">
        <v>61</v>
      </c>
      <c r="E411" s="109">
        <v>10017.56</v>
      </c>
      <c r="G411" s="111"/>
    </row>
    <row r="412" spans="1:7" s="110" customFormat="1" ht="31.5">
      <c r="A412" s="108" t="s">
        <v>604</v>
      </c>
      <c r="B412" s="77" t="s">
        <v>129</v>
      </c>
      <c r="C412" s="77" t="s">
        <v>361</v>
      </c>
      <c r="D412" s="77" t="s">
        <v>62</v>
      </c>
      <c r="E412" s="109">
        <v>430</v>
      </c>
      <c r="G412" s="111"/>
    </row>
    <row r="413" spans="1:5" s="104" customFormat="1" ht="15.75">
      <c r="A413" s="108" t="s">
        <v>605</v>
      </c>
      <c r="B413" s="77" t="s">
        <v>129</v>
      </c>
      <c r="C413" s="77" t="s">
        <v>361</v>
      </c>
      <c r="D413" s="77" t="s">
        <v>64</v>
      </c>
      <c r="E413" s="109">
        <v>9.1</v>
      </c>
    </row>
    <row r="414" spans="1:5" s="104" customFormat="1" ht="31.5">
      <c r="A414" s="78" t="s">
        <v>73</v>
      </c>
      <c r="B414" s="76" t="s">
        <v>129</v>
      </c>
      <c r="C414" s="76" t="s">
        <v>428</v>
      </c>
      <c r="D414" s="76"/>
      <c r="E414" s="27">
        <v>1254.4</v>
      </c>
    </row>
    <row r="415" spans="1:5" s="104" customFormat="1" ht="15.75">
      <c r="A415" s="78" t="s">
        <v>168</v>
      </c>
      <c r="B415" s="76" t="s">
        <v>129</v>
      </c>
      <c r="C415" s="76" t="s">
        <v>430</v>
      </c>
      <c r="D415" s="76"/>
      <c r="E415" s="27">
        <v>1254.4</v>
      </c>
    </row>
    <row r="416" spans="1:5" s="104" customFormat="1" ht="15.75">
      <c r="A416" s="78" t="s">
        <v>191</v>
      </c>
      <c r="B416" s="76" t="s">
        <v>129</v>
      </c>
      <c r="C416" s="76" t="s">
        <v>362</v>
      </c>
      <c r="D416" s="76"/>
      <c r="E416" s="27">
        <v>704.4</v>
      </c>
    </row>
    <row r="417" spans="1:5" s="104" customFormat="1" ht="15.75">
      <c r="A417" s="108" t="s">
        <v>609</v>
      </c>
      <c r="B417" s="77" t="s">
        <v>129</v>
      </c>
      <c r="C417" s="77" t="s">
        <v>362</v>
      </c>
      <c r="D417" s="77" t="s">
        <v>130</v>
      </c>
      <c r="E417" s="109">
        <v>704.4</v>
      </c>
    </row>
    <row r="418" spans="1:5" s="104" customFormat="1" ht="15.75">
      <c r="A418" s="78" t="s">
        <v>363</v>
      </c>
      <c r="B418" s="76" t="s">
        <v>129</v>
      </c>
      <c r="C418" s="76" t="s">
        <v>364</v>
      </c>
      <c r="D418" s="76"/>
      <c r="E418" s="27">
        <v>550</v>
      </c>
    </row>
    <row r="419" spans="1:5" s="104" customFormat="1" ht="15.75">
      <c r="A419" s="108" t="s">
        <v>609</v>
      </c>
      <c r="B419" s="77" t="s">
        <v>129</v>
      </c>
      <c r="C419" s="77" t="s">
        <v>364</v>
      </c>
      <c r="D419" s="77" t="s">
        <v>130</v>
      </c>
      <c r="E419" s="109">
        <v>550</v>
      </c>
    </row>
    <row r="420" spans="1:5" s="104" customFormat="1" ht="15.75">
      <c r="A420" s="78" t="s">
        <v>654</v>
      </c>
      <c r="B420" s="76" t="s">
        <v>129</v>
      </c>
      <c r="C420" s="76" t="s">
        <v>655</v>
      </c>
      <c r="D420" s="76"/>
      <c r="E420" s="27">
        <v>1465.772</v>
      </c>
    </row>
    <row r="421" spans="1:5" s="104" customFormat="1" ht="15.75">
      <c r="A421" s="78" t="s">
        <v>79</v>
      </c>
      <c r="B421" s="76" t="s">
        <v>129</v>
      </c>
      <c r="C421" s="76" t="s">
        <v>437</v>
      </c>
      <c r="D421" s="76"/>
      <c r="E421" s="27">
        <v>1465.772</v>
      </c>
    </row>
    <row r="422" spans="1:5" s="104" customFormat="1" ht="31.5">
      <c r="A422" s="78" t="s">
        <v>135</v>
      </c>
      <c r="B422" s="76" t="s">
        <v>129</v>
      </c>
      <c r="C422" s="76" t="s">
        <v>365</v>
      </c>
      <c r="D422" s="76"/>
      <c r="E422" s="27">
        <v>1154.4</v>
      </c>
    </row>
    <row r="423" spans="1:5" s="104" customFormat="1" ht="15.75">
      <c r="A423" s="108" t="s">
        <v>609</v>
      </c>
      <c r="B423" s="77" t="s">
        <v>129</v>
      </c>
      <c r="C423" s="77" t="s">
        <v>365</v>
      </c>
      <c r="D423" s="77" t="s">
        <v>130</v>
      </c>
      <c r="E423" s="109">
        <v>1154.4</v>
      </c>
    </row>
    <row r="424" spans="1:5" s="104" customFormat="1" ht="31.5">
      <c r="A424" s="78" t="s">
        <v>366</v>
      </c>
      <c r="B424" s="76" t="s">
        <v>129</v>
      </c>
      <c r="C424" s="76" t="s">
        <v>367</v>
      </c>
      <c r="D424" s="76"/>
      <c r="E424" s="27">
        <v>76.5</v>
      </c>
    </row>
    <row r="425" spans="1:5" s="104" customFormat="1" ht="15.75">
      <c r="A425" s="108" t="s">
        <v>609</v>
      </c>
      <c r="B425" s="77" t="s">
        <v>129</v>
      </c>
      <c r="C425" s="77" t="s">
        <v>367</v>
      </c>
      <c r="D425" s="77" t="s">
        <v>130</v>
      </c>
      <c r="E425" s="109">
        <v>76.5</v>
      </c>
    </row>
    <row r="426" spans="1:5" s="104" customFormat="1" ht="78.75">
      <c r="A426" s="91" t="s">
        <v>368</v>
      </c>
      <c r="B426" s="76" t="s">
        <v>129</v>
      </c>
      <c r="C426" s="76" t="s">
        <v>369</v>
      </c>
      <c r="D426" s="76"/>
      <c r="E426" s="27">
        <v>4.5</v>
      </c>
    </row>
    <row r="427" spans="1:5" s="104" customFormat="1" ht="31.5">
      <c r="A427" s="108" t="s">
        <v>604</v>
      </c>
      <c r="B427" s="77" t="s">
        <v>129</v>
      </c>
      <c r="C427" s="77" t="s">
        <v>369</v>
      </c>
      <c r="D427" s="77" t="s">
        <v>62</v>
      </c>
      <c r="E427" s="109">
        <v>4.5</v>
      </c>
    </row>
    <row r="428" spans="1:5" s="104" customFormat="1" ht="157.5">
      <c r="A428" s="91" t="s">
        <v>370</v>
      </c>
      <c r="B428" s="76" t="s">
        <v>129</v>
      </c>
      <c r="C428" s="76" t="s">
        <v>371</v>
      </c>
      <c r="D428" s="76"/>
      <c r="E428" s="27">
        <v>4.5</v>
      </c>
    </row>
    <row r="429" spans="1:5" s="104" customFormat="1" ht="31.5">
      <c r="A429" s="108" t="s">
        <v>604</v>
      </c>
      <c r="B429" s="77" t="s">
        <v>129</v>
      </c>
      <c r="C429" s="77" t="s">
        <v>371</v>
      </c>
      <c r="D429" s="77" t="s">
        <v>62</v>
      </c>
      <c r="E429" s="109">
        <v>4.5</v>
      </c>
    </row>
    <row r="430" spans="1:5" s="104" customFormat="1" ht="78.75">
      <c r="A430" s="91" t="s">
        <v>441</v>
      </c>
      <c r="B430" s="76" t="s">
        <v>129</v>
      </c>
      <c r="C430" s="76" t="s">
        <v>372</v>
      </c>
      <c r="D430" s="76"/>
      <c r="E430" s="27">
        <v>215.872</v>
      </c>
    </row>
    <row r="431" spans="1:5" s="104" customFormat="1" ht="15.75">
      <c r="A431" s="108" t="s">
        <v>609</v>
      </c>
      <c r="B431" s="77" t="s">
        <v>129</v>
      </c>
      <c r="C431" s="77" t="s">
        <v>372</v>
      </c>
      <c r="D431" s="77" t="s">
        <v>130</v>
      </c>
      <c r="E431" s="109">
        <v>215.872</v>
      </c>
    </row>
    <row r="432" spans="1:5" s="104" customFormat="1" ht="94.5">
      <c r="A432" s="91" t="s">
        <v>448</v>
      </c>
      <c r="B432" s="76" t="s">
        <v>129</v>
      </c>
      <c r="C432" s="76" t="s">
        <v>373</v>
      </c>
      <c r="D432" s="76"/>
      <c r="E432" s="27">
        <v>10</v>
      </c>
    </row>
    <row r="433" spans="1:7" s="104" customFormat="1" ht="31.5">
      <c r="A433" s="108" t="s">
        <v>604</v>
      </c>
      <c r="B433" s="77" t="s">
        <v>129</v>
      </c>
      <c r="C433" s="77" t="s">
        <v>373</v>
      </c>
      <c r="D433" s="77" t="s">
        <v>62</v>
      </c>
      <c r="E433" s="109">
        <v>10</v>
      </c>
      <c r="G433" s="107"/>
    </row>
    <row r="434" s="104" customFormat="1" ht="12.75"/>
  </sheetData>
  <sheetProtection password="EEDF" sheet="1"/>
  <mergeCells count="8">
    <mergeCell ref="B1:E1"/>
    <mergeCell ref="B3:E3"/>
    <mergeCell ref="C6:C7"/>
    <mergeCell ref="A6:A7"/>
    <mergeCell ref="B6:B7"/>
    <mergeCell ref="D6:D7"/>
    <mergeCell ref="E6:E7"/>
    <mergeCell ref="A4:E4"/>
  </mergeCells>
  <printOptions/>
  <pageMargins left="0.984251968503937" right="0.984251968503937" top="0.1968503937007874" bottom="0.1968503937007874" header="0.31496062992125984" footer="0.31496062992125984"/>
  <pageSetup fitToHeight="5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5"/>
  <sheetViews>
    <sheetView zoomScalePageLayoutView="0" workbookViewId="0" topLeftCell="A4">
      <selection activeCell="E22" sqref="E1:F16384"/>
    </sheetView>
  </sheetViews>
  <sheetFormatPr defaultColWidth="9.00390625" defaultRowHeight="12.75"/>
  <cols>
    <col min="1" max="1" width="73.375" style="0" customWidth="1"/>
    <col min="2" max="2" width="15.125" style="0" bestFit="1" customWidth="1"/>
    <col min="3" max="3" width="10.125" style="0" bestFit="1" customWidth="1"/>
    <col min="4" max="6" width="21.25390625" style="0" customWidth="1"/>
  </cols>
  <sheetData>
    <row r="1" spans="2:7" ht="65.25" customHeight="1">
      <c r="B1" s="135" t="s">
        <v>963</v>
      </c>
      <c r="C1" s="135"/>
      <c r="D1" s="135"/>
      <c r="E1" s="96"/>
      <c r="F1" s="96"/>
      <c r="G1" s="68"/>
    </row>
    <row r="2" spans="2:7" ht="15.75">
      <c r="B2" s="64"/>
      <c r="C2" s="69"/>
      <c r="D2" s="69"/>
      <c r="E2" s="69"/>
      <c r="F2" s="69"/>
      <c r="G2" s="69"/>
    </row>
    <row r="3" spans="1:7" ht="77.25" customHeight="1">
      <c r="A3" s="70"/>
      <c r="B3" s="135" t="s">
        <v>884</v>
      </c>
      <c r="C3" s="135"/>
      <c r="D3" s="135"/>
      <c r="E3" s="96"/>
      <c r="F3" s="96"/>
      <c r="G3" s="68"/>
    </row>
    <row r="4" spans="1:6" ht="76.5" customHeight="1">
      <c r="A4" s="148" t="s">
        <v>672</v>
      </c>
      <c r="B4" s="148"/>
      <c r="C4" s="148"/>
      <c r="D4" s="148"/>
      <c r="E4" s="71"/>
      <c r="F4" s="71"/>
    </row>
    <row r="5" ht="12.75">
      <c r="D5" s="113" t="s">
        <v>962</v>
      </c>
    </row>
    <row r="6" spans="1:5" ht="12.75">
      <c r="A6" s="147" t="s">
        <v>56</v>
      </c>
      <c r="B6" s="147" t="s">
        <v>57</v>
      </c>
      <c r="C6" s="147" t="s">
        <v>58</v>
      </c>
      <c r="D6" s="147" t="s">
        <v>187</v>
      </c>
      <c r="E6" s="112"/>
    </row>
    <row r="7" spans="1:5" ht="12.75">
      <c r="A7" s="147"/>
      <c r="B7" s="147" t="s">
        <v>673</v>
      </c>
      <c r="C7" s="147" t="s">
        <v>674</v>
      </c>
      <c r="D7" s="147"/>
      <c r="E7" s="112"/>
    </row>
    <row r="8" spans="1:5" ht="12.75">
      <c r="A8" s="100">
        <v>1</v>
      </c>
      <c r="B8" s="100">
        <v>2</v>
      </c>
      <c r="C8" s="100">
        <v>3</v>
      </c>
      <c r="D8" s="100">
        <v>4</v>
      </c>
      <c r="E8" s="112"/>
    </row>
    <row r="9" spans="1:6" ht="15.75">
      <c r="A9" s="98" t="s">
        <v>161</v>
      </c>
      <c r="B9" s="81"/>
      <c r="C9" s="81"/>
      <c r="D9" s="73">
        <f>780418.257-3.001</f>
        <v>780415.2559999999</v>
      </c>
      <c r="E9" s="117"/>
      <c r="F9" s="101"/>
    </row>
    <row r="10" spans="1:5" ht="15.75">
      <c r="A10" s="114" t="s">
        <v>374</v>
      </c>
      <c r="B10" s="115" t="s">
        <v>375</v>
      </c>
      <c r="C10" s="115"/>
      <c r="D10" s="116">
        <v>27142.6</v>
      </c>
      <c r="E10" s="112"/>
    </row>
    <row r="11" spans="1:5" ht="31.5">
      <c r="A11" s="80" t="s">
        <v>376</v>
      </c>
      <c r="B11" s="74" t="s">
        <v>377</v>
      </c>
      <c r="C11" s="74"/>
      <c r="D11" s="79">
        <v>1200</v>
      </c>
      <c r="E11" s="112"/>
    </row>
    <row r="12" spans="1:5" ht="47.25">
      <c r="A12" s="80" t="s">
        <v>235</v>
      </c>
      <c r="B12" s="74" t="s">
        <v>236</v>
      </c>
      <c r="C12" s="74"/>
      <c r="D12" s="79">
        <v>300</v>
      </c>
      <c r="E12" s="112"/>
    </row>
    <row r="13" spans="1:5" ht="63">
      <c r="A13" s="80" t="s">
        <v>675</v>
      </c>
      <c r="B13" s="74" t="s">
        <v>236</v>
      </c>
      <c r="C13" s="74" t="s">
        <v>64</v>
      </c>
      <c r="D13" s="79">
        <v>300</v>
      </c>
      <c r="E13" s="112"/>
    </row>
    <row r="14" spans="1:5" ht="47.25">
      <c r="A14" s="80" t="s">
        <v>237</v>
      </c>
      <c r="B14" s="74" t="s">
        <v>238</v>
      </c>
      <c r="C14" s="74"/>
      <c r="D14" s="79">
        <v>900</v>
      </c>
      <c r="E14" s="112"/>
    </row>
    <row r="15" spans="1:5" ht="63">
      <c r="A15" s="80" t="s">
        <v>676</v>
      </c>
      <c r="B15" s="74" t="s">
        <v>238</v>
      </c>
      <c r="C15" s="74" t="s">
        <v>64</v>
      </c>
      <c r="D15" s="79">
        <v>900</v>
      </c>
      <c r="E15" s="112"/>
    </row>
    <row r="16" spans="1:5" ht="31.5">
      <c r="A16" s="80" t="s">
        <v>378</v>
      </c>
      <c r="B16" s="74" t="s">
        <v>379</v>
      </c>
      <c r="C16" s="74"/>
      <c r="D16" s="79">
        <v>198.7</v>
      </c>
      <c r="E16" s="112"/>
    </row>
    <row r="17" spans="1:5" ht="15.75">
      <c r="A17" s="80" t="s">
        <v>611</v>
      </c>
      <c r="B17" s="74" t="s">
        <v>612</v>
      </c>
      <c r="C17" s="74"/>
      <c r="D17" s="79">
        <v>166.7</v>
      </c>
      <c r="E17" s="112"/>
    </row>
    <row r="18" spans="1:5" ht="47.25">
      <c r="A18" s="80" t="s">
        <v>677</v>
      </c>
      <c r="B18" s="74" t="s">
        <v>612</v>
      </c>
      <c r="C18" s="74" t="s">
        <v>83</v>
      </c>
      <c r="D18" s="79">
        <v>16.7</v>
      </c>
      <c r="E18" s="112"/>
    </row>
    <row r="19" spans="1:5" ht="31.5">
      <c r="A19" s="80" t="s">
        <v>821</v>
      </c>
      <c r="B19" s="74" t="s">
        <v>822</v>
      </c>
      <c r="C19" s="74"/>
      <c r="D19" s="79">
        <v>150</v>
      </c>
      <c r="E19" s="112"/>
    </row>
    <row r="20" spans="1:5" ht="63">
      <c r="A20" s="80" t="s">
        <v>885</v>
      </c>
      <c r="B20" s="74" t="s">
        <v>822</v>
      </c>
      <c r="C20" s="74" t="s">
        <v>83</v>
      </c>
      <c r="D20" s="79">
        <v>150</v>
      </c>
      <c r="E20" s="112"/>
    </row>
    <row r="21" spans="1:5" ht="31.5">
      <c r="A21" s="80" t="s">
        <v>86</v>
      </c>
      <c r="B21" s="74" t="s">
        <v>282</v>
      </c>
      <c r="C21" s="74"/>
      <c r="D21" s="79">
        <v>32</v>
      </c>
      <c r="E21" s="112"/>
    </row>
    <row r="22" spans="1:5" ht="47.25">
      <c r="A22" s="80" t="s">
        <v>678</v>
      </c>
      <c r="B22" s="74" t="s">
        <v>282</v>
      </c>
      <c r="C22" s="74" t="s">
        <v>62</v>
      </c>
      <c r="D22" s="79">
        <v>32</v>
      </c>
      <c r="E22" s="112"/>
    </row>
    <row r="23" spans="1:5" ht="31.5">
      <c r="A23" s="80" t="s">
        <v>380</v>
      </c>
      <c r="B23" s="74" t="s">
        <v>381</v>
      </c>
      <c r="C23" s="74"/>
      <c r="D23" s="79">
        <v>24910.5</v>
      </c>
      <c r="E23" s="112"/>
    </row>
    <row r="24" spans="1:5" ht="31.5">
      <c r="A24" s="80" t="s">
        <v>924</v>
      </c>
      <c r="B24" s="74" t="s">
        <v>925</v>
      </c>
      <c r="C24" s="74"/>
      <c r="D24" s="79">
        <v>24400</v>
      </c>
      <c r="E24" s="112"/>
    </row>
    <row r="25" spans="1:5" ht="47.25">
      <c r="A25" s="80" t="s">
        <v>955</v>
      </c>
      <c r="B25" s="74" t="s">
        <v>925</v>
      </c>
      <c r="C25" s="74" t="s">
        <v>130</v>
      </c>
      <c r="D25" s="79">
        <v>24400</v>
      </c>
      <c r="E25" s="112"/>
    </row>
    <row r="26" spans="1:5" ht="31.5">
      <c r="A26" s="80" t="s">
        <v>239</v>
      </c>
      <c r="B26" s="74" t="s">
        <v>240</v>
      </c>
      <c r="C26" s="74"/>
      <c r="D26" s="79">
        <v>510.5</v>
      </c>
      <c r="E26" s="112"/>
    </row>
    <row r="27" spans="1:5" ht="47.25">
      <c r="A27" s="80" t="s">
        <v>679</v>
      </c>
      <c r="B27" s="74" t="s">
        <v>240</v>
      </c>
      <c r="C27" s="74" t="s">
        <v>64</v>
      </c>
      <c r="D27" s="79">
        <v>78</v>
      </c>
      <c r="E27" s="112"/>
    </row>
    <row r="28" spans="1:5" ht="15.75">
      <c r="A28" s="80" t="s">
        <v>824</v>
      </c>
      <c r="B28" s="74" t="s">
        <v>878</v>
      </c>
      <c r="C28" s="74"/>
      <c r="D28" s="79">
        <v>432.5</v>
      </c>
      <c r="E28" s="112"/>
    </row>
    <row r="29" spans="1:5" ht="31.5">
      <c r="A29" s="80" t="s">
        <v>886</v>
      </c>
      <c r="B29" s="74" t="s">
        <v>878</v>
      </c>
      <c r="C29" s="74" t="s">
        <v>64</v>
      </c>
      <c r="D29" s="79">
        <v>432.5</v>
      </c>
      <c r="E29" s="112"/>
    </row>
    <row r="30" spans="1:5" ht="31.5">
      <c r="A30" s="80" t="s">
        <v>382</v>
      </c>
      <c r="B30" s="74" t="s">
        <v>383</v>
      </c>
      <c r="C30" s="74"/>
      <c r="D30" s="79">
        <v>500</v>
      </c>
      <c r="E30" s="112"/>
    </row>
    <row r="31" spans="1:5" ht="47.25">
      <c r="A31" s="80" t="s">
        <v>241</v>
      </c>
      <c r="B31" s="74" t="s">
        <v>242</v>
      </c>
      <c r="C31" s="74"/>
      <c r="D31" s="79">
        <v>500</v>
      </c>
      <c r="E31" s="112"/>
    </row>
    <row r="32" spans="1:5" ht="63">
      <c r="A32" s="80" t="s">
        <v>680</v>
      </c>
      <c r="B32" s="74" t="s">
        <v>242</v>
      </c>
      <c r="C32" s="74" t="s">
        <v>64</v>
      </c>
      <c r="D32" s="79">
        <v>500</v>
      </c>
      <c r="E32" s="112"/>
    </row>
    <row r="33" spans="1:5" ht="31.5">
      <c r="A33" s="80" t="s">
        <v>384</v>
      </c>
      <c r="B33" s="74" t="s">
        <v>385</v>
      </c>
      <c r="C33" s="74"/>
      <c r="D33" s="79">
        <v>333.4</v>
      </c>
      <c r="E33" s="112"/>
    </row>
    <row r="34" spans="1:5" ht="15.75">
      <c r="A34" s="80" t="s">
        <v>349</v>
      </c>
      <c r="B34" s="74" t="s">
        <v>350</v>
      </c>
      <c r="C34" s="74"/>
      <c r="D34" s="79">
        <v>333.4</v>
      </c>
      <c r="E34" s="112"/>
    </row>
    <row r="35" spans="1:5" ht="31.5">
      <c r="A35" s="80" t="s">
        <v>681</v>
      </c>
      <c r="B35" s="74" t="s">
        <v>350</v>
      </c>
      <c r="C35" s="74" t="s">
        <v>130</v>
      </c>
      <c r="D35" s="79">
        <v>33.4</v>
      </c>
      <c r="E35" s="112"/>
    </row>
    <row r="36" spans="1:5" ht="31.5">
      <c r="A36" s="80" t="s">
        <v>953</v>
      </c>
      <c r="B36" s="74" t="s">
        <v>920</v>
      </c>
      <c r="C36" s="74"/>
      <c r="D36" s="79">
        <v>300</v>
      </c>
      <c r="E36" s="112"/>
    </row>
    <row r="37" spans="1:5" ht="31.5">
      <c r="A37" s="80" t="s">
        <v>956</v>
      </c>
      <c r="B37" s="74" t="s">
        <v>920</v>
      </c>
      <c r="C37" s="74" t="s">
        <v>130</v>
      </c>
      <c r="D37" s="79">
        <v>300</v>
      </c>
      <c r="E37" s="112"/>
    </row>
    <row r="38" spans="1:5" ht="31.5">
      <c r="A38" s="114" t="s">
        <v>102</v>
      </c>
      <c r="B38" s="115" t="s">
        <v>386</v>
      </c>
      <c r="C38" s="115"/>
      <c r="D38" s="116">
        <f>D39</f>
        <v>55148.662</v>
      </c>
      <c r="E38" s="112"/>
    </row>
    <row r="39" spans="1:5" ht="47.25">
      <c r="A39" s="80" t="s">
        <v>387</v>
      </c>
      <c r="B39" s="74" t="s">
        <v>388</v>
      </c>
      <c r="C39" s="74"/>
      <c r="D39" s="79">
        <f>55151.662-3</f>
        <v>55148.662</v>
      </c>
      <c r="E39" s="112"/>
    </row>
    <row r="40" spans="1:5" ht="31.5">
      <c r="A40" s="80" t="s">
        <v>243</v>
      </c>
      <c r="B40" s="74" t="s">
        <v>244</v>
      </c>
      <c r="C40" s="74"/>
      <c r="D40" s="79">
        <v>22993.876</v>
      </c>
      <c r="E40" s="112"/>
    </row>
    <row r="41" spans="1:5" ht="47.25">
      <c r="A41" s="80" t="s">
        <v>682</v>
      </c>
      <c r="B41" s="74" t="s">
        <v>244</v>
      </c>
      <c r="C41" s="74" t="s">
        <v>62</v>
      </c>
      <c r="D41" s="79">
        <v>8721.774</v>
      </c>
      <c r="E41" s="112"/>
    </row>
    <row r="42" spans="1:5" ht="31.5">
      <c r="A42" s="80" t="s">
        <v>683</v>
      </c>
      <c r="B42" s="74" t="s">
        <v>244</v>
      </c>
      <c r="C42" s="74" t="s">
        <v>130</v>
      </c>
      <c r="D42" s="79">
        <v>44.3</v>
      </c>
      <c r="E42" s="112"/>
    </row>
    <row r="43" spans="1:5" ht="31.5">
      <c r="A43" s="80" t="s">
        <v>245</v>
      </c>
      <c r="B43" s="74" t="s">
        <v>246</v>
      </c>
      <c r="C43" s="74"/>
      <c r="D43" s="79">
        <v>14227.802</v>
      </c>
      <c r="E43" s="112"/>
    </row>
    <row r="44" spans="1:5" ht="47.25">
      <c r="A44" s="80" t="s">
        <v>684</v>
      </c>
      <c r="B44" s="74" t="s">
        <v>246</v>
      </c>
      <c r="C44" s="74" t="s">
        <v>62</v>
      </c>
      <c r="D44" s="79">
        <v>8085.877</v>
      </c>
      <c r="E44" s="112"/>
    </row>
    <row r="45" spans="1:5" ht="31.5">
      <c r="A45" s="80" t="s">
        <v>685</v>
      </c>
      <c r="B45" s="74" t="s">
        <v>246</v>
      </c>
      <c r="C45" s="74" t="s">
        <v>130</v>
      </c>
      <c r="D45" s="79">
        <v>6141.925</v>
      </c>
      <c r="E45" s="112"/>
    </row>
    <row r="46" spans="1:5" ht="31.5">
      <c r="A46" s="80" t="s">
        <v>247</v>
      </c>
      <c r="B46" s="74" t="s">
        <v>248</v>
      </c>
      <c r="C46" s="74"/>
      <c r="D46" s="79">
        <v>9800</v>
      </c>
      <c r="E46" s="112"/>
    </row>
    <row r="47" spans="1:5" ht="47.25">
      <c r="A47" s="80" t="s">
        <v>686</v>
      </c>
      <c r="B47" s="74" t="s">
        <v>248</v>
      </c>
      <c r="C47" s="74" t="s">
        <v>62</v>
      </c>
      <c r="D47" s="79">
        <v>9800</v>
      </c>
      <c r="E47" s="112"/>
    </row>
    <row r="48" spans="1:5" ht="15.75">
      <c r="A48" s="80" t="s">
        <v>131</v>
      </c>
      <c r="B48" s="74" t="s">
        <v>249</v>
      </c>
      <c r="C48" s="74"/>
      <c r="D48" s="79">
        <f>657.786-3</f>
        <v>654.786</v>
      </c>
      <c r="E48" s="112"/>
    </row>
    <row r="49" spans="1:5" ht="31.5">
      <c r="A49" s="80" t="s">
        <v>687</v>
      </c>
      <c r="B49" s="74" t="s">
        <v>249</v>
      </c>
      <c r="C49" s="74" t="s">
        <v>62</v>
      </c>
      <c r="D49" s="79">
        <v>20.2</v>
      </c>
      <c r="E49" s="112"/>
    </row>
    <row r="50" spans="1:5" ht="15.75">
      <c r="A50" s="80" t="s">
        <v>250</v>
      </c>
      <c r="B50" s="74" t="s">
        <v>251</v>
      </c>
      <c r="C50" s="74"/>
      <c r="D50" s="79">
        <f>D51</f>
        <v>634.586</v>
      </c>
      <c r="E50" s="112"/>
    </row>
    <row r="51" spans="1:5" ht="47.25">
      <c r="A51" s="80" t="s">
        <v>688</v>
      </c>
      <c r="B51" s="74" t="s">
        <v>251</v>
      </c>
      <c r="C51" s="74" t="s">
        <v>62</v>
      </c>
      <c r="D51" s="79">
        <f>637.586-3</f>
        <v>634.586</v>
      </c>
      <c r="E51" s="112"/>
    </row>
    <row r="52" spans="1:5" ht="47.25">
      <c r="A52" s="80" t="s">
        <v>351</v>
      </c>
      <c r="B52" s="74" t="s">
        <v>352</v>
      </c>
      <c r="C52" s="74"/>
      <c r="D52" s="79">
        <v>3500</v>
      </c>
      <c r="E52" s="112"/>
    </row>
    <row r="53" spans="1:5" ht="47.25">
      <c r="A53" s="80" t="s">
        <v>689</v>
      </c>
      <c r="B53" s="74" t="s">
        <v>352</v>
      </c>
      <c r="C53" s="74" t="s">
        <v>130</v>
      </c>
      <c r="D53" s="79">
        <v>3500</v>
      </c>
      <c r="E53" s="112"/>
    </row>
    <row r="54" spans="1:5" ht="15.75">
      <c r="A54" s="80" t="s">
        <v>588</v>
      </c>
      <c r="B54" s="74" t="s">
        <v>589</v>
      </c>
      <c r="C54" s="74"/>
      <c r="D54" s="79">
        <v>18200</v>
      </c>
      <c r="E54" s="112"/>
    </row>
    <row r="55" spans="1:5" ht="31.5">
      <c r="A55" s="80" t="s">
        <v>690</v>
      </c>
      <c r="B55" s="74" t="s">
        <v>589</v>
      </c>
      <c r="C55" s="74" t="s">
        <v>62</v>
      </c>
      <c r="D55" s="79">
        <v>18200</v>
      </c>
      <c r="E55" s="112"/>
    </row>
    <row r="56" spans="1:5" ht="31.5">
      <c r="A56" s="114" t="s">
        <v>65</v>
      </c>
      <c r="B56" s="115" t="s">
        <v>389</v>
      </c>
      <c r="C56" s="115"/>
      <c r="D56" s="116">
        <v>129383.595</v>
      </c>
      <c r="E56" s="112"/>
    </row>
    <row r="57" spans="1:5" ht="31.5">
      <c r="A57" s="80" t="s">
        <v>390</v>
      </c>
      <c r="B57" s="74" t="s">
        <v>391</v>
      </c>
      <c r="C57" s="74"/>
      <c r="D57" s="79">
        <v>126960.831</v>
      </c>
      <c r="E57" s="112"/>
    </row>
    <row r="58" spans="1:5" ht="31.5">
      <c r="A58" s="80" t="s">
        <v>656</v>
      </c>
      <c r="B58" s="74" t="s">
        <v>657</v>
      </c>
      <c r="C58" s="74"/>
      <c r="D58" s="79">
        <v>110893.516</v>
      </c>
      <c r="E58" s="112"/>
    </row>
    <row r="59" spans="1:5" ht="63">
      <c r="A59" s="80" t="s">
        <v>590</v>
      </c>
      <c r="B59" s="74" t="s">
        <v>591</v>
      </c>
      <c r="C59" s="74"/>
      <c r="D59" s="79">
        <v>59856.793</v>
      </c>
      <c r="E59" s="112"/>
    </row>
    <row r="60" spans="1:5" ht="94.5">
      <c r="A60" s="75" t="s">
        <v>691</v>
      </c>
      <c r="B60" s="74" t="s">
        <v>591</v>
      </c>
      <c r="C60" s="74" t="s">
        <v>67</v>
      </c>
      <c r="D60" s="79">
        <v>59856.793</v>
      </c>
      <c r="E60" s="112"/>
    </row>
    <row r="61" spans="1:5" ht="63">
      <c r="A61" s="80" t="s">
        <v>592</v>
      </c>
      <c r="B61" s="74" t="s">
        <v>593</v>
      </c>
      <c r="C61" s="74"/>
      <c r="D61" s="79">
        <v>24489.484</v>
      </c>
      <c r="E61" s="112"/>
    </row>
    <row r="62" spans="1:5" ht="94.5">
      <c r="A62" s="75" t="s">
        <v>692</v>
      </c>
      <c r="B62" s="74" t="s">
        <v>593</v>
      </c>
      <c r="C62" s="74" t="s">
        <v>67</v>
      </c>
      <c r="D62" s="79">
        <v>24489.484</v>
      </c>
      <c r="E62" s="112"/>
    </row>
    <row r="63" spans="1:5" ht="63">
      <c r="A63" s="80" t="s">
        <v>658</v>
      </c>
      <c r="B63" s="74" t="s">
        <v>594</v>
      </c>
      <c r="C63" s="74"/>
      <c r="D63" s="79">
        <v>26547.239</v>
      </c>
      <c r="E63" s="112"/>
    </row>
    <row r="64" spans="1:5" ht="78.75">
      <c r="A64" s="75" t="s">
        <v>693</v>
      </c>
      <c r="B64" s="74" t="s">
        <v>594</v>
      </c>
      <c r="C64" s="74" t="s">
        <v>67</v>
      </c>
      <c r="D64" s="79">
        <v>26547.239</v>
      </c>
      <c r="E64" s="112"/>
    </row>
    <row r="65" spans="1:5" ht="15.75">
      <c r="A65" s="80" t="s">
        <v>252</v>
      </c>
      <c r="B65" s="74" t="s">
        <v>595</v>
      </c>
      <c r="C65" s="74"/>
      <c r="D65" s="79">
        <v>3706.413</v>
      </c>
      <c r="E65" s="112"/>
    </row>
    <row r="66" spans="1:5" ht="31.5">
      <c r="A66" s="80" t="s">
        <v>825</v>
      </c>
      <c r="B66" s="74" t="s">
        <v>595</v>
      </c>
      <c r="C66" s="74" t="s">
        <v>62</v>
      </c>
      <c r="D66" s="79">
        <v>3000</v>
      </c>
      <c r="E66" s="112"/>
    </row>
    <row r="67" spans="1:5" ht="47.25">
      <c r="A67" s="80" t="s">
        <v>957</v>
      </c>
      <c r="B67" s="74" t="s">
        <v>595</v>
      </c>
      <c r="C67" s="74" t="s">
        <v>83</v>
      </c>
      <c r="D67" s="79">
        <v>706.413</v>
      </c>
      <c r="E67" s="112"/>
    </row>
    <row r="68" spans="1:5" ht="63">
      <c r="A68" s="80" t="s">
        <v>304</v>
      </c>
      <c r="B68" s="74" t="s">
        <v>305</v>
      </c>
      <c r="C68" s="74"/>
      <c r="D68" s="79">
        <v>710</v>
      </c>
      <c r="E68" s="112"/>
    </row>
    <row r="69" spans="1:5" ht="78.75">
      <c r="A69" s="75" t="s">
        <v>694</v>
      </c>
      <c r="B69" s="74" t="s">
        <v>305</v>
      </c>
      <c r="C69" s="74" t="s">
        <v>62</v>
      </c>
      <c r="D69" s="79">
        <v>710</v>
      </c>
      <c r="E69" s="112"/>
    </row>
    <row r="70" spans="1:5" ht="15.75">
      <c r="A70" s="80" t="s">
        <v>103</v>
      </c>
      <c r="B70" s="74" t="s">
        <v>306</v>
      </c>
      <c r="C70" s="74"/>
      <c r="D70" s="79">
        <v>123</v>
      </c>
      <c r="E70" s="112"/>
    </row>
    <row r="71" spans="1:5" ht="47.25">
      <c r="A71" s="80" t="s">
        <v>695</v>
      </c>
      <c r="B71" s="74" t="s">
        <v>306</v>
      </c>
      <c r="C71" s="74" t="s">
        <v>62</v>
      </c>
      <c r="D71" s="79">
        <v>123</v>
      </c>
      <c r="E71" s="112"/>
    </row>
    <row r="72" spans="1:5" ht="63">
      <c r="A72" s="80" t="s">
        <v>307</v>
      </c>
      <c r="B72" s="74" t="s">
        <v>308</v>
      </c>
      <c r="C72" s="74"/>
      <c r="D72" s="79">
        <v>722.952</v>
      </c>
      <c r="E72" s="112"/>
    </row>
    <row r="73" spans="1:5" ht="78.75">
      <c r="A73" s="75" t="s">
        <v>696</v>
      </c>
      <c r="B73" s="74" t="s">
        <v>308</v>
      </c>
      <c r="C73" s="74" t="s">
        <v>71</v>
      </c>
      <c r="D73" s="79">
        <v>722.952</v>
      </c>
      <c r="E73" s="112"/>
    </row>
    <row r="74" spans="1:5" ht="63">
      <c r="A74" s="80" t="s">
        <v>879</v>
      </c>
      <c r="B74" s="74" t="s">
        <v>666</v>
      </c>
      <c r="C74" s="74"/>
      <c r="D74" s="79">
        <v>8084</v>
      </c>
      <c r="E74" s="112"/>
    </row>
    <row r="75" spans="1:5" ht="110.25">
      <c r="A75" s="75" t="s">
        <v>104</v>
      </c>
      <c r="B75" s="74" t="s">
        <v>596</v>
      </c>
      <c r="C75" s="74"/>
      <c r="D75" s="79">
        <v>8084</v>
      </c>
      <c r="E75" s="112"/>
    </row>
    <row r="76" spans="1:5" ht="126">
      <c r="A76" s="75" t="s">
        <v>697</v>
      </c>
      <c r="B76" s="74" t="s">
        <v>596</v>
      </c>
      <c r="C76" s="74" t="s">
        <v>67</v>
      </c>
      <c r="D76" s="79">
        <v>8084</v>
      </c>
      <c r="E76" s="112"/>
    </row>
    <row r="77" spans="1:5" ht="15.75">
      <c r="A77" s="80" t="s">
        <v>597</v>
      </c>
      <c r="B77" s="74" t="s">
        <v>598</v>
      </c>
      <c r="C77" s="74"/>
      <c r="D77" s="79">
        <v>809.65</v>
      </c>
      <c r="E77" s="112"/>
    </row>
    <row r="78" spans="1:5" ht="47.25">
      <c r="A78" s="80" t="s">
        <v>698</v>
      </c>
      <c r="B78" s="74" t="s">
        <v>598</v>
      </c>
      <c r="C78" s="74" t="s">
        <v>67</v>
      </c>
      <c r="D78" s="79">
        <v>809.65</v>
      </c>
      <c r="E78" s="112"/>
    </row>
    <row r="79" spans="1:5" ht="47.25">
      <c r="A79" s="80" t="s">
        <v>599</v>
      </c>
      <c r="B79" s="74" t="s">
        <v>667</v>
      </c>
      <c r="C79" s="74"/>
      <c r="D79" s="79">
        <v>1911.3</v>
      </c>
      <c r="E79" s="112"/>
    </row>
    <row r="80" spans="1:5" ht="47.25">
      <c r="A80" s="80" t="s">
        <v>599</v>
      </c>
      <c r="B80" s="74" t="s">
        <v>600</v>
      </c>
      <c r="C80" s="74"/>
      <c r="D80" s="79">
        <v>1911.3</v>
      </c>
      <c r="E80" s="112"/>
    </row>
    <row r="81" spans="1:5" ht="78.75">
      <c r="A81" s="75" t="s">
        <v>699</v>
      </c>
      <c r="B81" s="74" t="s">
        <v>600</v>
      </c>
      <c r="C81" s="74" t="s">
        <v>67</v>
      </c>
      <c r="D81" s="79">
        <v>1911.3</v>
      </c>
      <c r="E81" s="112"/>
    </row>
    <row r="82" spans="1:5" ht="31.5">
      <c r="A82" s="80" t="s">
        <v>66</v>
      </c>
      <c r="B82" s="74" t="s">
        <v>392</v>
      </c>
      <c r="C82" s="74"/>
      <c r="D82" s="79">
        <v>1957.764</v>
      </c>
      <c r="E82" s="112"/>
    </row>
    <row r="83" spans="1:5" ht="15.75">
      <c r="A83" s="80" t="s">
        <v>353</v>
      </c>
      <c r="B83" s="74" t="s">
        <v>354</v>
      </c>
      <c r="C83" s="74"/>
      <c r="D83" s="79">
        <v>832.064</v>
      </c>
      <c r="E83" s="112"/>
    </row>
    <row r="84" spans="1:5" ht="15.75">
      <c r="A84" s="80" t="s">
        <v>700</v>
      </c>
      <c r="B84" s="74" t="s">
        <v>354</v>
      </c>
      <c r="C84" s="74" t="s">
        <v>130</v>
      </c>
      <c r="D84" s="79">
        <v>832.064</v>
      </c>
      <c r="E84" s="112"/>
    </row>
    <row r="85" spans="1:5" ht="15.75">
      <c r="A85" s="80" t="s">
        <v>105</v>
      </c>
      <c r="B85" s="74" t="s">
        <v>309</v>
      </c>
      <c r="C85" s="74"/>
      <c r="D85" s="79">
        <v>458.9</v>
      </c>
      <c r="E85" s="112"/>
    </row>
    <row r="86" spans="1:5" ht="47.25">
      <c r="A86" s="80" t="s">
        <v>701</v>
      </c>
      <c r="B86" s="74" t="s">
        <v>309</v>
      </c>
      <c r="C86" s="74" t="s">
        <v>62</v>
      </c>
      <c r="D86" s="79">
        <v>458.9</v>
      </c>
      <c r="E86" s="112"/>
    </row>
    <row r="87" spans="1:5" ht="15.75">
      <c r="A87" s="80" t="s">
        <v>132</v>
      </c>
      <c r="B87" s="74" t="s">
        <v>355</v>
      </c>
      <c r="C87" s="74"/>
      <c r="D87" s="79">
        <v>666.8</v>
      </c>
      <c r="E87" s="112"/>
    </row>
    <row r="88" spans="1:5" ht="31.5">
      <c r="A88" s="80" t="s">
        <v>702</v>
      </c>
      <c r="B88" s="74" t="s">
        <v>355</v>
      </c>
      <c r="C88" s="74" t="s">
        <v>130</v>
      </c>
      <c r="D88" s="79">
        <v>66.8</v>
      </c>
      <c r="E88" s="112"/>
    </row>
    <row r="89" spans="1:5" ht="31.5">
      <c r="A89" s="80" t="s">
        <v>883</v>
      </c>
      <c r="B89" s="74" t="s">
        <v>837</v>
      </c>
      <c r="C89" s="74"/>
      <c r="D89" s="79">
        <v>600</v>
      </c>
      <c r="E89" s="112"/>
    </row>
    <row r="90" spans="1:5" ht="31.5">
      <c r="A90" s="80" t="s">
        <v>887</v>
      </c>
      <c r="B90" s="74" t="s">
        <v>837</v>
      </c>
      <c r="C90" s="74" t="s">
        <v>130</v>
      </c>
      <c r="D90" s="79">
        <v>600</v>
      </c>
      <c r="E90" s="112"/>
    </row>
    <row r="91" spans="1:5" ht="15.75">
      <c r="A91" s="80" t="s">
        <v>393</v>
      </c>
      <c r="B91" s="74" t="s">
        <v>394</v>
      </c>
      <c r="C91" s="74"/>
      <c r="D91" s="79">
        <v>465</v>
      </c>
      <c r="E91" s="112"/>
    </row>
    <row r="92" spans="1:5" ht="31.5">
      <c r="A92" s="80" t="s">
        <v>356</v>
      </c>
      <c r="B92" s="74" t="s">
        <v>357</v>
      </c>
      <c r="C92" s="74"/>
      <c r="D92" s="79">
        <v>465</v>
      </c>
      <c r="E92" s="112"/>
    </row>
    <row r="93" spans="1:5" ht="31.5">
      <c r="A93" s="80" t="s">
        <v>703</v>
      </c>
      <c r="B93" s="74" t="s">
        <v>357</v>
      </c>
      <c r="C93" s="74" t="s">
        <v>130</v>
      </c>
      <c r="D93" s="79">
        <v>465</v>
      </c>
      <c r="E93" s="112"/>
    </row>
    <row r="94" spans="1:5" ht="31.5">
      <c r="A94" s="114" t="s">
        <v>107</v>
      </c>
      <c r="B94" s="115" t="s">
        <v>395</v>
      </c>
      <c r="C94" s="115"/>
      <c r="D94" s="116">
        <v>361556.403</v>
      </c>
      <c r="E94" s="112"/>
    </row>
    <row r="95" spans="1:5" ht="31.5">
      <c r="A95" s="80" t="s">
        <v>108</v>
      </c>
      <c r="B95" s="74" t="s">
        <v>396</v>
      </c>
      <c r="C95" s="74"/>
      <c r="D95" s="79">
        <v>122693.122</v>
      </c>
      <c r="E95" s="112"/>
    </row>
    <row r="96" spans="1:5" ht="31.5">
      <c r="A96" s="80" t="s">
        <v>109</v>
      </c>
      <c r="B96" s="74" t="s">
        <v>312</v>
      </c>
      <c r="C96" s="74"/>
      <c r="D96" s="79">
        <v>109623.836</v>
      </c>
      <c r="E96" s="112"/>
    </row>
    <row r="97" spans="1:5" ht="63">
      <c r="A97" s="80" t="s">
        <v>704</v>
      </c>
      <c r="B97" s="74" t="s">
        <v>312</v>
      </c>
      <c r="C97" s="74" t="s">
        <v>83</v>
      </c>
      <c r="D97" s="79">
        <v>36604.286</v>
      </c>
      <c r="E97" s="112"/>
    </row>
    <row r="98" spans="1:5" ht="47.25">
      <c r="A98" s="80" t="s">
        <v>162</v>
      </c>
      <c r="B98" s="74" t="s">
        <v>313</v>
      </c>
      <c r="C98" s="74"/>
      <c r="D98" s="79">
        <v>73019.55</v>
      </c>
      <c r="E98" s="112"/>
    </row>
    <row r="99" spans="1:5" ht="63">
      <c r="A99" s="80" t="s">
        <v>705</v>
      </c>
      <c r="B99" s="74" t="s">
        <v>313</v>
      </c>
      <c r="C99" s="74" t="s">
        <v>83</v>
      </c>
      <c r="D99" s="79">
        <v>73019.55</v>
      </c>
      <c r="E99" s="112"/>
    </row>
    <row r="100" spans="1:5" ht="63">
      <c r="A100" s="80" t="s">
        <v>186</v>
      </c>
      <c r="B100" s="74" t="s">
        <v>668</v>
      </c>
      <c r="C100" s="74"/>
      <c r="D100" s="79">
        <v>4595.4</v>
      </c>
      <c r="E100" s="112"/>
    </row>
    <row r="101" spans="1:5" ht="63">
      <c r="A101" s="80" t="s">
        <v>186</v>
      </c>
      <c r="B101" s="74" t="s">
        <v>314</v>
      </c>
      <c r="C101" s="74"/>
      <c r="D101" s="79">
        <v>4595.4</v>
      </c>
      <c r="E101" s="112"/>
    </row>
    <row r="102" spans="1:5" ht="94.5">
      <c r="A102" s="75" t="s">
        <v>706</v>
      </c>
      <c r="B102" s="74" t="s">
        <v>314</v>
      </c>
      <c r="C102" s="74" t="s">
        <v>83</v>
      </c>
      <c r="D102" s="79">
        <v>4595.4</v>
      </c>
      <c r="E102" s="112"/>
    </row>
    <row r="103" spans="1:5" ht="31.5">
      <c r="A103" s="80" t="s">
        <v>114</v>
      </c>
      <c r="B103" s="74" t="s">
        <v>315</v>
      </c>
      <c r="C103" s="74"/>
      <c r="D103" s="79">
        <v>5717.487</v>
      </c>
      <c r="E103" s="112"/>
    </row>
    <row r="104" spans="1:5" ht="47.25">
      <c r="A104" s="80" t="s">
        <v>707</v>
      </c>
      <c r="B104" s="74" t="s">
        <v>315</v>
      </c>
      <c r="C104" s="74" t="s">
        <v>83</v>
      </c>
      <c r="D104" s="79">
        <v>5717.487</v>
      </c>
      <c r="E104" s="112"/>
    </row>
    <row r="105" spans="1:5" ht="31.5">
      <c r="A105" s="80" t="s">
        <v>110</v>
      </c>
      <c r="B105" s="74" t="s">
        <v>316</v>
      </c>
      <c r="C105" s="74"/>
      <c r="D105" s="79">
        <v>770</v>
      </c>
      <c r="E105" s="112"/>
    </row>
    <row r="106" spans="1:5" ht="47.25">
      <c r="A106" s="80" t="s">
        <v>708</v>
      </c>
      <c r="B106" s="74" t="s">
        <v>316</v>
      </c>
      <c r="C106" s="74" t="s">
        <v>83</v>
      </c>
      <c r="D106" s="79">
        <v>770</v>
      </c>
      <c r="E106" s="112"/>
    </row>
    <row r="107" spans="1:5" ht="31.5">
      <c r="A107" s="80" t="s">
        <v>111</v>
      </c>
      <c r="B107" s="74" t="s">
        <v>317</v>
      </c>
      <c r="C107" s="74"/>
      <c r="D107" s="79">
        <v>205.962</v>
      </c>
      <c r="E107" s="112"/>
    </row>
    <row r="108" spans="1:5" ht="47.25">
      <c r="A108" s="80" t="s">
        <v>709</v>
      </c>
      <c r="B108" s="74" t="s">
        <v>317</v>
      </c>
      <c r="C108" s="74" t="s">
        <v>83</v>
      </c>
      <c r="D108" s="79">
        <v>205.962</v>
      </c>
      <c r="E108" s="112"/>
    </row>
    <row r="109" spans="1:5" ht="15.75">
      <c r="A109" s="80" t="s">
        <v>112</v>
      </c>
      <c r="B109" s="74" t="s">
        <v>318</v>
      </c>
      <c r="C109" s="74"/>
      <c r="D109" s="79">
        <v>15</v>
      </c>
      <c r="E109" s="112"/>
    </row>
    <row r="110" spans="1:5" ht="47.25">
      <c r="A110" s="80" t="s">
        <v>710</v>
      </c>
      <c r="B110" s="74" t="s">
        <v>318</v>
      </c>
      <c r="C110" s="74" t="s">
        <v>62</v>
      </c>
      <c r="D110" s="79">
        <v>15</v>
      </c>
      <c r="E110" s="112"/>
    </row>
    <row r="111" spans="1:5" ht="31.5">
      <c r="A111" s="80" t="s">
        <v>113</v>
      </c>
      <c r="B111" s="74" t="s">
        <v>319</v>
      </c>
      <c r="C111" s="74"/>
      <c r="D111" s="79">
        <v>290</v>
      </c>
      <c r="E111" s="112"/>
    </row>
    <row r="112" spans="1:5" ht="47.25">
      <c r="A112" s="80" t="s">
        <v>711</v>
      </c>
      <c r="B112" s="74" t="s">
        <v>319</v>
      </c>
      <c r="C112" s="74" t="s">
        <v>62</v>
      </c>
      <c r="D112" s="79">
        <v>20</v>
      </c>
      <c r="E112" s="112"/>
    </row>
    <row r="113" spans="1:5" ht="47.25">
      <c r="A113" s="80" t="s">
        <v>712</v>
      </c>
      <c r="B113" s="74" t="s">
        <v>319</v>
      </c>
      <c r="C113" s="74" t="s">
        <v>71</v>
      </c>
      <c r="D113" s="79">
        <v>60</v>
      </c>
      <c r="E113" s="112"/>
    </row>
    <row r="114" spans="1:5" ht="63">
      <c r="A114" s="80" t="s">
        <v>713</v>
      </c>
      <c r="B114" s="74" t="s">
        <v>319</v>
      </c>
      <c r="C114" s="74" t="s">
        <v>83</v>
      </c>
      <c r="D114" s="79">
        <v>210</v>
      </c>
      <c r="E114" s="112"/>
    </row>
    <row r="115" spans="1:5" ht="31.5">
      <c r="A115" s="80" t="s">
        <v>844</v>
      </c>
      <c r="B115" s="74" t="s">
        <v>843</v>
      </c>
      <c r="C115" s="74"/>
      <c r="D115" s="79">
        <v>1171.573</v>
      </c>
      <c r="E115" s="112"/>
    </row>
    <row r="116" spans="1:5" ht="47.25">
      <c r="A116" s="80" t="s">
        <v>888</v>
      </c>
      <c r="B116" s="74" t="s">
        <v>843</v>
      </c>
      <c r="C116" s="74" t="s">
        <v>83</v>
      </c>
      <c r="D116" s="79">
        <v>1171.573</v>
      </c>
      <c r="E116" s="112"/>
    </row>
    <row r="117" spans="1:5" ht="15.75">
      <c r="A117" s="80" t="s">
        <v>190</v>
      </c>
      <c r="B117" s="74" t="s">
        <v>320</v>
      </c>
      <c r="C117" s="74"/>
      <c r="D117" s="79">
        <v>103.864</v>
      </c>
      <c r="E117" s="112"/>
    </row>
    <row r="118" spans="1:5" ht="47.25">
      <c r="A118" s="80" t="s">
        <v>714</v>
      </c>
      <c r="B118" s="74" t="s">
        <v>320</v>
      </c>
      <c r="C118" s="74" t="s">
        <v>83</v>
      </c>
      <c r="D118" s="79">
        <v>103.864</v>
      </c>
      <c r="E118" s="112"/>
    </row>
    <row r="119" spans="1:5" ht="31.5">
      <c r="A119" s="80" t="s">
        <v>880</v>
      </c>
      <c r="B119" s="74" t="s">
        <v>845</v>
      </c>
      <c r="C119" s="74"/>
      <c r="D119" s="79">
        <v>200</v>
      </c>
      <c r="E119" s="112"/>
    </row>
    <row r="120" spans="1:5" ht="63">
      <c r="A120" s="80" t="s">
        <v>889</v>
      </c>
      <c r="B120" s="74" t="s">
        <v>845</v>
      </c>
      <c r="C120" s="74" t="s">
        <v>83</v>
      </c>
      <c r="D120" s="79">
        <v>200</v>
      </c>
      <c r="E120" s="112"/>
    </row>
    <row r="121" spans="1:5" ht="31.5">
      <c r="A121" s="80" t="s">
        <v>115</v>
      </c>
      <c r="B121" s="74" t="s">
        <v>397</v>
      </c>
      <c r="C121" s="74"/>
      <c r="D121" s="79">
        <v>198997.866</v>
      </c>
      <c r="E121" s="112"/>
    </row>
    <row r="122" spans="1:5" ht="31.5">
      <c r="A122" s="80" t="s">
        <v>163</v>
      </c>
      <c r="B122" s="74" t="s">
        <v>322</v>
      </c>
      <c r="C122" s="74"/>
      <c r="D122" s="79">
        <v>185266.05</v>
      </c>
      <c r="E122" s="112"/>
    </row>
    <row r="123" spans="1:5" ht="63">
      <c r="A123" s="80" t="s">
        <v>715</v>
      </c>
      <c r="B123" s="74" t="s">
        <v>322</v>
      </c>
      <c r="C123" s="74" t="s">
        <v>83</v>
      </c>
      <c r="D123" s="79">
        <v>44123.9</v>
      </c>
      <c r="E123" s="112"/>
    </row>
    <row r="124" spans="1:5" ht="47.25">
      <c r="A124" s="80" t="s">
        <v>162</v>
      </c>
      <c r="B124" s="74" t="s">
        <v>323</v>
      </c>
      <c r="C124" s="74"/>
      <c r="D124" s="79">
        <v>141142.15</v>
      </c>
      <c r="E124" s="112"/>
    </row>
    <row r="125" spans="1:5" ht="63">
      <c r="A125" s="80" t="s">
        <v>958</v>
      </c>
      <c r="B125" s="74" t="s">
        <v>323</v>
      </c>
      <c r="C125" s="74" t="s">
        <v>62</v>
      </c>
      <c r="D125" s="79">
        <v>3648.12</v>
      </c>
      <c r="E125" s="112"/>
    </row>
    <row r="126" spans="1:5" ht="63">
      <c r="A126" s="80" t="s">
        <v>705</v>
      </c>
      <c r="B126" s="74" t="s">
        <v>323</v>
      </c>
      <c r="C126" s="74" t="s">
        <v>83</v>
      </c>
      <c r="D126" s="79">
        <v>137494.03</v>
      </c>
      <c r="E126" s="112"/>
    </row>
    <row r="127" spans="1:5" ht="63">
      <c r="A127" s="80" t="s">
        <v>186</v>
      </c>
      <c r="B127" s="74" t="s">
        <v>669</v>
      </c>
      <c r="C127" s="74"/>
      <c r="D127" s="79">
        <v>584.1</v>
      </c>
      <c r="E127" s="112"/>
    </row>
    <row r="128" spans="1:5" ht="63">
      <c r="A128" s="80" t="s">
        <v>186</v>
      </c>
      <c r="B128" s="74" t="s">
        <v>324</v>
      </c>
      <c r="C128" s="74"/>
      <c r="D128" s="79">
        <v>584.1</v>
      </c>
      <c r="E128" s="112"/>
    </row>
    <row r="129" spans="1:5" ht="94.5">
      <c r="A129" s="75" t="s">
        <v>706</v>
      </c>
      <c r="B129" s="74" t="s">
        <v>324</v>
      </c>
      <c r="C129" s="74" t="s">
        <v>83</v>
      </c>
      <c r="D129" s="79">
        <v>584.1</v>
      </c>
      <c r="E129" s="112"/>
    </row>
    <row r="130" spans="1:5" ht="15.75">
      <c r="A130" s="80" t="s">
        <v>190</v>
      </c>
      <c r="B130" s="74" t="s">
        <v>325</v>
      </c>
      <c r="C130" s="74"/>
      <c r="D130" s="79">
        <v>1149.628</v>
      </c>
      <c r="E130" s="112"/>
    </row>
    <row r="131" spans="1:5" ht="47.25">
      <c r="A131" s="80" t="s">
        <v>714</v>
      </c>
      <c r="B131" s="74" t="s">
        <v>325</v>
      </c>
      <c r="C131" s="74" t="s">
        <v>83</v>
      </c>
      <c r="D131" s="79">
        <v>1149.628</v>
      </c>
      <c r="E131" s="112"/>
    </row>
    <row r="132" spans="1:5" ht="15.75">
      <c r="A132" s="80" t="s">
        <v>88</v>
      </c>
      <c r="B132" s="74" t="s">
        <v>326</v>
      </c>
      <c r="C132" s="74"/>
      <c r="D132" s="79">
        <v>1836.332</v>
      </c>
      <c r="E132" s="112"/>
    </row>
    <row r="133" spans="1:5" ht="31.5">
      <c r="A133" s="80" t="s">
        <v>922</v>
      </c>
      <c r="B133" s="74" t="s">
        <v>326</v>
      </c>
      <c r="C133" s="74" t="s">
        <v>62</v>
      </c>
      <c r="D133" s="79">
        <v>1440</v>
      </c>
      <c r="E133" s="112"/>
    </row>
    <row r="134" spans="1:5" ht="47.25">
      <c r="A134" s="80" t="s">
        <v>716</v>
      </c>
      <c r="B134" s="74" t="s">
        <v>326</v>
      </c>
      <c r="C134" s="74" t="s">
        <v>83</v>
      </c>
      <c r="D134" s="79">
        <v>396.332</v>
      </c>
      <c r="E134" s="112"/>
    </row>
    <row r="135" spans="1:5" ht="31.5">
      <c r="A135" s="80" t="s">
        <v>164</v>
      </c>
      <c r="B135" s="74" t="s">
        <v>327</v>
      </c>
      <c r="C135" s="74"/>
      <c r="D135" s="79">
        <v>1518.881</v>
      </c>
      <c r="E135" s="112"/>
    </row>
    <row r="136" spans="1:5" ht="47.25">
      <c r="A136" s="80" t="s">
        <v>717</v>
      </c>
      <c r="B136" s="74" t="s">
        <v>327</v>
      </c>
      <c r="C136" s="74" t="s">
        <v>83</v>
      </c>
      <c r="D136" s="79">
        <v>1518.881</v>
      </c>
      <c r="E136" s="112"/>
    </row>
    <row r="137" spans="1:5" ht="31.5">
      <c r="A137" s="80" t="s">
        <v>165</v>
      </c>
      <c r="B137" s="74" t="s">
        <v>328</v>
      </c>
      <c r="C137" s="74"/>
      <c r="D137" s="79">
        <v>637.275</v>
      </c>
      <c r="E137" s="112"/>
    </row>
    <row r="138" spans="1:5" ht="47.25">
      <c r="A138" s="80" t="s">
        <v>718</v>
      </c>
      <c r="B138" s="74" t="s">
        <v>328</v>
      </c>
      <c r="C138" s="74" t="s">
        <v>83</v>
      </c>
      <c r="D138" s="79">
        <v>637.275</v>
      </c>
      <c r="E138" s="112"/>
    </row>
    <row r="139" spans="1:5" ht="15.75">
      <c r="A139" s="80" t="s">
        <v>116</v>
      </c>
      <c r="B139" s="74" t="s">
        <v>445</v>
      </c>
      <c r="C139" s="74"/>
      <c r="D139" s="79">
        <v>1105</v>
      </c>
      <c r="E139" s="112"/>
    </row>
    <row r="140" spans="1:5" ht="47.25">
      <c r="A140" s="80" t="s">
        <v>719</v>
      </c>
      <c r="B140" s="74" t="s">
        <v>445</v>
      </c>
      <c r="C140" s="74" t="s">
        <v>83</v>
      </c>
      <c r="D140" s="79">
        <v>1105</v>
      </c>
      <c r="E140" s="112"/>
    </row>
    <row r="141" spans="1:5" ht="15.75">
      <c r="A141" s="80" t="s">
        <v>117</v>
      </c>
      <c r="B141" s="74" t="s">
        <v>329</v>
      </c>
      <c r="C141" s="74"/>
      <c r="D141" s="79">
        <v>18.9</v>
      </c>
      <c r="E141" s="112"/>
    </row>
    <row r="142" spans="1:5" ht="31.5">
      <c r="A142" s="80" t="s">
        <v>720</v>
      </c>
      <c r="B142" s="74" t="s">
        <v>329</v>
      </c>
      <c r="C142" s="74" t="s">
        <v>62</v>
      </c>
      <c r="D142" s="79">
        <v>18.9</v>
      </c>
      <c r="E142" s="112"/>
    </row>
    <row r="143" spans="1:5" ht="31.5">
      <c r="A143" s="80" t="s">
        <v>166</v>
      </c>
      <c r="B143" s="74" t="s">
        <v>330</v>
      </c>
      <c r="C143" s="74"/>
      <c r="D143" s="79">
        <v>350.9</v>
      </c>
      <c r="E143" s="112"/>
    </row>
    <row r="144" spans="1:5" ht="47.25">
      <c r="A144" s="80" t="s">
        <v>721</v>
      </c>
      <c r="B144" s="74" t="s">
        <v>330</v>
      </c>
      <c r="C144" s="74" t="s">
        <v>62</v>
      </c>
      <c r="D144" s="79">
        <v>35.9</v>
      </c>
      <c r="E144" s="112"/>
    </row>
    <row r="145" spans="1:5" ht="47.25">
      <c r="A145" s="80" t="s">
        <v>722</v>
      </c>
      <c r="B145" s="74" t="s">
        <v>330</v>
      </c>
      <c r="C145" s="74" t="s">
        <v>83</v>
      </c>
      <c r="D145" s="79">
        <v>315</v>
      </c>
      <c r="E145" s="112"/>
    </row>
    <row r="146" spans="1:5" ht="15.75">
      <c r="A146" s="80" t="s">
        <v>118</v>
      </c>
      <c r="B146" s="74" t="s">
        <v>331</v>
      </c>
      <c r="C146" s="74"/>
      <c r="D146" s="79">
        <v>145</v>
      </c>
      <c r="E146" s="112"/>
    </row>
    <row r="147" spans="1:5" ht="31.5">
      <c r="A147" s="80" t="s">
        <v>723</v>
      </c>
      <c r="B147" s="74" t="s">
        <v>331</v>
      </c>
      <c r="C147" s="74" t="s">
        <v>62</v>
      </c>
      <c r="D147" s="79">
        <v>45</v>
      </c>
      <c r="E147" s="112"/>
    </row>
    <row r="148" spans="1:5" ht="31.5">
      <c r="A148" s="80" t="s">
        <v>724</v>
      </c>
      <c r="B148" s="74" t="s">
        <v>331</v>
      </c>
      <c r="C148" s="74" t="s">
        <v>71</v>
      </c>
      <c r="D148" s="79">
        <v>100</v>
      </c>
      <c r="E148" s="112"/>
    </row>
    <row r="149" spans="1:5" ht="63">
      <c r="A149" s="80" t="s">
        <v>321</v>
      </c>
      <c r="B149" s="74" t="s">
        <v>670</v>
      </c>
      <c r="C149" s="74"/>
      <c r="D149" s="79">
        <v>6280.8</v>
      </c>
      <c r="E149" s="112"/>
    </row>
    <row r="150" spans="1:5" ht="63">
      <c r="A150" s="80" t="s">
        <v>321</v>
      </c>
      <c r="B150" s="74" t="s">
        <v>446</v>
      </c>
      <c r="C150" s="74"/>
      <c r="D150" s="79">
        <v>6280.8</v>
      </c>
      <c r="E150" s="112"/>
    </row>
    <row r="151" spans="1:5" ht="78.75">
      <c r="A151" s="75" t="s">
        <v>725</v>
      </c>
      <c r="B151" s="74" t="s">
        <v>446</v>
      </c>
      <c r="C151" s="74" t="s">
        <v>83</v>
      </c>
      <c r="D151" s="79">
        <v>6280.8</v>
      </c>
      <c r="E151" s="112"/>
    </row>
    <row r="152" spans="1:5" ht="31.5">
      <c r="A152" s="80" t="s">
        <v>881</v>
      </c>
      <c r="B152" s="74" t="s">
        <v>841</v>
      </c>
      <c r="C152" s="74"/>
      <c r="D152" s="79">
        <v>105</v>
      </c>
      <c r="E152" s="112"/>
    </row>
    <row r="153" spans="1:5" ht="63">
      <c r="A153" s="80" t="s">
        <v>890</v>
      </c>
      <c r="B153" s="74" t="s">
        <v>841</v>
      </c>
      <c r="C153" s="74" t="s">
        <v>83</v>
      </c>
      <c r="D153" s="79">
        <v>105</v>
      </c>
      <c r="E153" s="112"/>
    </row>
    <row r="154" spans="1:5" ht="15.75">
      <c r="A154" s="80" t="s">
        <v>119</v>
      </c>
      <c r="B154" s="74" t="s">
        <v>398</v>
      </c>
      <c r="C154" s="74"/>
      <c r="D154" s="79">
        <v>19802.93</v>
      </c>
      <c r="E154" s="112"/>
    </row>
    <row r="155" spans="1:5" ht="31.5">
      <c r="A155" s="80" t="s">
        <v>120</v>
      </c>
      <c r="B155" s="74" t="s">
        <v>332</v>
      </c>
      <c r="C155" s="74"/>
      <c r="D155" s="79">
        <v>6</v>
      </c>
      <c r="E155" s="112"/>
    </row>
    <row r="156" spans="1:5" ht="47.25">
      <c r="A156" s="80" t="s">
        <v>726</v>
      </c>
      <c r="B156" s="74" t="s">
        <v>332</v>
      </c>
      <c r="C156" s="74" t="s">
        <v>62</v>
      </c>
      <c r="D156" s="79">
        <v>6</v>
      </c>
      <c r="E156" s="112"/>
    </row>
    <row r="157" spans="1:5" ht="15.75">
      <c r="A157" s="80" t="s">
        <v>121</v>
      </c>
      <c r="B157" s="74" t="s">
        <v>333</v>
      </c>
      <c r="C157" s="74"/>
      <c r="D157" s="79">
        <v>800</v>
      </c>
      <c r="E157" s="112"/>
    </row>
    <row r="158" spans="1:5" ht="47.25">
      <c r="A158" s="80" t="s">
        <v>727</v>
      </c>
      <c r="B158" s="74" t="s">
        <v>333</v>
      </c>
      <c r="C158" s="74" t="s">
        <v>62</v>
      </c>
      <c r="D158" s="79">
        <v>800</v>
      </c>
      <c r="E158" s="112"/>
    </row>
    <row r="159" spans="1:5" ht="15.75">
      <c r="A159" s="80" t="s">
        <v>122</v>
      </c>
      <c r="B159" s="74" t="s">
        <v>334</v>
      </c>
      <c r="C159" s="74"/>
      <c r="D159" s="79">
        <v>60.5</v>
      </c>
      <c r="E159" s="112"/>
    </row>
    <row r="160" spans="1:5" ht="31.5">
      <c r="A160" s="80" t="s">
        <v>728</v>
      </c>
      <c r="B160" s="74" t="s">
        <v>334</v>
      </c>
      <c r="C160" s="74" t="s">
        <v>62</v>
      </c>
      <c r="D160" s="79">
        <v>60.5</v>
      </c>
      <c r="E160" s="112"/>
    </row>
    <row r="161" spans="1:5" ht="31.5">
      <c r="A161" s="80" t="s">
        <v>335</v>
      </c>
      <c r="B161" s="74" t="s">
        <v>336</v>
      </c>
      <c r="C161" s="74"/>
      <c r="D161" s="79">
        <v>2255.299</v>
      </c>
      <c r="E161" s="112"/>
    </row>
    <row r="162" spans="1:5" ht="47.25">
      <c r="A162" s="80" t="s">
        <v>729</v>
      </c>
      <c r="B162" s="74" t="s">
        <v>336</v>
      </c>
      <c r="C162" s="74" t="s">
        <v>71</v>
      </c>
      <c r="D162" s="79">
        <v>761.1</v>
      </c>
      <c r="E162" s="112"/>
    </row>
    <row r="163" spans="1:5" ht="31.5">
      <c r="A163" s="80" t="s">
        <v>950</v>
      </c>
      <c r="B163" s="74" t="s">
        <v>918</v>
      </c>
      <c r="C163" s="74"/>
      <c r="D163" s="79">
        <v>608.585</v>
      </c>
      <c r="E163" s="112"/>
    </row>
    <row r="164" spans="1:5" ht="47.25">
      <c r="A164" s="80" t="s">
        <v>959</v>
      </c>
      <c r="B164" s="74" t="s">
        <v>918</v>
      </c>
      <c r="C164" s="74" t="s">
        <v>71</v>
      </c>
      <c r="D164" s="79">
        <v>608.585</v>
      </c>
      <c r="E164" s="112"/>
    </row>
    <row r="165" spans="1:5" ht="31.5">
      <c r="A165" s="80" t="s">
        <v>951</v>
      </c>
      <c r="B165" s="74" t="s">
        <v>919</v>
      </c>
      <c r="C165" s="74"/>
      <c r="D165" s="79">
        <v>885.614</v>
      </c>
      <c r="E165" s="112"/>
    </row>
    <row r="166" spans="1:5" ht="47.25">
      <c r="A166" s="80" t="s">
        <v>960</v>
      </c>
      <c r="B166" s="74" t="s">
        <v>919</v>
      </c>
      <c r="C166" s="74" t="s">
        <v>71</v>
      </c>
      <c r="D166" s="79">
        <v>885.614</v>
      </c>
      <c r="E166" s="112"/>
    </row>
    <row r="167" spans="1:5" ht="31.5">
      <c r="A167" s="80" t="s">
        <v>109</v>
      </c>
      <c r="B167" s="74" t="s">
        <v>337</v>
      </c>
      <c r="C167" s="74"/>
      <c r="D167" s="79">
        <v>16260</v>
      </c>
      <c r="E167" s="112"/>
    </row>
    <row r="168" spans="1:5" ht="63">
      <c r="A168" s="80" t="s">
        <v>704</v>
      </c>
      <c r="B168" s="74" t="s">
        <v>337</v>
      </c>
      <c r="C168" s="74" t="s">
        <v>83</v>
      </c>
      <c r="D168" s="79">
        <v>16260</v>
      </c>
      <c r="E168" s="112"/>
    </row>
    <row r="169" spans="1:5" ht="31.5">
      <c r="A169" s="80" t="s">
        <v>123</v>
      </c>
      <c r="B169" s="74" t="s">
        <v>338</v>
      </c>
      <c r="C169" s="74"/>
      <c r="D169" s="79">
        <v>125</v>
      </c>
      <c r="E169" s="112"/>
    </row>
    <row r="170" spans="1:5" ht="47.25">
      <c r="A170" s="80" t="s">
        <v>730</v>
      </c>
      <c r="B170" s="74" t="s">
        <v>338</v>
      </c>
      <c r="C170" s="74" t="s">
        <v>83</v>
      </c>
      <c r="D170" s="79">
        <v>125</v>
      </c>
      <c r="E170" s="112"/>
    </row>
    <row r="171" spans="1:5" ht="15.75">
      <c r="A171" s="80" t="s">
        <v>653</v>
      </c>
      <c r="B171" s="74" t="s">
        <v>652</v>
      </c>
      <c r="C171" s="74"/>
      <c r="D171" s="79">
        <v>285.046</v>
      </c>
      <c r="E171" s="112"/>
    </row>
    <row r="172" spans="1:5" ht="31.5">
      <c r="A172" s="80" t="s">
        <v>731</v>
      </c>
      <c r="B172" s="74" t="s">
        <v>652</v>
      </c>
      <c r="C172" s="74" t="s">
        <v>62</v>
      </c>
      <c r="D172" s="79">
        <v>73.046</v>
      </c>
      <c r="E172" s="112"/>
    </row>
    <row r="173" spans="1:5" ht="31.5">
      <c r="A173" s="80" t="s">
        <v>732</v>
      </c>
      <c r="B173" s="74" t="s">
        <v>652</v>
      </c>
      <c r="C173" s="74" t="s">
        <v>71</v>
      </c>
      <c r="D173" s="79">
        <v>212</v>
      </c>
      <c r="E173" s="112"/>
    </row>
    <row r="174" spans="1:5" ht="31.5">
      <c r="A174" s="80" t="s">
        <v>952</v>
      </c>
      <c r="B174" s="74" t="s">
        <v>916</v>
      </c>
      <c r="C174" s="74"/>
      <c r="D174" s="79">
        <v>11.085</v>
      </c>
      <c r="E174" s="112"/>
    </row>
    <row r="175" spans="1:5" ht="47.25">
      <c r="A175" s="80" t="s">
        <v>961</v>
      </c>
      <c r="B175" s="74" t="s">
        <v>916</v>
      </c>
      <c r="C175" s="74" t="s">
        <v>83</v>
      </c>
      <c r="D175" s="79">
        <v>11.085</v>
      </c>
      <c r="E175" s="112"/>
    </row>
    <row r="176" spans="1:5" ht="31.5">
      <c r="A176" s="80" t="s">
        <v>124</v>
      </c>
      <c r="B176" s="74" t="s">
        <v>399</v>
      </c>
      <c r="C176" s="74"/>
      <c r="D176" s="79">
        <v>1929</v>
      </c>
      <c r="E176" s="112"/>
    </row>
    <row r="177" spans="1:5" ht="15.75">
      <c r="A177" s="80" t="s">
        <v>125</v>
      </c>
      <c r="B177" s="74" t="s">
        <v>339</v>
      </c>
      <c r="C177" s="74"/>
      <c r="D177" s="79">
        <v>1591.135</v>
      </c>
      <c r="E177" s="112"/>
    </row>
    <row r="178" spans="1:5" ht="47.25">
      <c r="A178" s="80" t="s">
        <v>891</v>
      </c>
      <c r="B178" s="74" t="s">
        <v>339</v>
      </c>
      <c r="C178" s="74" t="s">
        <v>83</v>
      </c>
      <c r="D178" s="79">
        <v>862.135</v>
      </c>
      <c r="E178" s="112"/>
    </row>
    <row r="179" spans="1:5" ht="15.75">
      <c r="A179" s="80" t="s">
        <v>882</v>
      </c>
      <c r="B179" s="74" t="s">
        <v>842</v>
      </c>
      <c r="C179" s="74"/>
      <c r="D179" s="79">
        <v>729</v>
      </c>
      <c r="E179" s="112"/>
    </row>
    <row r="180" spans="1:5" ht="47.25">
      <c r="A180" s="80" t="s">
        <v>892</v>
      </c>
      <c r="B180" s="74" t="s">
        <v>842</v>
      </c>
      <c r="C180" s="74" t="s">
        <v>83</v>
      </c>
      <c r="D180" s="79">
        <v>729</v>
      </c>
      <c r="E180" s="112"/>
    </row>
    <row r="181" spans="1:5" ht="31.5">
      <c r="A181" s="80" t="s">
        <v>126</v>
      </c>
      <c r="B181" s="74" t="s">
        <v>340</v>
      </c>
      <c r="C181" s="74"/>
      <c r="D181" s="79">
        <v>337.865</v>
      </c>
      <c r="E181" s="112"/>
    </row>
    <row r="182" spans="1:5" ht="47.25">
      <c r="A182" s="80" t="s">
        <v>923</v>
      </c>
      <c r="B182" s="74" t="s">
        <v>340</v>
      </c>
      <c r="C182" s="74" t="s">
        <v>83</v>
      </c>
      <c r="D182" s="79">
        <v>337.865</v>
      </c>
      <c r="E182" s="112"/>
    </row>
    <row r="183" spans="1:5" ht="31.5">
      <c r="A183" s="80" t="s">
        <v>400</v>
      </c>
      <c r="B183" s="74" t="s">
        <v>401</v>
      </c>
      <c r="C183" s="74"/>
      <c r="D183" s="79">
        <v>57.6</v>
      </c>
      <c r="E183" s="112"/>
    </row>
    <row r="184" spans="1:5" ht="15.75">
      <c r="A184" s="80" t="s">
        <v>127</v>
      </c>
      <c r="B184" s="74" t="s">
        <v>341</v>
      </c>
      <c r="C184" s="74"/>
      <c r="D184" s="79">
        <v>36.5</v>
      </c>
      <c r="E184" s="112"/>
    </row>
    <row r="185" spans="1:5" ht="47.25">
      <c r="A185" s="80" t="s">
        <v>733</v>
      </c>
      <c r="B185" s="74" t="s">
        <v>341</v>
      </c>
      <c r="C185" s="74" t="s">
        <v>62</v>
      </c>
      <c r="D185" s="79">
        <v>30.1</v>
      </c>
      <c r="E185" s="112"/>
    </row>
    <row r="186" spans="1:5" ht="47.25">
      <c r="A186" s="80" t="s">
        <v>893</v>
      </c>
      <c r="B186" s="74" t="s">
        <v>341</v>
      </c>
      <c r="C186" s="74" t="s">
        <v>83</v>
      </c>
      <c r="D186" s="79">
        <v>6.4</v>
      </c>
      <c r="E186" s="112"/>
    </row>
    <row r="187" spans="1:5" ht="31.5">
      <c r="A187" s="80" t="s">
        <v>128</v>
      </c>
      <c r="B187" s="74" t="s">
        <v>342</v>
      </c>
      <c r="C187" s="74"/>
      <c r="D187" s="79">
        <v>21.1</v>
      </c>
      <c r="E187" s="112"/>
    </row>
    <row r="188" spans="1:5" ht="47.25">
      <c r="A188" s="80" t="s">
        <v>734</v>
      </c>
      <c r="B188" s="74" t="s">
        <v>342</v>
      </c>
      <c r="C188" s="74" t="s">
        <v>62</v>
      </c>
      <c r="D188" s="79">
        <v>8.84</v>
      </c>
      <c r="E188" s="112"/>
    </row>
    <row r="189" spans="1:5" ht="47.25">
      <c r="A189" s="80" t="s">
        <v>894</v>
      </c>
      <c r="B189" s="74" t="s">
        <v>342</v>
      </c>
      <c r="C189" s="74" t="s">
        <v>83</v>
      </c>
      <c r="D189" s="79">
        <v>12.26</v>
      </c>
      <c r="E189" s="112"/>
    </row>
    <row r="190" spans="1:5" ht="31.5">
      <c r="A190" s="80" t="s">
        <v>402</v>
      </c>
      <c r="B190" s="74" t="s">
        <v>403</v>
      </c>
      <c r="C190" s="74"/>
      <c r="D190" s="79">
        <v>18075.886</v>
      </c>
      <c r="E190" s="112"/>
    </row>
    <row r="191" spans="1:5" ht="31.5">
      <c r="A191" s="80" t="s">
        <v>343</v>
      </c>
      <c r="B191" s="74" t="s">
        <v>344</v>
      </c>
      <c r="C191" s="74"/>
      <c r="D191" s="79">
        <v>18075.886</v>
      </c>
      <c r="E191" s="112"/>
    </row>
    <row r="192" spans="1:5" ht="78.75">
      <c r="A192" s="75" t="s">
        <v>735</v>
      </c>
      <c r="B192" s="74" t="s">
        <v>344</v>
      </c>
      <c r="C192" s="74" t="s">
        <v>61</v>
      </c>
      <c r="D192" s="79">
        <v>14169.686</v>
      </c>
      <c r="E192" s="112"/>
    </row>
    <row r="193" spans="1:5" ht="47.25">
      <c r="A193" s="80" t="s">
        <v>736</v>
      </c>
      <c r="B193" s="74" t="s">
        <v>344</v>
      </c>
      <c r="C193" s="74" t="s">
        <v>62</v>
      </c>
      <c r="D193" s="79">
        <v>3865.6</v>
      </c>
      <c r="E193" s="112"/>
    </row>
    <row r="194" spans="1:5" ht="31.5">
      <c r="A194" s="80" t="s">
        <v>737</v>
      </c>
      <c r="B194" s="74" t="s">
        <v>344</v>
      </c>
      <c r="C194" s="74" t="s">
        <v>64</v>
      </c>
      <c r="D194" s="79">
        <v>40.6</v>
      </c>
      <c r="E194" s="112"/>
    </row>
    <row r="195" spans="1:5" ht="31.5">
      <c r="A195" s="114" t="s">
        <v>404</v>
      </c>
      <c r="B195" s="115" t="s">
        <v>405</v>
      </c>
      <c r="C195" s="115"/>
      <c r="D195" s="116">
        <v>67875.837</v>
      </c>
      <c r="E195" s="112"/>
    </row>
    <row r="196" spans="1:5" ht="31.5">
      <c r="A196" s="80" t="s">
        <v>87</v>
      </c>
      <c r="B196" s="74" t="s">
        <v>406</v>
      </c>
      <c r="C196" s="74"/>
      <c r="D196" s="79">
        <v>12028.455</v>
      </c>
      <c r="E196" s="112"/>
    </row>
    <row r="197" spans="1:5" ht="15.75">
      <c r="A197" s="80" t="s">
        <v>613</v>
      </c>
      <c r="B197" s="74" t="s">
        <v>614</v>
      </c>
      <c r="C197" s="74"/>
      <c r="D197" s="79">
        <v>95.455</v>
      </c>
      <c r="E197" s="112"/>
    </row>
    <row r="198" spans="1:5" ht="47.25">
      <c r="A198" s="80" t="s">
        <v>738</v>
      </c>
      <c r="B198" s="74" t="s">
        <v>614</v>
      </c>
      <c r="C198" s="74" t="s">
        <v>83</v>
      </c>
      <c r="D198" s="79">
        <v>95.455</v>
      </c>
      <c r="E198" s="112"/>
    </row>
    <row r="199" spans="1:5" ht="15.75">
      <c r="A199" s="80" t="s">
        <v>88</v>
      </c>
      <c r="B199" s="74" t="s">
        <v>807</v>
      </c>
      <c r="C199" s="74"/>
      <c r="D199" s="79">
        <v>199.4</v>
      </c>
      <c r="E199" s="112"/>
    </row>
    <row r="200" spans="1:5" ht="47.25">
      <c r="A200" s="80" t="s">
        <v>716</v>
      </c>
      <c r="B200" s="74" t="s">
        <v>807</v>
      </c>
      <c r="C200" s="74" t="s">
        <v>83</v>
      </c>
      <c r="D200" s="79">
        <v>99.7</v>
      </c>
      <c r="E200" s="112"/>
    </row>
    <row r="201" spans="1:5" ht="31.5">
      <c r="A201" s="80" t="s">
        <v>298</v>
      </c>
      <c r="B201" s="74" t="s">
        <v>808</v>
      </c>
      <c r="C201" s="74"/>
      <c r="D201" s="79">
        <v>99.7</v>
      </c>
      <c r="E201" s="112"/>
    </row>
    <row r="202" spans="1:5" ht="63">
      <c r="A202" s="80" t="s">
        <v>749</v>
      </c>
      <c r="B202" s="74" t="s">
        <v>808</v>
      </c>
      <c r="C202" s="74" t="s">
        <v>83</v>
      </c>
      <c r="D202" s="79">
        <v>99.7</v>
      </c>
      <c r="E202" s="112"/>
    </row>
    <row r="203" spans="1:5" ht="15.75">
      <c r="A203" s="80" t="s">
        <v>661</v>
      </c>
      <c r="B203" s="74" t="s">
        <v>283</v>
      </c>
      <c r="C203" s="74"/>
      <c r="D203" s="79">
        <v>11617.297</v>
      </c>
      <c r="E203" s="112"/>
    </row>
    <row r="204" spans="1:5" ht="47.25">
      <c r="A204" s="80" t="s">
        <v>739</v>
      </c>
      <c r="B204" s="74" t="s">
        <v>283</v>
      </c>
      <c r="C204" s="74" t="s">
        <v>83</v>
      </c>
      <c r="D204" s="79">
        <v>11617.297</v>
      </c>
      <c r="E204" s="112"/>
    </row>
    <row r="205" spans="1:5" ht="15.75">
      <c r="A205" s="80" t="s">
        <v>818</v>
      </c>
      <c r="B205" s="74" t="s">
        <v>819</v>
      </c>
      <c r="C205" s="74"/>
      <c r="D205" s="79">
        <v>116.303</v>
      </c>
      <c r="E205" s="112"/>
    </row>
    <row r="206" spans="1:5" ht="31.5">
      <c r="A206" s="80" t="s">
        <v>895</v>
      </c>
      <c r="B206" s="74" t="s">
        <v>819</v>
      </c>
      <c r="C206" s="74" t="s">
        <v>83</v>
      </c>
      <c r="D206" s="79">
        <v>116.303</v>
      </c>
      <c r="E206" s="112"/>
    </row>
    <row r="207" spans="1:5" ht="15.75">
      <c r="A207" s="80" t="s">
        <v>90</v>
      </c>
      <c r="B207" s="74" t="s">
        <v>407</v>
      </c>
      <c r="C207" s="74"/>
      <c r="D207" s="79">
        <v>14680.2</v>
      </c>
      <c r="E207" s="112"/>
    </row>
    <row r="208" spans="1:5" ht="15.75">
      <c r="A208" s="80" t="s">
        <v>284</v>
      </c>
      <c r="B208" s="74" t="s">
        <v>285</v>
      </c>
      <c r="C208" s="74"/>
      <c r="D208" s="79">
        <v>84.1</v>
      </c>
      <c r="E208" s="112"/>
    </row>
    <row r="209" spans="1:5" ht="47.25">
      <c r="A209" s="80" t="s">
        <v>740</v>
      </c>
      <c r="B209" s="74" t="s">
        <v>285</v>
      </c>
      <c r="C209" s="74" t="s">
        <v>83</v>
      </c>
      <c r="D209" s="79">
        <v>38.7</v>
      </c>
      <c r="E209" s="112"/>
    </row>
    <row r="210" spans="1:5" ht="47.25">
      <c r="A210" s="80" t="s">
        <v>286</v>
      </c>
      <c r="B210" s="74" t="s">
        <v>287</v>
      </c>
      <c r="C210" s="74"/>
      <c r="D210" s="79">
        <v>6.7</v>
      </c>
      <c r="E210" s="112"/>
    </row>
    <row r="211" spans="1:5" ht="63">
      <c r="A211" s="80" t="s">
        <v>741</v>
      </c>
      <c r="B211" s="74" t="s">
        <v>287</v>
      </c>
      <c r="C211" s="74" t="s">
        <v>83</v>
      </c>
      <c r="D211" s="79">
        <v>6.7</v>
      </c>
      <c r="E211" s="112"/>
    </row>
    <row r="212" spans="1:5" ht="31.5">
      <c r="A212" s="80" t="s">
        <v>92</v>
      </c>
      <c r="B212" s="74" t="s">
        <v>288</v>
      </c>
      <c r="C212" s="74"/>
      <c r="D212" s="79">
        <v>38.7</v>
      </c>
      <c r="E212" s="112"/>
    </row>
    <row r="213" spans="1:5" ht="47.25">
      <c r="A213" s="80" t="s">
        <v>742</v>
      </c>
      <c r="B213" s="74" t="s">
        <v>288</v>
      </c>
      <c r="C213" s="74" t="s">
        <v>83</v>
      </c>
      <c r="D213" s="79">
        <v>38.7</v>
      </c>
      <c r="E213" s="112"/>
    </row>
    <row r="214" spans="1:5" ht="15.75">
      <c r="A214" s="80" t="s">
        <v>289</v>
      </c>
      <c r="B214" s="74" t="s">
        <v>290</v>
      </c>
      <c r="C214" s="74"/>
      <c r="D214" s="79">
        <v>230</v>
      </c>
      <c r="E214" s="112"/>
    </row>
    <row r="215" spans="1:5" ht="47.25">
      <c r="A215" s="80" t="s">
        <v>743</v>
      </c>
      <c r="B215" s="74" t="s">
        <v>290</v>
      </c>
      <c r="C215" s="74" t="s">
        <v>83</v>
      </c>
      <c r="D215" s="79">
        <v>230</v>
      </c>
      <c r="E215" s="112"/>
    </row>
    <row r="216" spans="1:5" ht="31.5">
      <c r="A216" s="80" t="s">
        <v>189</v>
      </c>
      <c r="B216" s="74" t="s">
        <v>291</v>
      </c>
      <c r="C216" s="74"/>
      <c r="D216" s="79">
        <v>126</v>
      </c>
      <c r="E216" s="112"/>
    </row>
    <row r="217" spans="1:5" ht="63">
      <c r="A217" s="80" t="s">
        <v>744</v>
      </c>
      <c r="B217" s="74" t="s">
        <v>291</v>
      </c>
      <c r="C217" s="74" t="s">
        <v>83</v>
      </c>
      <c r="D217" s="79">
        <v>126</v>
      </c>
      <c r="E217" s="112"/>
    </row>
    <row r="218" spans="1:5" ht="63">
      <c r="A218" s="80" t="s">
        <v>810</v>
      </c>
      <c r="B218" s="74" t="s">
        <v>809</v>
      </c>
      <c r="C218" s="74"/>
      <c r="D218" s="79">
        <v>43.8</v>
      </c>
      <c r="E218" s="112"/>
    </row>
    <row r="219" spans="1:5" ht="94.5">
      <c r="A219" s="75" t="s">
        <v>896</v>
      </c>
      <c r="B219" s="74" t="s">
        <v>809</v>
      </c>
      <c r="C219" s="74" t="s">
        <v>83</v>
      </c>
      <c r="D219" s="79">
        <v>43.8</v>
      </c>
      <c r="E219" s="112"/>
    </row>
    <row r="220" spans="1:5" ht="15.75">
      <c r="A220" s="80" t="s">
        <v>89</v>
      </c>
      <c r="B220" s="74" t="s">
        <v>292</v>
      </c>
      <c r="C220" s="74"/>
      <c r="D220" s="79">
        <v>14096.3</v>
      </c>
      <c r="E220" s="112"/>
    </row>
    <row r="221" spans="1:5" ht="47.25">
      <c r="A221" s="80" t="s">
        <v>745</v>
      </c>
      <c r="B221" s="74" t="s">
        <v>292</v>
      </c>
      <c r="C221" s="74" t="s">
        <v>83</v>
      </c>
      <c r="D221" s="79">
        <v>14096.3</v>
      </c>
      <c r="E221" s="112"/>
    </row>
    <row r="222" spans="1:5" ht="47.25">
      <c r="A222" s="80" t="s">
        <v>815</v>
      </c>
      <c r="B222" s="74" t="s">
        <v>816</v>
      </c>
      <c r="C222" s="74"/>
      <c r="D222" s="79">
        <v>100</v>
      </c>
      <c r="E222" s="112"/>
    </row>
    <row r="223" spans="1:5" ht="78.75">
      <c r="A223" s="75" t="s">
        <v>897</v>
      </c>
      <c r="B223" s="74" t="s">
        <v>816</v>
      </c>
      <c r="C223" s="74" t="s">
        <v>83</v>
      </c>
      <c r="D223" s="79">
        <v>100</v>
      </c>
      <c r="E223" s="112"/>
    </row>
    <row r="224" spans="1:5" ht="15.75">
      <c r="A224" s="80" t="s">
        <v>93</v>
      </c>
      <c r="B224" s="74" t="s">
        <v>408</v>
      </c>
      <c r="C224" s="74"/>
      <c r="D224" s="79">
        <v>2028.1</v>
      </c>
      <c r="E224" s="112"/>
    </row>
    <row r="225" spans="1:5" ht="15.75">
      <c r="A225" s="80" t="s">
        <v>91</v>
      </c>
      <c r="B225" s="74" t="s">
        <v>293</v>
      </c>
      <c r="C225" s="74"/>
      <c r="D225" s="79">
        <v>18.6</v>
      </c>
      <c r="E225" s="112"/>
    </row>
    <row r="226" spans="1:5" ht="47.25">
      <c r="A226" s="80" t="s">
        <v>746</v>
      </c>
      <c r="B226" s="74" t="s">
        <v>293</v>
      </c>
      <c r="C226" s="74" t="s">
        <v>83</v>
      </c>
      <c r="D226" s="79">
        <v>18.6</v>
      </c>
      <c r="E226" s="112"/>
    </row>
    <row r="227" spans="1:5" ht="15.75">
      <c r="A227" s="80" t="s">
        <v>89</v>
      </c>
      <c r="B227" s="74" t="s">
        <v>294</v>
      </c>
      <c r="C227" s="74"/>
      <c r="D227" s="79">
        <v>1944.2</v>
      </c>
      <c r="E227" s="112"/>
    </row>
    <row r="228" spans="1:5" ht="47.25">
      <c r="A228" s="80" t="s">
        <v>745</v>
      </c>
      <c r="B228" s="74" t="s">
        <v>294</v>
      </c>
      <c r="C228" s="74" t="s">
        <v>83</v>
      </c>
      <c r="D228" s="79">
        <v>1944.2</v>
      </c>
      <c r="E228" s="112"/>
    </row>
    <row r="229" spans="1:5" ht="15.75">
      <c r="A229" s="80" t="s">
        <v>937</v>
      </c>
      <c r="B229" s="74" t="s">
        <v>936</v>
      </c>
      <c r="C229" s="74"/>
      <c r="D229" s="79">
        <v>65.3</v>
      </c>
      <c r="E229" s="112"/>
    </row>
    <row r="230" spans="1:5" ht="47.25">
      <c r="A230" s="80" t="s">
        <v>938</v>
      </c>
      <c r="B230" s="74" t="s">
        <v>936</v>
      </c>
      <c r="C230" s="74" t="s">
        <v>83</v>
      </c>
      <c r="D230" s="79">
        <v>65.3</v>
      </c>
      <c r="E230" s="112"/>
    </row>
    <row r="231" spans="1:5" ht="31.5">
      <c r="A231" s="80" t="s">
        <v>94</v>
      </c>
      <c r="B231" s="74" t="s">
        <v>409</v>
      </c>
      <c r="C231" s="74"/>
      <c r="D231" s="79">
        <v>24523.7</v>
      </c>
      <c r="E231" s="112"/>
    </row>
    <row r="232" spans="1:5" ht="15.75">
      <c r="A232" s="80" t="s">
        <v>662</v>
      </c>
      <c r="B232" s="74" t="s">
        <v>295</v>
      </c>
      <c r="C232" s="74"/>
      <c r="D232" s="79">
        <v>22602.192</v>
      </c>
      <c r="E232" s="112"/>
    </row>
    <row r="233" spans="1:5" ht="47.25">
      <c r="A233" s="80" t="s">
        <v>747</v>
      </c>
      <c r="B233" s="74" t="s">
        <v>295</v>
      </c>
      <c r="C233" s="74" t="s">
        <v>83</v>
      </c>
      <c r="D233" s="79">
        <v>22602.192</v>
      </c>
      <c r="E233" s="112"/>
    </row>
    <row r="234" spans="1:5" ht="15.75">
      <c r="A234" s="80" t="s">
        <v>95</v>
      </c>
      <c r="B234" s="74" t="s">
        <v>296</v>
      </c>
      <c r="C234" s="74"/>
      <c r="D234" s="79">
        <v>600</v>
      </c>
      <c r="E234" s="112"/>
    </row>
    <row r="235" spans="1:5" ht="47.25">
      <c r="A235" s="80" t="s">
        <v>748</v>
      </c>
      <c r="B235" s="74" t="s">
        <v>296</v>
      </c>
      <c r="C235" s="74" t="s">
        <v>83</v>
      </c>
      <c r="D235" s="79">
        <v>600</v>
      </c>
      <c r="E235" s="112"/>
    </row>
    <row r="236" spans="1:5" ht="15.75">
      <c r="A236" s="80" t="s">
        <v>601</v>
      </c>
      <c r="B236" s="74" t="s">
        <v>297</v>
      </c>
      <c r="C236" s="74"/>
      <c r="D236" s="79">
        <v>100</v>
      </c>
      <c r="E236" s="112"/>
    </row>
    <row r="237" spans="1:5" ht="47.25">
      <c r="A237" s="80" t="s">
        <v>815</v>
      </c>
      <c r="B237" s="74" t="s">
        <v>817</v>
      </c>
      <c r="C237" s="74"/>
      <c r="D237" s="79">
        <v>100</v>
      </c>
      <c r="E237" s="112"/>
    </row>
    <row r="238" spans="1:5" ht="78.75">
      <c r="A238" s="75" t="s">
        <v>897</v>
      </c>
      <c r="B238" s="74" t="s">
        <v>817</v>
      </c>
      <c r="C238" s="74" t="s">
        <v>83</v>
      </c>
      <c r="D238" s="79">
        <v>100</v>
      </c>
      <c r="E238" s="112"/>
    </row>
    <row r="239" spans="1:5" ht="31.5">
      <c r="A239" s="80" t="s">
        <v>167</v>
      </c>
      <c r="B239" s="74" t="s">
        <v>299</v>
      </c>
      <c r="C239" s="74"/>
      <c r="D239" s="79">
        <v>20</v>
      </c>
      <c r="E239" s="112"/>
    </row>
    <row r="240" spans="1:5" ht="47.25">
      <c r="A240" s="80" t="s">
        <v>750</v>
      </c>
      <c r="B240" s="74" t="s">
        <v>299</v>
      </c>
      <c r="C240" s="74" t="s">
        <v>83</v>
      </c>
      <c r="D240" s="79">
        <v>20</v>
      </c>
      <c r="E240" s="112"/>
    </row>
    <row r="241" spans="1:5" ht="15.75">
      <c r="A241" s="80" t="s">
        <v>663</v>
      </c>
      <c r="B241" s="74" t="s">
        <v>615</v>
      </c>
      <c r="C241" s="74"/>
      <c r="D241" s="79">
        <v>440.1</v>
      </c>
      <c r="E241" s="112"/>
    </row>
    <row r="242" spans="1:5" ht="47.25">
      <c r="A242" s="80" t="s">
        <v>751</v>
      </c>
      <c r="B242" s="74" t="s">
        <v>615</v>
      </c>
      <c r="C242" s="74" t="s">
        <v>83</v>
      </c>
      <c r="D242" s="79">
        <v>150</v>
      </c>
      <c r="E242" s="112"/>
    </row>
    <row r="243" spans="1:5" ht="31.5">
      <c r="A243" s="80" t="s">
        <v>806</v>
      </c>
      <c r="B243" s="74" t="s">
        <v>926</v>
      </c>
      <c r="C243" s="74"/>
      <c r="D243" s="79">
        <v>290.1</v>
      </c>
      <c r="E243" s="112"/>
    </row>
    <row r="244" spans="1:5" ht="63">
      <c r="A244" s="80" t="s">
        <v>898</v>
      </c>
      <c r="B244" s="74" t="s">
        <v>926</v>
      </c>
      <c r="C244" s="74" t="s">
        <v>83</v>
      </c>
      <c r="D244" s="79">
        <v>290.1</v>
      </c>
      <c r="E244" s="112"/>
    </row>
    <row r="245" spans="1:5" ht="15.75">
      <c r="A245" s="80" t="s">
        <v>96</v>
      </c>
      <c r="B245" s="74" t="s">
        <v>300</v>
      </c>
      <c r="C245" s="74"/>
      <c r="D245" s="79">
        <v>700</v>
      </c>
      <c r="E245" s="112"/>
    </row>
    <row r="246" spans="1:5" ht="31.5">
      <c r="A246" s="80" t="s">
        <v>752</v>
      </c>
      <c r="B246" s="74" t="s">
        <v>300</v>
      </c>
      <c r="C246" s="74" t="s">
        <v>83</v>
      </c>
      <c r="D246" s="79">
        <v>700</v>
      </c>
      <c r="E246" s="112"/>
    </row>
    <row r="247" spans="1:5" ht="15.75">
      <c r="A247" s="80" t="s">
        <v>937</v>
      </c>
      <c r="B247" s="74" t="s">
        <v>917</v>
      </c>
      <c r="C247" s="74"/>
      <c r="D247" s="79">
        <v>61.408</v>
      </c>
      <c r="E247" s="112"/>
    </row>
    <row r="248" spans="1:5" ht="47.25">
      <c r="A248" s="80" t="s">
        <v>938</v>
      </c>
      <c r="B248" s="74" t="s">
        <v>917</v>
      </c>
      <c r="C248" s="74" t="s">
        <v>83</v>
      </c>
      <c r="D248" s="79">
        <v>61.408</v>
      </c>
      <c r="E248" s="112"/>
    </row>
    <row r="249" spans="1:5" ht="15.75">
      <c r="A249" s="80" t="s">
        <v>97</v>
      </c>
      <c r="B249" s="74" t="s">
        <v>410</v>
      </c>
      <c r="C249" s="74"/>
      <c r="D249" s="79">
        <v>4335.482</v>
      </c>
      <c r="E249" s="112"/>
    </row>
    <row r="250" spans="1:5" ht="15.75">
      <c r="A250" s="80" t="s">
        <v>98</v>
      </c>
      <c r="B250" s="74" t="s">
        <v>301</v>
      </c>
      <c r="C250" s="74"/>
      <c r="D250" s="79">
        <v>4335.482</v>
      </c>
      <c r="E250" s="112"/>
    </row>
    <row r="251" spans="1:5" ht="78.75">
      <c r="A251" s="80" t="s">
        <v>753</v>
      </c>
      <c r="B251" s="74" t="s">
        <v>301</v>
      </c>
      <c r="C251" s="74" t="s">
        <v>61</v>
      </c>
      <c r="D251" s="79">
        <v>3740.055</v>
      </c>
      <c r="E251" s="112"/>
    </row>
    <row r="252" spans="1:5" ht="31.5">
      <c r="A252" s="80" t="s">
        <v>754</v>
      </c>
      <c r="B252" s="74" t="s">
        <v>301</v>
      </c>
      <c r="C252" s="74" t="s">
        <v>62</v>
      </c>
      <c r="D252" s="79">
        <v>594.427</v>
      </c>
      <c r="E252" s="112"/>
    </row>
    <row r="253" spans="1:5" ht="31.5">
      <c r="A253" s="80" t="s">
        <v>755</v>
      </c>
      <c r="B253" s="74" t="s">
        <v>301</v>
      </c>
      <c r="C253" s="74" t="s">
        <v>64</v>
      </c>
      <c r="D253" s="79">
        <v>1</v>
      </c>
      <c r="E253" s="112"/>
    </row>
    <row r="254" spans="1:5" ht="15.75">
      <c r="A254" s="80" t="s">
        <v>99</v>
      </c>
      <c r="B254" s="74" t="s">
        <v>411</v>
      </c>
      <c r="C254" s="74"/>
      <c r="D254" s="79">
        <v>10279.9</v>
      </c>
      <c r="E254" s="112"/>
    </row>
    <row r="255" spans="1:5" ht="15.75">
      <c r="A255" s="80" t="s">
        <v>442</v>
      </c>
      <c r="B255" s="74" t="s">
        <v>302</v>
      </c>
      <c r="C255" s="74"/>
      <c r="D255" s="79">
        <v>10279.9</v>
      </c>
      <c r="E255" s="112"/>
    </row>
    <row r="256" spans="1:5" ht="47.25">
      <c r="A256" s="80" t="s">
        <v>756</v>
      </c>
      <c r="B256" s="74" t="s">
        <v>302</v>
      </c>
      <c r="C256" s="74" t="s">
        <v>83</v>
      </c>
      <c r="D256" s="79">
        <v>10279.9</v>
      </c>
      <c r="E256" s="112"/>
    </row>
    <row r="257" spans="1:5" ht="31.5">
      <c r="A257" s="114" t="s">
        <v>412</v>
      </c>
      <c r="B257" s="115" t="s">
        <v>413</v>
      </c>
      <c r="C257" s="115"/>
      <c r="D257" s="116">
        <v>4155.945</v>
      </c>
      <c r="E257" s="112"/>
    </row>
    <row r="258" spans="1:5" ht="31.5">
      <c r="A258" s="80" t="s">
        <v>650</v>
      </c>
      <c r="B258" s="74" t="s">
        <v>617</v>
      </c>
      <c r="C258" s="74"/>
      <c r="D258" s="79">
        <v>333.4</v>
      </c>
      <c r="E258" s="112"/>
    </row>
    <row r="259" spans="1:5" ht="15.75">
      <c r="A259" s="80" t="s">
        <v>618</v>
      </c>
      <c r="B259" s="74" t="s">
        <v>619</v>
      </c>
      <c r="C259" s="74"/>
      <c r="D259" s="79">
        <v>333.4</v>
      </c>
      <c r="E259" s="112"/>
    </row>
    <row r="260" spans="1:5" ht="31.5">
      <c r="A260" s="80" t="s">
        <v>757</v>
      </c>
      <c r="B260" s="74" t="s">
        <v>619</v>
      </c>
      <c r="C260" s="74" t="s">
        <v>130</v>
      </c>
      <c r="D260" s="79">
        <v>33.4</v>
      </c>
      <c r="E260" s="112"/>
    </row>
    <row r="261" spans="1:5" ht="31.5">
      <c r="A261" s="80" t="s">
        <v>868</v>
      </c>
      <c r="B261" s="74" t="s">
        <v>836</v>
      </c>
      <c r="C261" s="74"/>
      <c r="D261" s="79">
        <v>300</v>
      </c>
      <c r="E261" s="112"/>
    </row>
    <row r="262" spans="1:5" ht="31.5">
      <c r="A262" s="80" t="s">
        <v>899</v>
      </c>
      <c r="B262" s="74" t="s">
        <v>836</v>
      </c>
      <c r="C262" s="74" t="s">
        <v>130</v>
      </c>
      <c r="D262" s="79">
        <v>300</v>
      </c>
      <c r="E262" s="112"/>
    </row>
    <row r="263" spans="1:5" ht="15.75">
      <c r="A263" s="80" t="s">
        <v>68</v>
      </c>
      <c r="B263" s="74" t="s">
        <v>414</v>
      </c>
      <c r="C263" s="74"/>
      <c r="D263" s="79">
        <v>165</v>
      </c>
      <c r="E263" s="112"/>
    </row>
    <row r="264" spans="1:5" ht="47.25">
      <c r="A264" s="80" t="s">
        <v>253</v>
      </c>
      <c r="B264" s="74" t="s">
        <v>254</v>
      </c>
      <c r="C264" s="74"/>
      <c r="D264" s="79">
        <v>165</v>
      </c>
      <c r="E264" s="112"/>
    </row>
    <row r="265" spans="1:5" ht="78.75">
      <c r="A265" s="80" t="s">
        <v>758</v>
      </c>
      <c r="B265" s="74" t="s">
        <v>254</v>
      </c>
      <c r="C265" s="74" t="s">
        <v>83</v>
      </c>
      <c r="D265" s="79">
        <v>165</v>
      </c>
      <c r="E265" s="112"/>
    </row>
    <row r="266" spans="1:5" ht="15.75">
      <c r="A266" s="80" t="s">
        <v>69</v>
      </c>
      <c r="B266" s="74" t="s">
        <v>415</v>
      </c>
      <c r="C266" s="74"/>
      <c r="D266" s="79">
        <v>539.545</v>
      </c>
      <c r="E266" s="112"/>
    </row>
    <row r="267" spans="1:5" ht="31.5">
      <c r="A267" s="80" t="s">
        <v>70</v>
      </c>
      <c r="B267" s="74" t="s">
        <v>255</v>
      </c>
      <c r="C267" s="74"/>
      <c r="D267" s="79">
        <v>539.545</v>
      </c>
      <c r="E267" s="112"/>
    </row>
    <row r="268" spans="1:5" ht="94.5">
      <c r="A268" s="75" t="s">
        <v>759</v>
      </c>
      <c r="B268" s="74" t="s">
        <v>255</v>
      </c>
      <c r="C268" s="74" t="s">
        <v>61</v>
      </c>
      <c r="D268" s="79">
        <v>113.595</v>
      </c>
      <c r="E268" s="112"/>
    </row>
    <row r="269" spans="1:5" ht="63">
      <c r="A269" s="80" t="s">
        <v>760</v>
      </c>
      <c r="B269" s="74" t="s">
        <v>255</v>
      </c>
      <c r="C269" s="74" t="s">
        <v>83</v>
      </c>
      <c r="D269" s="79">
        <v>425.95</v>
      </c>
      <c r="E269" s="112"/>
    </row>
    <row r="270" spans="1:5" ht="15.75">
      <c r="A270" s="80" t="s">
        <v>616</v>
      </c>
      <c r="B270" s="74" t="s">
        <v>664</v>
      </c>
      <c r="C270" s="74"/>
      <c r="D270" s="79">
        <v>3118</v>
      </c>
      <c r="E270" s="112"/>
    </row>
    <row r="271" spans="1:5" ht="15.75">
      <c r="A271" s="80" t="s">
        <v>443</v>
      </c>
      <c r="B271" s="74" t="s">
        <v>665</v>
      </c>
      <c r="C271" s="74"/>
      <c r="D271" s="79">
        <v>3118</v>
      </c>
      <c r="E271" s="112"/>
    </row>
    <row r="272" spans="1:5" ht="47.25">
      <c r="A272" s="80" t="s">
        <v>761</v>
      </c>
      <c r="B272" s="74" t="s">
        <v>665</v>
      </c>
      <c r="C272" s="74" t="s">
        <v>83</v>
      </c>
      <c r="D272" s="79">
        <v>3118</v>
      </c>
      <c r="E272" s="112"/>
    </row>
    <row r="273" spans="1:5" ht="31.5">
      <c r="A273" s="114" t="s">
        <v>416</v>
      </c>
      <c r="B273" s="115" t="s">
        <v>417</v>
      </c>
      <c r="C273" s="115"/>
      <c r="D273" s="116">
        <v>90203.185</v>
      </c>
      <c r="E273" s="112"/>
    </row>
    <row r="274" spans="1:5" ht="31.5">
      <c r="A274" s="80" t="s">
        <v>418</v>
      </c>
      <c r="B274" s="74" t="s">
        <v>419</v>
      </c>
      <c r="C274" s="74"/>
      <c r="D274" s="79">
        <v>3570</v>
      </c>
      <c r="E274" s="112"/>
    </row>
    <row r="275" spans="1:5" ht="15.75">
      <c r="A275" s="80" t="s">
        <v>188</v>
      </c>
      <c r="B275" s="74" t="s">
        <v>256</v>
      </c>
      <c r="C275" s="74"/>
      <c r="D275" s="79">
        <v>3570</v>
      </c>
      <c r="E275" s="112"/>
    </row>
    <row r="276" spans="1:5" ht="47.25">
      <c r="A276" s="80" t="s">
        <v>762</v>
      </c>
      <c r="B276" s="74" t="s">
        <v>256</v>
      </c>
      <c r="C276" s="74" t="s">
        <v>83</v>
      </c>
      <c r="D276" s="79">
        <v>3570</v>
      </c>
      <c r="E276" s="112"/>
    </row>
    <row r="277" spans="1:5" ht="31.5">
      <c r="A277" s="80" t="s">
        <v>420</v>
      </c>
      <c r="B277" s="74" t="s">
        <v>421</v>
      </c>
      <c r="C277" s="74"/>
      <c r="D277" s="79">
        <v>14.854</v>
      </c>
      <c r="E277" s="112"/>
    </row>
    <row r="278" spans="1:5" ht="31.5">
      <c r="A278" s="80" t="s">
        <v>257</v>
      </c>
      <c r="B278" s="74" t="s">
        <v>258</v>
      </c>
      <c r="C278" s="74"/>
      <c r="D278" s="79">
        <v>14.854</v>
      </c>
      <c r="E278" s="112"/>
    </row>
    <row r="279" spans="1:5" ht="47.25">
      <c r="A279" s="80" t="s">
        <v>763</v>
      </c>
      <c r="B279" s="74" t="s">
        <v>258</v>
      </c>
      <c r="C279" s="74" t="s">
        <v>62</v>
      </c>
      <c r="D279" s="79">
        <v>14.854</v>
      </c>
      <c r="E279" s="112"/>
    </row>
    <row r="280" spans="1:5" ht="31.5">
      <c r="A280" s="80" t="s">
        <v>422</v>
      </c>
      <c r="B280" s="74" t="s">
        <v>423</v>
      </c>
      <c r="C280" s="74"/>
      <c r="D280" s="79">
        <v>4722.9</v>
      </c>
      <c r="E280" s="112"/>
    </row>
    <row r="281" spans="1:5" ht="15.75">
      <c r="A281" s="80" t="s">
        <v>310</v>
      </c>
      <c r="B281" s="74" t="s">
        <v>311</v>
      </c>
      <c r="C281" s="74"/>
      <c r="D281" s="79">
        <v>4722.9</v>
      </c>
      <c r="E281" s="112"/>
    </row>
    <row r="282" spans="1:5" ht="78.75">
      <c r="A282" s="80" t="s">
        <v>764</v>
      </c>
      <c r="B282" s="74" t="s">
        <v>311</v>
      </c>
      <c r="C282" s="74" t="s">
        <v>61</v>
      </c>
      <c r="D282" s="79">
        <v>4471.9</v>
      </c>
      <c r="E282" s="112"/>
    </row>
    <row r="283" spans="1:5" ht="31.5">
      <c r="A283" s="80" t="s">
        <v>765</v>
      </c>
      <c r="B283" s="74" t="s">
        <v>311</v>
      </c>
      <c r="C283" s="74" t="s">
        <v>62</v>
      </c>
      <c r="D283" s="79">
        <v>250</v>
      </c>
      <c r="E283" s="112"/>
    </row>
    <row r="284" spans="1:5" ht="31.5">
      <c r="A284" s="80" t="s">
        <v>826</v>
      </c>
      <c r="B284" s="74" t="s">
        <v>311</v>
      </c>
      <c r="C284" s="74" t="s">
        <v>64</v>
      </c>
      <c r="D284" s="79">
        <v>1</v>
      </c>
      <c r="E284" s="112"/>
    </row>
    <row r="285" spans="1:5" ht="15.75">
      <c r="A285" s="80" t="s">
        <v>424</v>
      </c>
      <c r="B285" s="74" t="s">
        <v>425</v>
      </c>
      <c r="C285" s="74"/>
      <c r="D285" s="79">
        <v>52877.22</v>
      </c>
      <c r="E285" s="112"/>
    </row>
    <row r="286" spans="1:5" ht="31.5">
      <c r="A286" s="80" t="s">
        <v>134</v>
      </c>
      <c r="B286" s="74" t="s">
        <v>671</v>
      </c>
      <c r="C286" s="74"/>
      <c r="D286" s="79">
        <v>653.2</v>
      </c>
      <c r="E286" s="112"/>
    </row>
    <row r="287" spans="1:5" ht="31.5">
      <c r="A287" s="80" t="s">
        <v>134</v>
      </c>
      <c r="B287" s="74" t="s">
        <v>358</v>
      </c>
      <c r="C287" s="74"/>
      <c r="D287" s="79">
        <v>653.2</v>
      </c>
      <c r="E287" s="112"/>
    </row>
    <row r="288" spans="1:5" ht="47.25">
      <c r="A288" s="80" t="s">
        <v>766</v>
      </c>
      <c r="B288" s="74" t="s">
        <v>358</v>
      </c>
      <c r="C288" s="74" t="s">
        <v>130</v>
      </c>
      <c r="D288" s="79">
        <v>653.2</v>
      </c>
      <c r="E288" s="112"/>
    </row>
    <row r="289" spans="1:5" ht="15.75">
      <c r="A289" s="80" t="s">
        <v>133</v>
      </c>
      <c r="B289" s="74" t="s">
        <v>359</v>
      </c>
      <c r="C289" s="74"/>
      <c r="D289" s="79">
        <v>41767.36</v>
      </c>
      <c r="E289" s="112"/>
    </row>
    <row r="290" spans="1:5" ht="31.5">
      <c r="A290" s="80" t="s">
        <v>767</v>
      </c>
      <c r="B290" s="74" t="s">
        <v>359</v>
      </c>
      <c r="C290" s="74" t="s">
        <v>130</v>
      </c>
      <c r="D290" s="79">
        <v>41767.36</v>
      </c>
      <c r="E290" s="112"/>
    </row>
    <row r="291" spans="1:5" ht="15.75">
      <c r="A291" s="80" t="s">
        <v>360</v>
      </c>
      <c r="B291" s="74" t="s">
        <v>361</v>
      </c>
      <c r="C291" s="74"/>
      <c r="D291" s="79">
        <v>10456.66</v>
      </c>
      <c r="E291" s="112"/>
    </row>
    <row r="292" spans="1:5" ht="78.75">
      <c r="A292" s="80" t="s">
        <v>768</v>
      </c>
      <c r="B292" s="74" t="s">
        <v>361</v>
      </c>
      <c r="C292" s="74" t="s">
        <v>61</v>
      </c>
      <c r="D292" s="79">
        <v>10017.56</v>
      </c>
      <c r="E292" s="112"/>
    </row>
    <row r="293" spans="1:5" ht="31.5">
      <c r="A293" s="80" t="s">
        <v>769</v>
      </c>
      <c r="B293" s="74" t="s">
        <v>361</v>
      </c>
      <c r="C293" s="74" t="s">
        <v>62</v>
      </c>
      <c r="D293" s="79">
        <v>430</v>
      </c>
      <c r="E293" s="112"/>
    </row>
    <row r="294" spans="1:5" ht="31.5">
      <c r="A294" s="80" t="s">
        <v>770</v>
      </c>
      <c r="B294" s="74" t="s">
        <v>361</v>
      </c>
      <c r="C294" s="74" t="s">
        <v>64</v>
      </c>
      <c r="D294" s="79">
        <v>9.1</v>
      </c>
      <c r="E294" s="112"/>
    </row>
    <row r="295" spans="1:5" ht="15.75">
      <c r="A295" s="80" t="s">
        <v>426</v>
      </c>
      <c r="B295" s="74" t="s">
        <v>427</v>
      </c>
      <c r="C295" s="74"/>
      <c r="D295" s="79">
        <v>29018.211</v>
      </c>
      <c r="E295" s="112"/>
    </row>
    <row r="296" spans="1:5" ht="31.5">
      <c r="A296" s="80" t="s">
        <v>72</v>
      </c>
      <c r="B296" s="74" t="s">
        <v>259</v>
      </c>
      <c r="C296" s="74"/>
      <c r="D296" s="79">
        <v>29018.211</v>
      </c>
      <c r="E296" s="112"/>
    </row>
    <row r="297" spans="1:5" ht="78.75">
      <c r="A297" s="75" t="s">
        <v>771</v>
      </c>
      <c r="B297" s="74" t="s">
        <v>259</v>
      </c>
      <c r="C297" s="74" t="s">
        <v>61</v>
      </c>
      <c r="D297" s="79">
        <v>24437.065</v>
      </c>
      <c r="E297" s="112"/>
    </row>
    <row r="298" spans="1:5" ht="47.25">
      <c r="A298" s="80" t="s">
        <v>772</v>
      </c>
      <c r="B298" s="74" t="s">
        <v>259</v>
      </c>
      <c r="C298" s="74" t="s">
        <v>62</v>
      </c>
      <c r="D298" s="79">
        <v>4529.146</v>
      </c>
      <c r="E298" s="112"/>
    </row>
    <row r="299" spans="1:5" ht="31.5">
      <c r="A299" s="80" t="s">
        <v>773</v>
      </c>
      <c r="B299" s="74" t="s">
        <v>259</v>
      </c>
      <c r="C299" s="74" t="s">
        <v>64</v>
      </c>
      <c r="D299" s="79">
        <v>52</v>
      </c>
      <c r="E299" s="112"/>
    </row>
    <row r="300" spans="1:5" ht="31.5">
      <c r="A300" s="114" t="s">
        <v>73</v>
      </c>
      <c r="B300" s="115" t="s">
        <v>428</v>
      </c>
      <c r="C300" s="115"/>
      <c r="D300" s="116">
        <v>6516.36</v>
      </c>
      <c r="E300" s="112"/>
    </row>
    <row r="301" spans="1:5" ht="15.75">
      <c r="A301" s="80" t="s">
        <v>100</v>
      </c>
      <c r="B301" s="74" t="s">
        <v>429</v>
      </c>
      <c r="C301" s="74"/>
      <c r="D301" s="79">
        <v>4708</v>
      </c>
      <c r="E301" s="112"/>
    </row>
    <row r="302" spans="1:5" ht="63">
      <c r="A302" s="80" t="s">
        <v>345</v>
      </c>
      <c r="B302" s="74" t="s">
        <v>346</v>
      </c>
      <c r="C302" s="74"/>
      <c r="D302" s="79">
        <v>4258</v>
      </c>
      <c r="E302" s="112"/>
    </row>
    <row r="303" spans="1:5" ht="78.75">
      <c r="A303" s="75" t="s">
        <v>774</v>
      </c>
      <c r="B303" s="74" t="s">
        <v>346</v>
      </c>
      <c r="C303" s="74" t="s">
        <v>71</v>
      </c>
      <c r="D303" s="79">
        <v>4258</v>
      </c>
      <c r="E303" s="112"/>
    </row>
    <row r="304" spans="1:5" ht="94.5">
      <c r="A304" s="75" t="s">
        <v>873</v>
      </c>
      <c r="B304" s="74" t="s">
        <v>835</v>
      </c>
      <c r="C304" s="74"/>
      <c r="D304" s="79">
        <v>450</v>
      </c>
      <c r="E304" s="112"/>
    </row>
    <row r="305" spans="1:5" ht="126">
      <c r="A305" s="75" t="s">
        <v>900</v>
      </c>
      <c r="B305" s="74" t="s">
        <v>835</v>
      </c>
      <c r="C305" s="74" t="s">
        <v>62</v>
      </c>
      <c r="D305" s="79">
        <v>350</v>
      </c>
      <c r="E305" s="112"/>
    </row>
    <row r="306" spans="1:5" ht="110.25">
      <c r="A306" s="75" t="s">
        <v>921</v>
      </c>
      <c r="B306" s="74" t="s">
        <v>835</v>
      </c>
      <c r="C306" s="74" t="s">
        <v>71</v>
      </c>
      <c r="D306" s="79">
        <v>100</v>
      </c>
      <c r="E306" s="112"/>
    </row>
    <row r="307" spans="1:5" ht="15.75">
      <c r="A307" s="80" t="s">
        <v>168</v>
      </c>
      <c r="B307" s="74" t="s">
        <v>430</v>
      </c>
      <c r="C307" s="74"/>
      <c r="D307" s="79">
        <v>1406</v>
      </c>
      <c r="E307" s="112"/>
    </row>
    <row r="308" spans="1:5" ht="15.75">
      <c r="A308" s="80" t="s">
        <v>191</v>
      </c>
      <c r="B308" s="74" t="s">
        <v>362</v>
      </c>
      <c r="C308" s="74"/>
      <c r="D308" s="79">
        <v>856</v>
      </c>
      <c r="E308" s="112"/>
    </row>
    <row r="309" spans="1:5" ht="31.5">
      <c r="A309" s="80" t="s">
        <v>775</v>
      </c>
      <c r="B309" s="74" t="s">
        <v>362</v>
      </c>
      <c r="C309" s="74" t="s">
        <v>130</v>
      </c>
      <c r="D309" s="79">
        <v>704.4</v>
      </c>
      <c r="E309" s="112"/>
    </row>
    <row r="310" spans="1:5" ht="47.25">
      <c r="A310" s="80" t="s">
        <v>823</v>
      </c>
      <c r="B310" s="74" t="s">
        <v>362</v>
      </c>
      <c r="C310" s="74" t="s">
        <v>83</v>
      </c>
      <c r="D310" s="79">
        <v>151.6</v>
      </c>
      <c r="E310" s="112"/>
    </row>
    <row r="311" spans="1:5" ht="15.75">
      <c r="A311" s="80" t="s">
        <v>363</v>
      </c>
      <c r="B311" s="74" t="s">
        <v>364</v>
      </c>
      <c r="C311" s="74"/>
      <c r="D311" s="79">
        <v>550</v>
      </c>
      <c r="E311" s="112"/>
    </row>
    <row r="312" spans="1:5" ht="31.5">
      <c r="A312" s="80" t="s">
        <v>776</v>
      </c>
      <c r="B312" s="74" t="s">
        <v>364</v>
      </c>
      <c r="C312" s="74" t="s">
        <v>130</v>
      </c>
      <c r="D312" s="79">
        <v>550</v>
      </c>
      <c r="E312" s="112"/>
    </row>
    <row r="313" spans="1:5" ht="15.75">
      <c r="A313" s="80" t="s">
        <v>74</v>
      </c>
      <c r="B313" s="74" t="s">
        <v>431</v>
      </c>
      <c r="C313" s="74"/>
      <c r="D313" s="79">
        <v>402.36</v>
      </c>
      <c r="E313" s="112"/>
    </row>
    <row r="314" spans="1:5" ht="15.75">
      <c r="A314" s="80" t="s">
        <v>659</v>
      </c>
      <c r="B314" s="74" t="s">
        <v>660</v>
      </c>
      <c r="C314" s="74"/>
      <c r="D314" s="79">
        <v>192.36</v>
      </c>
      <c r="E314" s="112"/>
    </row>
    <row r="315" spans="1:5" ht="47.25">
      <c r="A315" s="80" t="s">
        <v>260</v>
      </c>
      <c r="B315" s="74" t="s">
        <v>261</v>
      </c>
      <c r="C315" s="74"/>
      <c r="D315" s="79">
        <v>192.36</v>
      </c>
      <c r="E315" s="112"/>
    </row>
    <row r="316" spans="1:5" ht="94.5">
      <c r="A316" s="75" t="s">
        <v>901</v>
      </c>
      <c r="B316" s="74" t="s">
        <v>261</v>
      </c>
      <c r="C316" s="74" t="s">
        <v>61</v>
      </c>
      <c r="D316" s="79">
        <v>45.278</v>
      </c>
      <c r="E316" s="112"/>
    </row>
    <row r="317" spans="1:5" ht="63">
      <c r="A317" s="80" t="s">
        <v>777</v>
      </c>
      <c r="B317" s="74" t="s">
        <v>261</v>
      </c>
      <c r="C317" s="74" t="s">
        <v>62</v>
      </c>
      <c r="D317" s="79">
        <v>147.082</v>
      </c>
      <c r="E317" s="112"/>
    </row>
    <row r="318" spans="1:5" ht="31.5">
      <c r="A318" s="80" t="s">
        <v>262</v>
      </c>
      <c r="B318" s="74" t="s">
        <v>263</v>
      </c>
      <c r="C318" s="74"/>
      <c r="D318" s="79">
        <v>200</v>
      </c>
      <c r="E318" s="112"/>
    </row>
    <row r="319" spans="1:5" ht="47.25">
      <c r="A319" s="80" t="s">
        <v>778</v>
      </c>
      <c r="B319" s="74" t="s">
        <v>263</v>
      </c>
      <c r="C319" s="74" t="s">
        <v>62</v>
      </c>
      <c r="D319" s="79">
        <v>200</v>
      </c>
      <c r="E319" s="112"/>
    </row>
    <row r="320" spans="1:5" ht="15.75">
      <c r="A320" s="80" t="s">
        <v>264</v>
      </c>
      <c r="B320" s="74" t="s">
        <v>265</v>
      </c>
      <c r="C320" s="74"/>
      <c r="D320" s="79">
        <v>10</v>
      </c>
      <c r="E320" s="112"/>
    </row>
    <row r="321" spans="1:5" ht="31.5">
      <c r="A321" s="80" t="s">
        <v>779</v>
      </c>
      <c r="B321" s="74" t="s">
        <v>265</v>
      </c>
      <c r="C321" s="74" t="s">
        <v>62</v>
      </c>
      <c r="D321" s="79">
        <v>10</v>
      </c>
      <c r="E321" s="112"/>
    </row>
    <row r="322" spans="1:5" ht="15.75">
      <c r="A322" s="114" t="s">
        <v>75</v>
      </c>
      <c r="B322" s="115" t="s">
        <v>432</v>
      </c>
      <c r="C322" s="115"/>
      <c r="D322" s="116">
        <v>655</v>
      </c>
      <c r="E322" s="112"/>
    </row>
    <row r="323" spans="1:5" ht="47.25">
      <c r="A323" s="80" t="s">
        <v>433</v>
      </c>
      <c r="B323" s="74" t="s">
        <v>434</v>
      </c>
      <c r="C323" s="74"/>
      <c r="D323" s="79">
        <v>520</v>
      </c>
      <c r="E323" s="112"/>
    </row>
    <row r="324" spans="1:5" ht="47.25">
      <c r="A324" s="80" t="s">
        <v>76</v>
      </c>
      <c r="B324" s="74" t="s">
        <v>266</v>
      </c>
      <c r="C324" s="74"/>
      <c r="D324" s="79">
        <v>30</v>
      </c>
      <c r="E324" s="112"/>
    </row>
    <row r="325" spans="1:5" ht="63">
      <c r="A325" s="80" t="s">
        <v>780</v>
      </c>
      <c r="B325" s="74" t="s">
        <v>266</v>
      </c>
      <c r="C325" s="74" t="s">
        <v>71</v>
      </c>
      <c r="D325" s="79">
        <v>30</v>
      </c>
      <c r="E325" s="112"/>
    </row>
    <row r="326" spans="1:5" ht="15.75">
      <c r="A326" s="80" t="s">
        <v>77</v>
      </c>
      <c r="B326" s="74" t="s">
        <v>267</v>
      </c>
      <c r="C326" s="74"/>
      <c r="D326" s="79">
        <v>50</v>
      </c>
      <c r="E326" s="112"/>
    </row>
    <row r="327" spans="1:5" ht="31.5">
      <c r="A327" s="80" t="s">
        <v>781</v>
      </c>
      <c r="B327" s="74" t="s">
        <v>267</v>
      </c>
      <c r="C327" s="74" t="s">
        <v>62</v>
      </c>
      <c r="D327" s="79">
        <v>50</v>
      </c>
      <c r="E327" s="112"/>
    </row>
    <row r="328" spans="1:5" ht="31.5">
      <c r="A328" s="80" t="s">
        <v>78</v>
      </c>
      <c r="B328" s="74" t="s">
        <v>268</v>
      </c>
      <c r="C328" s="74"/>
      <c r="D328" s="79">
        <v>200</v>
      </c>
      <c r="E328" s="112"/>
    </row>
    <row r="329" spans="1:5" ht="47.25">
      <c r="A329" s="80" t="s">
        <v>782</v>
      </c>
      <c r="B329" s="74" t="s">
        <v>268</v>
      </c>
      <c r="C329" s="74" t="s">
        <v>83</v>
      </c>
      <c r="D329" s="79">
        <v>200</v>
      </c>
      <c r="E329" s="112"/>
    </row>
    <row r="330" spans="1:5" ht="15.75">
      <c r="A330" s="80" t="s">
        <v>269</v>
      </c>
      <c r="B330" s="74" t="s">
        <v>270</v>
      </c>
      <c r="C330" s="74"/>
      <c r="D330" s="79">
        <v>240</v>
      </c>
      <c r="E330" s="112"/>
    </row>
    <row r="331" spans="1:5" ht="47.25">
      <c r="A331" s="80" t="s">
        <v>902</v>
      </c>
      <c r="B331" s="74" t="s">
        <v>270</v>
      </c>
      <c r="C331" s="74" t="s">
        <v>83</v>
      </c>
      <c r="D331" s="79">
        <v>240</v>
      </c>
      <c r="E331" s="112"/>
    </row>
    <row r="332" spans="1:5" ht="15.75">
      <c r="A332" s="80" t="s">
        <v>435</v>
      </c>
      <c r="B332" s="74" t="s">
        <v>436</v>
      </c>
      <c r="C332" s="74"/>
      <c r="D332" s="79">
        <v>135</v>
      </c>
      <c r="E332" s="112"/>
    </row>
    <row r="333" spans="1:5" ht="31.5">
      <c r="A333" s="80" t="s">
        <v>271</v>
      </c>
      <c r="B333" s="74" t="s">
        <v>272</v>
      </c>
      <c r="C333" s="74"/>
      <c r="D333" s="79">
        <v>135</v>
      </c>
      <c r="E333" s="112"/>
    </row>
    <row r="334" spans="1:5" ht="63">
      <c r="A334" s="80" t="s">
        <v>783</v>
      </c>
      <c r="B334" s="74" t="s">
        <v>272</v>
      </c>
      <c r="C334" s="74" t="s">
        <v>83</v>
      </c>
      <c r="D334" s="79">
        <v>135</v>
      </c>
      <c r="E334" s="112"/>
    </row>
    <row r="335" spans="1:5" ht="15.75">
      <c r="A335" s="114" t="s">
        <v>654</v>
      </c>
      <c r="B335" s="115" t="s">
        <v>655</v>
      </c>
      <c r="C335" s="115"/>
      <c r="D335" s="116">
        <v>37777.67</v>
      </c>
      <c r="E335" s="112"/>
    </row>
    <row r="336" spans="1:5" ht="15.75">
      <c r="A336" s="80" t="s">
        <v>79</v>
      </c>
      <c r="B336" s="74" t="s">
        <v>437</v>
      </c>
      <c r="C336" s="74"/>
      <c r="D336" s="79">
        <v>37777.67</v>
      </c>
      <c r="E336" s="112"/>
    </row>
    <row r="337" spans="1:5" ht="31.5">
      <c r="A337" s="80" t="s">
        <v>273</v>
      </c>
      <c r="B337" s="74" t="s">
        <v>274</v>
      </c>
      <c r="C337" s="74"/>
      <c r="D337" s="79">
        <v>2334.956</v>
      </c>
      <c r="E337" s="112"/>
    </row>
    <row r="338" spans="1:5" ht="94.5">
      <c r="A338" s="75" t="s">
        <v>784</v>
      </c>
      <c r="B338" s="74" t="s">
        <v>274</v>
      </c>
      <c r="C338" s="74" t="s">
        <v>61</v>
      </c>
      <c r="D338" s="79">
        <v>2334.956</v>
      </c>
      <c r="E338" s="112"/>
    </row>
    <row r="339" spans="1:5" ht="15.75">
      <c r="A339" s="80" t="s">
        <v>60</v>
      </c>
      <c r="B339" s="74" t="s">
        <v>232</v>
      </c>
      <c r="C339" s="74"/>
      <c r="D339" s="79">
        <v>876.769</v>
      </c>
      <c r="E339" s="112"/>
    </row>
    <row r="340" spans="1:5" ht="78.75">
      <c r="A340" s="80" t="s">
        <v>785</v>
      </c>
      <c r="B340" s="74" t="s">
        <v>232</v>
      </c>
      <c r="C340" s="74" t="s">
        <v>61</v>
      </c>
      <c r="D340" s="79">
        <v>876.769</v>
      </c>
      <c r="E340" s="112"/>
    </row>
    <row r="341" spans="1:5" ht="31.5">
      <c r="A341" s="80" t="s">
        <v>135</v>
      </c>
      <c r="B341" s="74" t="s">
        <v>365</v>
      </c>
      <c r="C341" s="74"/>
      <c r="D341" s="79">
        <v>1154.4</v>
      </c>
      <c r="E341" s="112"/>
    </row>
    <row r="342" spans="1:5" ht="47.25">
      <c r="A342" s="80" t="s">
        <v>786</v>
      </c>
      <c r="B342" s="74" t="s">
        <v>365</v>
      </c>
      <c r="C342" s="74" t="s">
        <v>130</v>
      </c>
      <c r="D342" s="79">
        <v>1154.4</v>
      </c>
      <c r="E342" s="112"/>
    </row>
    <row r="343" spans="1:5" ht="31.5">
      <c r="A343" s="80" t="s">
        <v>183</v>
      </c>
      <c r="B343" s="74" t="s">
        <v>275</v>
      </c>
      <c r="C343" s="74"/>
      <c r="D343" s="79">
        <v>77</v>
      </c>
      <c r="E343" s="112"/>
    </row>
    <row r="344" spans="1:5" ht="63">
      <c r="A344" s="80" t="s">
        <v>787</v>
      </c>
      <c r="B344" s="74" t="s">
        <v>275</v>
      </c>
      <c r="C344" s="74" t="s">
        <v>62</v>
      </c>
      <c r="D344" s="79">
        <v>77</v>
      </c>
      <c r="E344" s="112"/>
    </row>
    <row r="345" spans="1:5" ht="47.25">
      <c r="A345" s="80" t="s">
        <v>276</v>
      </c>
      <c r="B345" s="74" t="s">
        <v>277</v>
      </c>
      <c r="C345" s="74"/>
      <c r="D345" s="79">
        <v>395.3</v>
      </c>
      <c r="E345" s="112"/>
    </row>
    <row r="346" spans="1:5" ht="63">
      <c r="A346" s="80" t="s">
        <v>788</v>
      </c>
      <c r="B346" s="74" t="s">
        <v>277</v>
      </c>
      <c r="C346" s="74" t="s">
        <v>62</v>
      </c>
      <c r="D346" s="79">
        <v>395.3</v>
      </c>
      <c r="E346" s="112"/>
    </row>
    <row r="347" spans="1:5" ht="31.5">
      <c r="A347" s="80" t="s">
        <v>366</v>
      </c>
      <c r="B347" s="74" t="s">
        <v>367</v>
      </c>
      <c r="C347" s="74"/>
      <c r="D347" s="79">
        <v>76.5</v>
      </c>
      <c r="E347" s="112"/>
    </row>
    <row r="348" spans="1:5" ht="47.25">
      <c r="A348" s="80" t="s">
        <v>789</v>
      </c>
      <c r="B348" s="74" t="s">
        <v>367</v>
      </c>
      <c r="C348" s="74" t="s">
        <v>130</v>
      </c>
      <c r="D348" s="79">
        <v>76.5</v>
      </c>
      <c r="E348" s="112"/>
    </row>
    <row r="349" spans="1:5" ht="141.75">
      <c r="A349" s="75" t="s">
        <v>444</v>
      </c>
      <c r="B349" s="74" t="s">
        <v>347</v>
      </c>
      <c r="C349" s="74"/>
      <c r="D349" s="79">
        <v>37.5</v>
      </c>
      <c r="E349" s="112"/>
    </row>
    <row r="350" spans="1:5" ht="204.75">
      <c r="A350" s="75" t="s">
        <v>790</v>
      </c>
      <c r="B350" s="74" t="s">
        <v>347</v>
      </c>
      <c r="C350" s="74" t="s">
        <v>61</v>
      </c>
      <c r="D350" s="79">
        <v>27.2</v>
      </c>
      <c r="E350" s="112"/>
    </row>
    <row r="351" spans="1:5" ht="157.5">
      <c r="A351" s="75" t="s">
        <v>791</v>
      </c>
      <c r="B351" s="74" t="s">
        <v>347</v>
      </c>
      <c r="C351" s="74" t="s">
        <v>62</v>
      </c>
      <c r="D351" s="79">
        <v>10.3</v>
      </c>
      <c r="E351" s="112"/>
    </row>
    <row r="352" spans="1:5" ht="63">
      <c r="A352" s="80" t="s">
        <v>80</v>
      </c>
      <c r="B352" s="74" t="s">
        <v>278</v>
      </c>
      <c r="C352" s="74"/>
      <c r="D352" s="79">
        <v>48.278</v>
      </c>
      <c r="E352" s="112"/>
    </row>
    <row r="353" spans="1:5" ht="78.75">
      <c r="A353" s="75" t="s">
        <v>792</v>
      </c>
      <c r="B353" s="74" t="s">
        <v>278</v>
      </c>
      <c r="C353" s="74" t="s">
        <v>62</v>
      </c>
      <c r="D353" s="79">
        <v>48.278</v>
      </c>
      <c r="E353" s="112"/>
    </row>
    <row r="354" spans="1:5" ht="157.5">
      <c r="A354" s="75" t="s">
        <v>81</v>
      </c>
      <c r="B354" s="74" t="s">
        <v>279</v>
      </c>
      <c r="C354" s="74"/>
      <c r="D354" s="79">
        <v>116.445</v>
      </c>
      <c r="E354" s="112"/>
    </row>
    <row r="355" spans="1:5" ht="204.75">
      <c r="A355" s="75" t="s">
        <v>793</v>
      </c>
      <c r="B355" s="74" t="s">
        <v>279</v>
      </c>
      <c r="C355" s="74" t="s">
        <v>61</v>
      </c>
      <c r="D355" s="79">
        <v>113.195</v>
      </c>
      <c r="E355" s="112"/>
    </row>
    <row r="356" spans="1:5" ht="173.25">
      <c r="A356" s="75" t="s">
        <v>794</v>
      </c>
      <c r="B356" s="74" t="s">
        <v>279</v>
      </c>
      <c r="C356" s="74" t="s">
        <v>62</v>
      </c>
      <c r="D356" s="79">
        <v>3.25</v>
      </c>
      <c r="E356" s="112"/>
    </row>
    <row r="357" spans="1:5" ht="78.75">
      <c r="A357" s="75" t="s">
        <v>368</v>
      </c>
      <c r="B357" s="74" t="s">
        <v>369</v>
      </c>
      <c r="C357" s="74"/>
      <c r="D357" s="79">
        <v>4.5</v>
      </c>
      <c r="E357" s="112"/>
    </row>
    <row r="358" spans="1:5" ht="110.25">
      <c r="A358" s="75" t="s">
        <v>795</v>
      </c>
      <c r="B358" s="74" t="s">
        <v>369</v>
      </c>
      <c r="C358" s="74" t="s">
        <v>62</v>
      </c>
      <c r="D358" s="79">
        <v>4.5</v>
      </c>
      <c r="E358" s="112"/>
    </row>
    <row r="359" spans="1:5" ht="157.5">
      <c r="A359" s="75" t="s">
        <v>370</v>
      </c>
      <c r="B359" s="74" t="s">
        <v>371</v>
      </c>
      <c r="C359" s="74"/>
      <c r="D359" s="79">
        <v>4.5</v>
      </c>
      <c r="E359" s="112"/>
    </row>
    <row r="360" spans="1:5" ht="173.25">
      <c r="A360" s="75" t="s">
        <v>796</v>
      </c>
      <c r="B360" s="74" t="s">
        <v>371</v>
      </c>
      <c r="C360" s="74" t="s">
        <v>62</v>
      </c>
      <c r="D360" s="79">
        <v>4.5</v>
      </c>
      <c r="E360" s="112"/>
    </row>
    <row r="361" spans="1:5" ht="78.75">
      <c r="A361" s="75" t="s">
        <v>441</v>
      </c>
      <c r="B361" s="74" t="s">
        <v>372</v>
      </c>
      <c r="C361" s="74"/>
      <c r="D361" s="79">
        <v>235.5</v>
      </c>
      <c r="E361" s="112"/>
    </row>
    <row r="362" spans="1:5" ht="141.75">
      <c r="A362" s="75" t="s">
        <v>903</v>
      </c>
      <c r="B362" s="74" t="s">
        <v>372</v>
      </c>
      <c r="C362" s="74" t="s">
        <v>61</v>
      </c>
      <c r="D362" s="79">
        <v>4.528</v>
      </c>
      <c r="E362" s="112"/>
    </row>
    <row r="363" spans="1:5" ht="110.25">
      <c r="A363" s="75" t="s">
        <v>797</v>
      </c>
      <c r="B363" s="74" t="s">
        <v>372</v>
      </c>
      <c r="C363" s="74" t="s">
        <v>62</v>
      </c>
      <c r="D363" s="79">
        <v>15.1</v>
      </c>
      <c r="E363" s="112"/>
    </row>
    <row r="364" spans="1:5" ht="94.5">
      <c r="A364" s="75" t="s">
        <v>798</v>
      </c>
      <c r="B364" s="74" t="s">
        <v>372</v>
      </c>
      <c r="C364" s="74" t="s">
        <v>130</v>
      </c>
      <c r="D364" s="79">
        <v>215.872</v>
      </c>
      <c r="E364" s="112"/>
    </row>
    <row r="365" spans="1:5" ht="94.5">
      <c r="A365" s="75" t="s">
        <v>448</v>
      </c>
      <c r="B365" s="74" t="s">
        <v>373</v>
      </c>
      <c r="C365" s="74"/>
      <c r="D365" s="79">
        <v>10</v>
      </c>
      <c r="E365" s="112"/>
    </row>
    <row r="366" spans="1:5" ht="110.25">
      <c r="A366" s="75" t="s">
        <v>799</v>
      </c>
      <c r="B366" s="74" t="s">
        <v>373</v>
      </c>
      <c r="C366" s="74" t="s">
        <v>62</v>
      </c>
      <c r="D366" s="79">
        <v>10</v>
      </c>
      <c r="E366" s="112"/>
    </row>
    <row r="367" spans="1:5" ht="63">
      <c r="A367" s="80" t="s">
        <v>185</v>
      </c>
      <c r="B367" s="74" t="s">
        <v>233</v>
      </c>
      <c r="C367" s="74"/>
      <c r="D367" s="79">
        <v>403.032</v>
      </c>
      <c r="E367" s="112"/>
    </row>
    <row r="368" spans="1:5" ht="126">
      <c r="A368" s="75" t="s">
        <v>800</v>
      </c>
      <c r="B368" s="74" t="s">
        <v>233</v>
      </c>
      <c r="C368" s="74" t="s">
        <v>61</v>
      </c>
      <c r="D368" s="79">
        <v>398.032</v>
      </c>
      <c r="E368" s="112"/>
    </row>
    <row r="369" spans="1:5" ht="78.75">
      <c r="A369" s="75" t="s">
        <v>801</v>
      </c>
      <c r="B369" s="74" t="s">
        <v>233</v>
      </c>
      <c r="C369" s="74" t="s">
        <v>62</v>
      </c>
      <c r="D369" s="79">
        <v>5</v>
      </c>
      <c r="E369" s="112"/>
    </row>
    <row r="370" spans="1:5" ht="31.5">
      <c r="A370" s="80" t="s">
        <v>82</v>
      </c>
      <c r="B370" s="74" t="s">
        <v>280</v>
      </c>
      <c r="C370" s="74"/>
      <c r="D370" s="79">
        <v>1500</v>
      </c>
      <c r="E370" s="112"/>
    </row>
    <row r="371" spans="1:5" ht="47.25">
      <c r="A371" s="80" t="s">
        <v>802</v>
      </c>
      <c r="B371" s="74" t="s">
        <v>280</v>
      </c>
      <c r="C371" s="74" t="s">
        <v>64</v>
      </c>
      <c r="D371" s="79">
        <v>1500</v>
      </c>
      <c r="E371" s="112"/>
    </row>
    <row r="372" spans="1:5" ht="15.75">
      <c r="A372" s="80" t="s">
        <v>184</v>
      </c>
      <c r="B372" s="74" t="s">
        <v>281</v>
      </c>
      <c r="C372" s="74"/>
      <c r="D372" s="79">
        <v>30502.99</v>
      </c>
      <c r="E372" s="112"/>
    </row>
    <row r="373" spans="1:5" ht="31.5">
      <c r="A373" s="80" t="s">
        <v>803</v>
      </c>
      <c r="B373" s="74" t="s">
        <v>281</v>
      </c>
      <c r="C373" s="74" t="s">
        <v>62</v>
      </c>
      <c r="D373" s="79">
        <v>271</v>
      </c>
      <c r="E373" s="112"/>
    </row>
    <row r="374" spans="1:5" ht="31.5">
      <c r="A374" s="80" t="s">
        <v>804</v>
      </c>
      <c r="B374" s="74" t="s">
        <v>281</v>
      </c>
      <c r="C374" s="74" t="s">
        <v>71</v>
      </c>
      <c r="D374" s="79">
        <v>4313.454</v>
      </c>
      <c r="E374" s="112"/>
    </row>
    <row r="375" spans="1:5" ht="31.5">
      <c r="A375" s="80" t="s">
        <v>805</v>
      </c>
      <c r="B375" s="74" t="s">
        <v>281</v>
      </c>
      <c r="C375" s="74" t="s">
        <v>64</v>
      </c>
      <c r="D375" s="79">
        <v>25918.536</v>
      </c>
      <c r="E375" s="112"/>
    </row>
  </sheetData>
  <sheetProtection password="EEDF" sheet="1"/>
  <mergeCells count="7">
    <mergeCell ref="A6:A7"/>
    <mergeCell ref="B6:B7"/>
    <mergeCell ref="C6:C7"/>
    <mergeCell ref="D6:D7"/>
    <mergeCell ref="B1:D1"/>
    <mergeCell ref="B3:D3"/>
    <mergeCell ref="A4:D4"/>
  </mergeCells>
  <printOptions/>
  <pageMargins left="0.984251968503937" right="0.984251968503937" top="0.1968503937007874" bottom="0.1968503937007874" header="0.31496062992125984" footer="0.31496062992125984"/>
  <pageSetup fitToHeight="5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7"/>
  <sheetViews>
    <sheetView zoomScalePageLayoutView="0" workbookViewId="0" topLeftCell="A2">
      <selection activeCell="K17" sqref="K17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5.25390625" style="0" customWidth="1"/>
    <col min="4" max="4" width="4.125" style="0" customWidth="1"/>
    <col min="5" max="5" width="5.00390625" style="0" customWidth="1"/>
    <col min="6" max="6" width="6.875" style="0" customWidth="1"/>
    <col min="7" max="7" width="5.375" style="0" customWidth="1"/>
    <col min="8" max="8" width="43.00390625" style="0" customWidth="1"/>
    <col min="9" max="9" width="16.625" style="0" customWidth="1"/>
    <col min="11" max="11" width="16.625" style="0" customWidth="1"/>
  </cols>
  <sheetData>
    <row r="1" ht="12.75" hidden="1"/>
    <row r="2" spans="7:9" ht="18.75">
      <c r="G2" s="26"/>
      <c r="H2" s="155" t="s">
        <v>602</v>
      </c>
      <c r="I2" s="155"/>
    </row>
    <row r="3" spans="7:9" ht="18.75">
      <c r="G3" s="26"/>
      <c r="H3" s="155" t="s">
        <v>572</v>
      </c>
      <c r="I3" s="155"/>
    </row>
    <row r="4" spans="7:9" ht="18.75">
      <c r="G4" s="26"/>
      <c r="H4" s="155" t="s">
        <v>573</v>
      </c>
      <c r="I4" s="155"/>
    </row>
    <row r="5" spans="7:9" ht="18.75">
      <c r="G5" s="26"/>
      <c r="H5" s="155" t="s">
        <v>964</v>
      </c>
      <c r="I5" s="155"/>
    </row>
    <row r="7" spans="1:9" ht="18.75">
      <c r="A7" s="4"/>
      <c r="B7" s="4"/>
      <c r="C7" s="4"/>
      <c r="D7" s="4"/>
      <c r="E7" s="4"/>
      <c r="F7" s="4"/>
      <c r="G7" s="4"/>
      <c r="H7" s="151" t="s">
        <v>439</v>
      </c>
      <c r="I7" s="151"/>
    </row>
    <row r="8" spans="1:9" ht="18.75" hidden="1">
      <c r="A8" s="4"/>
      <c r="B8" s="4"/>
      <c r="C8" s="4"/>
      <c r="D8" s="4"/>
      <c r="E8" s="4"/>
      <c r="F8" s="4"/>
      <c r="G8" s="4"/>
      <c r="H8" s="151" t="s">
        <v>137</v>
      </c>
      <c r="I8" s="151"/>
    </row>
    <row r="9" spans="1:9" ht="18.75">
      <c r="A9" s="4"/>
      <c r="B9" s="4"/>
      <c r="C9" s="4"/>
      <c r="D9" s="4"/>
      <c r="E9" s="4"/>
      <c r="F9" s="4"/>
      <c r="G9" s="4"/>
      <c r="H9" s="151" t="s">
        <v>49</v>
      </c>
      <c r="I9" s="151"/>
    </row>
    <row r="10" spans="1:9" ht="18.75">
      <c r="A10" s="4"/>
      <c r="B10" s="4"/>
      <c r="C10" s="4"/>
      <c r="D10" s="4"/>
      <c r="E10" s="4"/>
      <c r="F10" s="4"/>
      <c r="G10" s="4"/>
      <c r="H10" s="151" t="s">
        <v>136</v>
      </c>
      <c r="I10" s="151"/>
    </row>
    <row r="11" spans="1:9" ht="18.75">
      <c r="A11" s="4"/>
      <c r="B11" s="4"/>
      <c r="C11" s="4"/>
      <c r="D11" s="4"/>
      <c r="E11" s="4"/>
      <c r="F11" s="4"/>
      <c r="G11" s="4"/>
      <c r="H11" s="151" t="s">
        <v>651</v>
      </c>
      <c r="I11" s="151"/>
    </row>
    <row r="12" spans="1:9" ht="7.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18.75">
      <c r="A13" s="152" t="s">
        <v>138</v>
      </c>
      <c r="B13" s="153"/>
      <c r="C13" s="153"/>
      <c r="D13" s="153"/>
      <c r="E13" s="153"/>
      <c r="F13" s="153"/>
      <c r="G13" s="153"/>
      <c r="H13" s="153"/>
      <c r="I13" s="153"/>
    </row>
    <row r="14" spans="1:9" ht="18.75">
      <c r="A14" s="152" t="s">
        <v>192</v>
      </c>
      <c r="B14" s="153"/>
      <c r="C14" s="153"/>
      <c r="D14" s="153"/>
      <c r="E14" s="153"/>
      <c r="F14" s="153"/>
      <c r="G14" s="153"/>
      <c r="H14" s="153"/>
      <c r="I14" s="153"/>
    </row>
    <row r="15" spans="1:9" ht="18.75">
      <c r="A15" s="4"/>
      <c r="B15" s="4"/>
      <c r="C15" s="4"/>
      <c r="D15" s="4"/>
      <c r="E15" s="4"/>
      <c r="F15" s="4"/>
      <c r="G15" s="4"/>
      <c r="H15" s="154"/>
      <c r="I15" s="154"/>
    </row>
    <row r="16" spans="1:9" ht="18.75">
      <c r="A16" s="4"/>
      <c r="B16" s="4"/>
      <c r="C16" s="4"/>
      <c r="D16" s="4"/>
      <c r="E16" s="4"/>
      <c r="F16" s="4"/>
      <c r="G16" s="4"/>
      <c r="H16" s="4"/>
      <c r="I16" s="5"/>
    </row>
    <row r="17" spans="1:9" ht="37.5">
      <c r="A17" s="149" t="s">
        <v>139</v>
      </c>
      <c r="B17" s="149"/>
      <c r="C17" s="149"/>
      <c r="D17" s="149"/>
      <c r="E17" s="149"/>
      <c r="F17" s="149"/>
      <c r="G17" s="149"/>
      <c r="H17" s="7" t="s">
        <v>19</v>
      </c>
      <c r="I17" s="6" t="s">
        <v>48</v>
      </c>
    </row>
    <row r="18" spans="1:9" s="131" customFormat="1" ht="11.25">
      <c r="A18" s="150">
        <v>1</v>
      </c>
      <c r="B18" s="150"/>
      <c r="C18" s="150"/>
      <c r="D18" s="150"/>
      <c r="E18" s="150"/>
      <c r="F18" s="150"/>
      <c r="G18" s="150"/>
      <c r="H18" s="130">
        <v>2</v>
      </c>
      <c r="I18" s="129">
        <v>3</v>
      </c>
    </row>
    <row r="19" spans="1:9" ht="63" customHeight="1">
      <c r="A19" s="8" t="s">
        <v>23</v>
      </c>
      <c r="B19" s="8" t="s">
        <v>21</v>
      </c>
      <c r="C19" s="8" t="s">
        <v>21</v>
      </c>
      <c r="D19" s="8" t="s">
        <v>21</v>
      </c>
      <c r="E19" s="8" t="s">
        <v>21</v>
      </c>
      <c r="F19" s="8" t="s">
        <v>22</v>
      </c>
      <c r="G19" s="8" t="s">
        <v>20</v>
      </c>
      <c r="H19" s="9" t="s">
        <v>140</v>
      </c>
      <c r="I19" s="23">
        <f>SUM(I20,I29)</f>
        <v>159424.56300000008</v>
      </c>
    </row>
    <row r="20" spans="1:9" ht="56.25">
      <c r="A20" s="8" t="s">
        <v>23</v>
      </c>
      <c r="B20" s="8" t="s">
        <v>24</v>
      </c>
      <c r="C20" s="8" t="s">
        <v>21</v>
      </c>
      <c r="D20" s="8" t="s">
        <v>21</v>
      </c>
      <c r="E20" s="8" t="s">
        <v>21</v>
      </c>
      <c r="F20" s="8" t="s">
        <v>22</v>
      </c>
      <c r="G20" s="8" t="s">
        <v>20</v>
      </c>
      <c r="H20" s="9" t="s">
        <v>141</v>
      </c>
      <c r="I20" s="24">
        <f>SUM(I25,I22)</f>
        <v>159424.56300000008</v>
      </c>
    </row>
    <row r="21" spans="1:9" ht="36.75" customHeight="1">
      <c r="A21" s="8" t="s">
        <v>23</v>
      </c>
      <c r="B21" s="8" t="s">
        <v>24</v>
      </c>
      <c r="C21" s="8" t="s">
        <v>21</v>
      </c>
      <c r="D21" s="8" t="s">
        <v>21</v>
      </c>
      <c r="E21" s="8" t="s">
        <v>21</v>
      </c>
      <c r="F21" s="8" t="s">
        <v>22</v>
      </c>
      <c r="G21" s="8" t="s">
        <v>130</v>
      </c>
      <c r="H21" s="11" t="s">
        <v>142</v>
      </c>
      <c r="I21" s="24">
        <f>SUM(I22)</f>
        <v>-620990.693</v>
      </c>
    </row>
    <row r="22" spans="1:9" ht="38.25" customHeight="1">
      <c r="A22" s="8" t="s">
        <v>23</v>
      </c>
      <c r="B22" s="8" t="s">
        <v>24</v>
      </c>
      <c r="C22" s="8" t="s">
        <v>25</v>
      </c>
      <c r="D22" s="8" t="s">
        <v>21</v>
      </c>
      <c r="E22" s="8" t="s">
        <v>21</v>
      </c>
      <c r="F22" s="8" t="s">
        <v>22</v>
      </c>
      <c r="G22" s="8" t="s">
        <v>130</v>
      </c>
      <c r="H22" s="11" t="s">
        <v>143</v>
      </c>
      <c r="I22" s="24">
        <f>SUM(I23)</f>
        <v>-620990.693</v>
      </c>
    </row>
    <row r="23" spans="1:9" ht="36.75" customHeight="1">
      <c r="A23" s="8" t="s">
        <v>23</v>
      </c>
      <c r="B23" s="8" t="s">
        <v>24</v>
      </c>
      <c r="C23" s="8" t="s">
        <v>25</v>
      </c>
      <c r="D23" s="8" t="s">
        <v>23</v>
      </c>
      <c r="E23" s="8" t="s">
        <v>21</v>
      </c>
      <c r="F23" s="8" t="s">
        <v>22</v>
      </c>
      <c r="G23" s="8" t="s">
        <v>144</v>
      </c>
      <c r="H23" s="11" t="s">
        <v>145</v>
      </c>
      <c r="I23" s="24">
        <f>SUM(I24)</f>
        <v>-620990.693</v>
      </c>
    </row>
    <row r="24" spans="1:9" ht="54" customHeight="1">
      <c r="A24" s="8" t="s">
        <v>23</v>
      </c>
      <c r="B24" s="8" t="s">
        <v>24</v>
      </c>
      <c r="C24" s="8" t="s">
        <v>25</v>
      </c>
      <c r="D24" s="8" t="s">
        <v>23</v>
      </c>
      <c r="E24" s="8" t="s">
        <v>24</v>
      </c>
      <c r="F24" s="8" t="s">
        <v>22</v>
      </c>
      <c r="G24" s="8" t="s">
        <v>144</v>
      </c>
      <c r="H24" s="11" t="s">
        <v>146</v>
      </c>
      <c r="I24" s="25">
        <v>-620990.693</v>
      </c>
    </row>
    <row r="25" spans="1:9" ht="37.5" customHeight="1">
      <c r="A25" s="8" t="s">
        <v>23</v>
      </c>
      <c r="B25" s="8" t="s">
        <v>24</v>
      </c>
      <c r="C25" s="8" t="s">
        <v>21</v>
      </c>
      <c r="D25" s="8" t="s">
        <v>21</v>
      </c>
      <c r="E25" s="8" t="s">
        <v>21</v>
      </c>
      <c r="F25" s="8" t="s">
        <v>22</v>
      </c>
      <c r="G25" s="8" t="s">
        <v>83</v>
      </c>
      <c r="H25" s="11" t="s">
        <v>147</v>
      </c>
      <c r="I25" s="24">
        <f>SUM(I26)</f>
        <v>780415.256</v>
      </c>
    </row>
    <row r="26" spans="1:9" ht="39" customHeight="1">
      <c r="A26" s="8" t="s">
        <v>23</v>
      </c>
      <c r="B26" s="8" t="s">
        <v>24</v>
      </c>
      <c r="C26" s="8" t="s">
        <v>25</v>
      </c>
      <c r="D26" s="8" t="s">
        <v>21</v>
      </c>
      <c r="E26" s="8" t="s">
        <v>21</v>
      </c>
      <c r="F26" s="8" t="s">
        <v>22</v>
      </c>
      <c r="G26" s="8" t="s">
        <v>83</v>
      </c>
      <c r="H26" s="11" t="s">
        <v>148</v>
      </c>
      <c r="I26" s="24">
        <f>SUM(I27)</f>
        <v>780415.256</v>
      </c>
    </row>
    <row r="27" spans="1:9" ht="39" customHeight="1">
      <c r="A27" s="8" t="s">
        <v>23</v>
      </c>
      <c r="B27" s="8" t="s">
        <v>24</v>
      </c>
      <c r="C27" s="8" t="s">
        <v>25</v>
      </c>
      <c r="D27" s="8" t="s">
        <v>23</v>
      </c>
      <c r="E27" s="8" t="s">
        <v>21</v>
      </c>
      <c r="F27" s="8" t="s">
        <v>22</v>
      </c>
      <c r="G27" s="8" t="s">
        <v>149</v>
      </c>
      <c r="H27" s="11" t="s">
        <v>150</v>
      </c>
      <c r="I27" s="24">
        <f>SUM(I28)</f>
        <v>780415.256</v>
      </c>
    </row>
    <row r="28" spans="1:9" ht="60" customHeight="1">
      <c r="A28" s="8" t="s">
        <v>23</v>
      </c>
      <c r="B28" s="8" t="s">
        <v>24</v>
      </c>
      <c r="C28" s="8" t="s">
        <v>25</v>
      </c>
      <c r="D28" s="8" t="s">
        <v>23</v>
      </c>
      <c r="E28" s="8" t="s">
        <v>24</v>
      </c>
      <c r="F28" s="8" t="s">
        <v>22</v>
      </c>
      <c r="G28" s="8" t="s">
        <v>149</v>
      </c>
      <c r="H28" s="11" t="s">
        <v>151</v>
      </c>
      <c r="I28" s="24">
        <f>780415.256</f>
        <v>780415.256</v>
      </c>
    </row>
    <row r="29" spans="1:9" ht="56.25" hidden="1">
      <c r="A29" s="8" t="s">
        <v>23</v>
      </c>
      <c r="B29" s="8" t="s">
        <v>50</v>
      </c>
      <c r="C29" s="8" t="s">
        <v>21</v>
      </c>
      <c r="D29" s="8" t="s">
        <v>21</v>
      </c>
      <c r="E29" s="8" t="s">
        <v>21</v>
      </c>
      <c r="F29" s="8" t="s">
        <v>22</v>
      </c>
      <c r="G29" s="8" t="s">
        <v>20</v>
      </c>
      <c r="H29" s="9" t="s">
        <v>152</v>
      </c>
      <c r="I29" s="10">
        <f>SUM(I30,I33)</f>
        <v>0</v>
      </c>
    </row>
    <row r="30" spans="1:9" ht="56.25" hidden="1">
      <c r="A30" s="8" t="s">
        <v>23</v>
      </c>
      <c r="B30" s="8" t="s">
        <v>50</v>
      </c>
      <c r="C30" s="8" t="s">
        <v>84</v>
      </c>
      <c r="D30" s="8" t="s">
        <v>21</v>
      </c>
      <c r="E30" s="8" t="s">
        <v>21</v>
      </c>
      <c r="F30" s="8" t="s">
        <v>22</v>
      </c>
      <c r="G30" s="8" t="s">
        <v>20</v>
      </c>
      <c r="H30" s="11" t="s">
        <v>153</v>
      </c>
      <c r="I30" s="10">
        <f>SUM(I31)</f>
        <v>0</v>
      </c>
    </row>
    <row r="31" spans="1:9" ht="117" customHeight="1" hidden="1">
      <c r="A31" s="8" t="s">
        <v>23</v>
      </c>
      <c r="B31" s="8" t="s">
        <v>50</v>
      </c>
      <c r="C31" s="8" t="s">
        <v>84</v>
      </c>
      <c r="D31" s="8" t="s">
        <v>21</v>
      </c>
      <c r="E31" s="8" t="s">
        <v>21</v>
      </c>
      <c r="F31" s="8" t="s">
        <v>22</v>
      </c>
      <c r="G31" s="8" t="s">
        <v>64</v>
      </c>
      <c r="H31" s="11" t="s">
        <v>154</v>
      </c>
      <c r="I31" s="10">
        <f>SUM(I32)</f>
        <v>0</v>
      </c>
    </row>
    <row r="32" spans="1:9" ht="122.25" customHeight="1" hidden="1">
      <c r="A32" s="8" t="s">
        <v>23</v>
      </c>
      <c r="B32" s="8" t="s">
        <v>50</v>
      </c>
      <c r="C32" s="8" t="s">
        <v>84</v>
      </c>
      <c r="D32" s="8" t="s">
        <v>21</v>
      </c>
      <c r="E32" s="8" t="s">
        <v>24</v>
      </c>
      <c r="F32" s="8" t="s">
        <v>22</v>
      </c>
      <c r="G32" s="8" t="s">
        <v>155</v>
      </c>
      <c r="H32" s="11" t="s">
        <v>156</v>
      </c>
      <c r="I32" s="10">
        <v>0</v>
      </c>
    </row>
    <row r="33" spans="1:9" ht="56.25" hidden="1">
      <c r="A33" s="8" t="s">
        <v>23</v>
      </c>
      <c r="B33" s="8" t="s">
        <v>50</v>
      </c>
      <c r="C33" s="8" t="s">
        <v>24</v>
      </c>
      <c r="D33" s="8" t="s">
        <v>21</v>
      </c>
      <c r="E33" s="8" t="s">
        <v>21</v>
      </c>
      <c r="F33" s="8" t="s">
        <v>22</v>
      </c>
      <c r="G33" s="8" t="s">
        <v>20</v>
      </c>
      <c r="H33" s="11" t="s">
        <v>157</v>
      </c>
      <c r="I33" s="10">
        <f>SUM(I34)</f>
        <v>0</v>
      </c>
    </row>
    <row r="34" spans="1:9" ht="56.25" hidden="1">
      <c r="A34" s="8" t="s">
        <v>23</v>
      </c>
      <c r="B34" s="8" t="s">
        <v>50</v>
      </c>
      <c r="C34" s="8" t="s">
        <v>24</v>
      </c>
      <c r="D34" s="8" t="s">
        <v>21</v>
      </c>
      <c r="E34" s="8" t="s">
        <v>21</v>
      </c>
      <c r="F34" s="8" t="s">
        <v>22</v>
      </c>
      <c r="G34" s="8" t="s">
        <v>83</v>
      </c>
      <c r="H34" s="11" t="s">
        <v>158</v>
      </c>
      <c r="I34" s="10">
        <f>SUM(I35)</f>
        <v>0</v>
      </c>
    </row>
    <row r="35" spans="1:9" ht="93.75" hidden="1">
      <c r="A35" s="8" t="s">
        <v>23</v>
      </c>
      <c r="B35" s="8" t="s">
        <v>50</v>
      </c>
      <c r="C35" s="8" t="s">
        <v>24</v>
      </c>
      <c r="D35" s="8" t="s">
        <v>23</v>
      </c>
      <c r="E35" s="8" t="s">
        <v>24</v>
      </c>
      <c r="F35" s="8" t="s">
        <v>22</v>
      </c>
      <c r="G35" s="8" t="s">
        <v>159</v>
      </c>
      <c r="H35" s="11" t="s">
        <v>160</v>
      </c>
      <c r="I35" s="12"/>
    </row>
    <row r="36" spans="1:9" ht="4.5" customHeight="1">
      <c r="A36" s="13"/>
      <c r="B36" s="13"/>
      <c r="C36" s="13"/>
      <c r="D36" s="13"/>
      <c r="E36" s="13"/>
      <c r="F36" s="13"/>
      <c r="G36" s="13"/>
      <c r="H36" s="14"/>
      <c r="I36" s="15"/>
    </row>
    <row r="37" spans="1:9" ht="12.75">
      <c r="A37" s="16"/>
      <c r="B37" s="16"/>
      <c r="C37" s="16"/>
      <c r="D37" s="16"/>
      <c r="E37" s="16"/>
      <c r="F37" s="16"/>
      <c r="G37" s="16"/>
      <c r="H37" s="1"/>
      <c r="I37" s="17"/>
    </row>
  </sheetData>
  <sheetProtection password="EEDF" sheet="1"/>
  <mergeCells count="14">
    <mergeCell ref="H2:I2"/>
    <mergeCell ref="H3:I3"/>
    <mergeCell ref="H4:I4"/>
    <mergeCell ref="H5:I5"/>
    <mergeCell ref="H7:I7"/>
    <mergeCell ref="H8:I8"/>
    <mergeCell ref="A17:G17"/>
    <mergeCell ref="A18:G18"/>
    <mergeCell ref="H9:I9"/>
    <mergeCell ref="H10:I10"/>
    <mergeCell ref="H11:I11"/>
    <mergeCell ref="A13:I13"/>
    <mergeCell ref="A14:I14"/>
    <mergeCell ref="H15:I15"/>
  </mergeCells>
  <printOptions/>
  <pageMargins left="0.984251968503937" right="0.984251968503937" top="0.1968503937007874" bottom="0.1968503937007874" header="0.31496062992125984" footer="0.31496062992125984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95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4.125" style="3" customWidth="1"/>
    <col min="2" max="2" width="58.25390625" style="3" customWidth="1"/>
    <col min="3" max="3" width="15.00390625" style="3" customWidth="1"/>
    <col min="4" max="6" width="9.125" style="3" customWidth="1"/>
    <col min="7" max="16384" width="9.125" style="3" customWidth="1"/>
  </cols>
  <sheetData>
    <row r="1" spans="2:3" ht="18.75">
      <c r="B1" s="155" t="s">
        <v>932</v>
      </c>
      <c r="C1" s="155"/>
    </row>
    <row r="2" spans="2:3" ht="18.75">
      <c r="B2" s="155" t="s">
        <v>572</v>
      </c>
      <c r="C2" s="155"/>
    </row>
    <row r="3" spans="2:3" ht="18.75">
      <c r="B3" s="155" t="s">
        <v>573</v>
      </c>
      <c r="C3" s="155"/>
    </row>
    <row r="4" spans="2:3" ht="18.75">
      <c r="B4" s="155" t="s">
        <v>965</v>
      </c>
      <c r="C4" s="155"/>
    </row>
    <row r="6" spans="2:5" ht="18.75">
      <c r="B6" s="156" t="s">
        <v>438</v>
      </c>
      <c r="C6" s="156"/>
      <c r="D6" s="48"/>
      <c r="E6" s="49"/>
    </row>
    <row r="7" spans="2:5" ht="18.75">
      <c r="B7" s="156" t="s">
        <v>820</v>
      </c>
      <c r="C7" s="156"/>
      <c r="D7" s="48"/>
      <c r="E7" s="49"/>
    </row>
    <row r="8" spans="2:5" ht="18.75">
      <c r="B8" s="156" t="s">
        <v>47</v>
      </c>
      <c r="C8" s="156"/>
      <c r="D8" s="48"/>
      <c r="E8" s="49"/>
    </row>
    <row r="9" spans="2:5" ht="18.75">
      <c r="B9" s="156" t="s">
        <v>651</v>
      </c>
      <c r="C9" s="156"/>
      <c r="D9" s="48"/>
      <c r="E9" s="49"/>
    </row>
    <row r="10" spans="2:3" ht="18.75">
      <c r="B10" s="20"/>
      <c r="C10" s="20"/>
    </row>
    <row r="11" spans="2:3" ht="18.75">
      <c r="B11" s="157" t="s">
        <v>846</v>
      </c>
      <c r="C11" s="157"/>
    </row>
    <row r="12" spans="2:3" ht="18.75">
      <c r="B12" s="157"/>
      <c r="C12" s="157"/>
    </row>
    <row r="13" spans="2:3" ht="18.75">
      <c r="B13" s="158" t="s">
        <v>847</v>
      </c>
      <c r="C13" s="159"/>
    </row>
    <row r="14" spans="2:3" ht="34.5" customHeight="1">
      <c r="B14" s="160" t="s">
        <v>848</v>
      </c>
      <c r="C14" s="161"/>
    </row>
    <row r="15" spans="2:3" ht="18.75">
      <c r="B15" s="18"/>
      <c r="C15" s="50"/>
    </row>
    <row r="16" spans="2:3" ht="56.25">
      <c r="B16" s="43" t="s">
        <v>169</v>
      </c>
      <c r="C16" s="43" t="s">
        <v>48</v>
      </c>
    </row>
    <row r="17" spans="2:3" ht="18.75">
      <c r="B17" s="51" t="s">
        <v>170</v>
      </c>
      <c r="C17" s="52">
        <f>SUM(C19:C27)</f>
        <v>41767.36</v>
      </c>
    </row>
    <row r="18" spans="2:3" ht="18.75">
      <c r="B18" s="18"/>
      <c r="C18" s="53"/>
    </row>
    <row r="19" spans="2:3" ht="18.75">
      <c r="B19" s="54" t="s">
        <v>849</v>
      </c>
      <c r="C19" s="55">
        <f>200+7000</f>
        <v>7200</v>
      </c>
    </row>
    <row r="20" spans="2:3" ht="18.75">
      <c r="B20" s="54" t="s">
        <v>834</v>
      </c>
      <c r="C20" s="55">
        <f>2338.2+100</f>
        <v>2438.2</v>
      </c>
    </row>
    <row r="21" spans="2:3" ht="18.75">
      <c r="B21" s="54" t="s">
        <v>850</v>
      </c>
      <c r="C21" s="55">
        <v>2266.5</v>
      </c>
    </row>
    <row r="22" spans="2:3" ht="18.75">
      <c r="B22" s="54" t="s">
        <v>851</v>
      </c>
      <c r="C22" s="55">
        <v>3200</v>
      </c>
    </row>
    <row r="23" spans="2:3" ht="18.75">
      <c r="B23" s="54" t="s">
        <v>852</v>
      </c>
      <c r="C23" s="55">
        <v>1514.9</v>
      </c>
    </row>
    <row r="24" spans="2:3" ht="18.75">
      <c r="B24" s="54" t="s">
        <v>853</v>
      </c>
      <c r="C24" s="55">
        <v>1978.7</v>
      </c>
    </row>
    <row r="25" spans="2:3" ht="18.75">
      <c r="B25" s="54" t="s">
        <v>854</v>
      </c>
      <c r="C25" s="55">
        <v>3116.3</v>
      </c>
    </row>
    <row r="26" spans="2:3" ht="18.75">
      <c r="B26" s="54" t="s">
        <v>855</v>
      </c>
      <c r="C26" s="55">
        <f>2805.7-200</f>
        <v>2605.7</v>
      </c>
    </row>
    <row r="27" spans="2:3" ht="18.75">
      <c r="B27" s="56" t="s">
        <v>171</v>
      </c>
      <c r="C27" s="55">
        <f>12638.06+900+200+709+3000</f>
        <v>17447.059999999998</v>
      </c>
    </row>
    <row r="28" spans="2:3" ht="18.75">
      <c r="B28" s="56"/>
      <c r="C28" s="55"/>
    </row>
    <row r="29" spans="2:3" ht="18.75">
      <c r="B29" s="56"/>
      <c r="C29" s="57"/>
    </row>
    <row r="30" spans="2:3" ht="15.75">
      <c r="B30" s="38"/>
      <c r="C30" s="58"/>
    </row>
    <row r="31" spans="2:3" ht="15.75">
      <c r="B31" s="38"/>
      <c r="C31" s="59"/>
    </row>
    <row r="32" spans="2:3" ht="15.75">
      <c r="B32" s="38"/>
      <c r="C32" s="59"/>
    </row>
    <row r="33" spans="2:3" ht="15.75">
      <c r="B33" s="38"/>
      <c r="C33" s="59"/>
    </row>
    <row r="34" spans="2:3" ht="15.75">
      <c r="B34" s="38"/>
      <c r="C34" s="59"/>
    </row>
    <row r="35" spans="2:3" ht="15.75">
      <c r="B35" s="38"/>
      <c r="C35" s="59"/>
    </row>
    <row r="36" spans="2:3" ht="15.75">
      <c r="B36" s="39"/>
      <c r="C36" s="59"/>
    </row>
    <row r="37" spans="2:3" ht="15.75">
      <c r="B37" s="39"/>
      <c r="C37" s="60"/>
    </row>
    <row r="38" spans="2:3" ht="15.75">
      <c r="B38" s="38"/>
      <c r="C38" s="60"/>
    </row>
    <row r="39" spans="2:3" ht="15.75">
      <c r="B39" s="38"/>
      <c r="C39" s="59"/>
    </row>
    <row r="40" spans="2:3" ht="15.75">
      <c r="B40" s="39"/>
      <c r="C40" s="60"/>
    </row>
    <row r="41" spans="2:3" ht="15.75">
      <c r="B41" s="39"/>
      <c r="C41" s="60"/>
    </row>
    <row r="42" spans="2:3" ht="15.75">
      <c r="B42" s="39"/>
      <c r="C42" s="60"/>
    </row>
    <row r="43" spans="2:3" ht="15.75">
      <c r="B43" s="39"/>
      <c r="C43" s="60"/>
    </row>
    <row r="44" spans="2:3" ht="15.75">
      <c r="B44" s="39"/>
      <c r="C44" s="60"/>
    </row>
    <row r="45" spans="2:3" ht="15.75">
      <c r="B45" s="39"/>
      <c r="C45" s="60"/>
    </row>
    <row r="46" spans="2:3" ht="15.75">
      <c r="B46" s="39"/>
      <c r="C46" s="60"/>
    </row>
    <row r="47" spans="2:3" ht="15.75">
      <c r="B47" s="40"/>
      <c r="C47" s="60"/>
    </row>
    <row r="48" spans="2:3" ht="15.75">
      <c r="B48" s="41"/>
      <c r="C48" s="61"/>
    </row>
    <row r="49" ht="15.75">
      <c r="C49" s="62"/>
    </row>
    <row r="50" ht="15.75">
      <c r="C50" s="62"/>
    </row>
    <row r="51" ht="15.75">
      <c r="C51" s="62"/>
    </row>
    <row r="52" ht="15.75">
      <c r="C52" s="62"/>
    </row>
    <row r="53" ht="15.75">
      <c r="C53" s="62"/>
    </row>
    <row r="54" ht="15.75">
      <c r="C54" s="62"/>
    </row>
    <row r="55" ht="15.75">
      <c r="C55" s="62"/>
    </row>
    <row r="56" ht="15.75">
      <c r="C56" s="62"/>
    </row>
    <row r="57" ht="15.75">
      <c r="C57" s="62"/>
    </row>
    <row r="58" ht="15.75">
      <c r="C58" s="62"/>
    </row>
    <row r="59" ht="15.75">
      <c r="C59" s="62"/>
    </row>
    <row r="60" ht="15.75">
      <c r="C60" s="62"/>
    </row>
    <row r="61" ht="15.75">
      <c r="C61" s="62"/>
    </row>
    <row r="62" ht="15.75">
      <c r="C62" s="62"/>
    </row>
    <row r="63" ht="15.75">
      <c r="C63" s="62"/>
    </row>
    <row r="64" ht="15.75">
      <c r="C64" s="62"/>
    </row>
    <row r="65" ht="15.75">
      <c r="C65" s="62"/>
    </row>
    <row r="66" ht="15.75">
      <c r="C66" s="62"/>
    </row>
    <row r="67" ht="15.75">
      <c r="C67" s="62"/>
    </row>
    <row r="68" ht="15.75">
      <c r="C68" s="62"/>
    </row>
    <row r="69" ht="15.75">
      <c r="C69" s="62"/>
    </row>
    <row r="70" ht="15.75">
      <c r="C70" s="62"/>
    </row>
    <row r="71" ht="15.75">
      <c r="C71" s="62"/>
    </row>
    <row r="72" ht="15.75">
      <c r="C72" s="62"/>
    </row>
    <row r="73" ht="15.75">
      <c r="C73" s="62"/>
    </row>
    <row r="74" ht="15.75">
      <c r="C74" s="62"/>
    </row>
    <row r="75" ht="15.75">
      <c r="C75" s="62"/>
    </row>
    <row r="76" ht="15.75">
      <c r="C76" s="62"/>
    </row>
    <row r="77" ht="15.75">
      <c r="C77" s="62"/>
    </row>
    <row r="78" ht="15.75">
      <c r="C78" s="62"/>
    </row>
    <row r="79" ht="15.75">
      <c r="C79" s="62"/>
    </row>
    <row r="80" ht="15.75">
      <c r="C80" s="62"/>
    </row>
    <row r="81" ht="15.75">
      <c r="C81" s="62"/>
    </row>
    <row r="82" ht="15.75">
      <c r="C82" s="62"/>
    </row>
    <row r="83" ht="15.75">
      <c r="C83" s="62"/>
    </row>
    <row r="84" ht="15.75">
      <c r="C84" s="62"/>
    </row>
    <row r="85" ht="15.75">
      <c r="C85" s="62"/>
    </row>
    <row r="86" ht="15.75">
      <c r="C86" s="62"/>
    </row>
    <row r="87" ht="15.75">
      <c r="C87" s="62"/>
    </row>
    <row r="88" ht="15.75">
      <c r="C88" s="62"/>
    </row>
    <row r="89" ht="15.75">
      <c r="C89" s="62"/>
    </row>
    <row r="90" ht="15.75">
      <c r="C90" s="62"/>
    </row>
    <row r="91" ht="15.75">
      <c r="C91" s="62"/>
    </row>
    <row r="92" ht="15.75">
      <c r="C92" s="62"/>
    </row>
    <row r="93" ht="15.75">
      <c r="C93" s="62"/>
    </row>
    <row r="94" ht="15.75">
      <c r="C94" s="62"/>
    </row>
    <row r="95" ht="15.75">
      <c r="C95" s="62"/>
    </row>
    <row r="96" ht="15.75">
      <c r="C96" s="62"/>
    </row>
    <row r="97" ht="15.75">
      <c r="C97" s="62"/>
    </row>
    <row r="98" ht="15.75">
      <c r="C98" s="62"/>
    </row>
    <row r="99" ht="15.75">
      <c r="C99" s="62"/>
    </row>
    <row r="100" ht="15.75">
      <c r="C100" s="62"/>
    </row>
    <row r="101" ht="15.75">
      <c r="C101" s="62"/>
    </row>
    <row r="102" ht="15.75">
      <c r="C102" s="62"/>
    </row>
    <row r="103" ht="15.75">
      <c r="C103" s="62"/>
    </row>
    <row r="104" ht="15.75">
      <c r="C104" s="62"/>
    </row>
    <row r="105" ht="15.75">
      <c r="C105" s="62"/>
    </row>
    <row r="106" ht="15.75">
      <c r="C106" s="62"/>
    </row>
    <row r="107" ht="15.75">
      <c r="C107" s="62"/>
    </row>
    <row r="108" ht="15.75">
      <c r="C108" s="62"/>
    </row>
    <row r="109" ht="15.75">
      <c r="C109" s="62"/>
    </row>
    <row r="110" ht="15.75">
      <c r="C110" s="62"/>
    </row>
    <row r="111" ht="15.75">
      <c r="C111" s="62"/>
    </row>
    <row r="112" ht="15.75">
      <c r="C112" s="62"/>
    </row>
    <row r="113" ht="15.75">
      <c r="C113" s="62"/>
    </row>
    <row r="114" ht="15.75">
      <c r="C114" s="62"/>
    </row>
    <row r="115" ht="15.75">
      <c r="C115" s="62"/>
    </row>
    <row r="116" ht="15.75">
      <c r="C116" s="62"/>
    </row>
    <row r="117" ht="15.75">
      <c r="C117" s="62"/>
    </row>
    <row r="118" ht="15.75">
      <c r="C118" s="62"/>
    </row>
    <row r="119" ht="15.75">
      <c r="C119" s="62"/>
    </row>
    <row r="120" ht="15.75">
      <c r="C120" s="62"/>
    </row>
    <row r="121" ht="15.75">
      <c r="C121" s="62"/>
    </row>
    <row r="122" ht="15.75">
      <c r="C122" s="62"/>
    </row>
    <row r="123" ht="15.75">
      <c r="C123" s="62"/>
    </row>
    <row r="124" ht="15.75">
      <c r="C124" s="62"/>
    </row>
    <row r="125" ht="15.75">
      <c r="C125" s="62"/>
    </row>
    <row r="126" ht="15.75">
      <c r="C126" s="62"/>
    </row>
    <row r="127" ht="15.75">
      <c r="C127" s="62"/>
    </row>
    <row r="128" ht="15.75">
      <c r="C128" s="62"/>
    </row>
    <row r="129" ht="15.75">
      <c r="C129" s="62"/>
    </row>
    <row r="130" ht="15.75">
      <c r="C130" s="62"/>
    </row>
    <row r="131" ht="15.75">
      <c r="C131" s="62"/>
    </row>
    <row r="132" ht="15.75">
      <c r="C132" s="62"/>
    </row>
    <row r="133" ht="15.75">
      <c r="C133" s="62"/>
    </row>
    <row r="134" ht="15.75">
      <c r="C134" s="62"/>
    </row>
    <row r="135" ht="15.75">
      <c r="C135" s="62"/>
    </row>
    <row r="136" ht="15.75">
      <c r="C136" s="62"/>
    </row>
    <row r="137" ht="15.75">
      <c r="C137" s="62"/>
    </row>
    <row r="138" ht="15.75">
      <c r="C138" s="62"/>
    </row>
    <row r="139" ht="15.75">
      <c r="C139" s="62"/>
    </row>
    <row r="140" ht="15.75">
      <c r="C140" s="62"/>
    </row>
    <row r="141" ht="15.75">
      <c r="C141" s="62"/>
    </row>
    <row r="142" ht="15.75">
      <c r="C142" s="62"/>
    </row>
    <row r="143" ht="15.75">
      <c r="C143" s="62"/>
    </row>
    <row r="144" ht="15.75">
      <c r="C144" s="62"/>
    </row>
    <row r="145" ht="15.75">
      <c r="C145" s="62"/>
    </row>
    <row r="146" ht="15.75">
      <c r="C146" s="62"/>
    </row>
    <row r="147" ht="15.75">
      <c r="C147" s="62"/>
    </row>
    <row r="148" ht="15.75">
      <c r="C148" s="62"/>
    </row>
    <row r="149" ht="15.75">
      <c r="C149" s="62"/>
    </row>
    <row r="150" ht="15.75">
      <c r="C150" s="62"/>
    </row>
    <row r="151" ht="15.75">
      <c r="C151" s="62"/>
    </row>
    <row r="152" ht="15.75">
      <c r="C152" s="62"/>
    </row>
    <row r="153" ht="15.75">
      <c r="C153" s="62"/>
    </row>
    <row r="154" ht="15.75">
      <c r="C154" s="62"/>
    </row>
    <row r="155" ht="15.75">
      <c r="C155" s="62"/>
    </row>
    <row r="156" ht="15.75">
      <c r="C156" s="62"/>
    </row>
    <row r="157" ht="15.75">
      <c r="C157" s="62"/>
    </row>
    <row r="158" ht="15.75">
      <c r="C158" s="62"/>
    </row>
    <row r="159" ht="15.75">
      <c r="C159" s="62"/>
    </row>
    <row r="160" ht="15.75">
      <c r="C160" s="62"/>
    </row>
    <row r="161" ht="15.75">
      <c r="C161" s="62"/>
    </row>
    <row r="162" ht="15.75">
      <c r="C162" s="62"/>
    </row>
    <row r="163" ht="15.75">
      <c r="C163" s="62"/>
    </row>
    <row r="164" ht="15.75">
      <c r="C164" s="62"/>
    </row>
    <row r="165" ht="15.75">
      <c r="C165" s="62"/>
    </row>
    <row r="166" ht="15.75">
      <c r="C166" s="62"/>
    </row>
    <row r="167" ht="15.75">
      <c r="C167" s="62"/>
    </row>
    <row r="168" ht="15.75">
      <c r="C168" s="62"/>
    </row>
    <row r="169" ht="15.75">
      <c r="C169" s="62"/>
    </row>
    <row r="170" ht="15.75">
      <c r="C170" s="62"/>
    </row>
    <row r="171" ht="15.75">
      <c r="C171" s="62"/>
    </row>
    <row r="172" ht="15.75">
      <c r="C172" s="62"/>
    </row>
    <row r="173" ht="15.75">
      <c r="C173" s="62"/>
    </row>
    <row r="174" ht="15.75">
      <c r="C174" s="62"/>
    </row>
    <row r="175" ht="15.75">
      <c r="C175" s="62"/>
    </row>
    <row r="176" ht="15.75">
      <c r="C176" s="62"/>
    </row>
    <row r="177" ht="15.75">
      <c r="C177" s="62"/>
    </row>
    <row r="178" ht="15.75">
      <c r="C178" s="62"/>
    </row>
    <row r="179" ht="15.75">
      <c r="C179" s="62"/>
    </row>
    <row r="180" ht="15.75">
      <c r="C180" s="62"/>
    </row>
    <row r="181" ht="15.75">
      <c r="C181" s="62"/>
    </row>
    <row r="182" ht="15.75">
      <c r="C182" s="62"/>
    </row>
    <row r="183" ht="15.75">
      <c r="C183" s="62"/>
    </row>
    <row r="184" ht="15.75">
      <c r="C184" s="62"/>
    </row>
    <row r="185" ht="15.75">
      <c r="C185" s="62"/>
    </row>
    <row r="186" ht="15.75">
      <c r="C186" s="62"/>
    </row>
    <row r="187" ht="15.75">
      <c r="C187" s="62"/>
    </row>
    <row r="188" ht="15.75">
      <c r="C188" s="62"/>
    </row>
    <row r="189" ht="15.75">
      <c r="C189" s="62"/>
    </row>
    <row r="190" ht="15.75">
      <c r="C190" s="62"/>
    </row>
    <row r="191" ht="15.75">
      <c r="C191" s="62"/>
    </row>
    <row r="192" ht="15.75">
      <c r="C192" s="62"/>
    </row>
    <row r="193" ht="15.75">
      <c r="C193" s="62"/>
    </row>
    <row r="194" ht="15.75">
      <c r="C194" s="62"/>
    </row>
    <row r="195" ht="15.75">
      <c r="C195" s="62"/>
    </row>
    <row r="196" ht="15.75">
      <c r="C196" s="62"/>
    </row>
    <row r="197" ht="15.75">
      <c r="C197" s="62"/>
    </row>
    <row r="198" ht="15.75">
      <c r="C198" s="62"/>
    </row>
    <row r="199" ht="15.75">
      <c r="C199" s="62"/>
    </row>
    <row r="200" ht="15.75">
      <c r="C200" s="62"/>
    </row>
    <row r="201" ht="15.75">
      <c r="C201" s="62"/>
    </row>
    <row r="202" ht="15.75">
      <c r="C202" s="62"/>
    </row>
    <row r="203" ht="15.75">
      <c r="C203" s="62"/>
    </row>
    <row r="204" ht="15.75">
      <c r="C204" s="62"/>
    </row>
    <row r="205" ht="15.75">
      <c r="C205" s="62"/>
    </row>
    <row r="206" ht="15.75">
      <c r="C206" s="62"/>
    </row>
    <row r="207" ht="15.75">
      <c r="C207" s="62"/>
    </row>
    <row r="208" ht="15.75">
      <c r="C208" s="62"/>
    </row>
    <row r="209" ht="15.75">
      <c r="C209" s="62"/>
    </row>
    <row r="210" ht="15.75">
      <c r="C210" s="62"/>
    </row>
    <row r="211" ht="15.75">
      <c r="C211" s="62"/>
    </row>
    <row r="212" ht="15.75">
      <c r="C212" s="62"/>
    </row>
    <row r="213" ht="15.75">
      <c r="C213" s="62"/>
    </row>
    <row r="214" ht="15.75">
      <c r="C214" s="62"/>
    </row>
    <row r="215" ht="15.75">
      <c r="C215" s="62"/>
    </row>
    <row r="216" ht="15.75">
      <c r="C216" s="62"/>
    </row>
    <row r="217" ht="15.75">
      <c r="C217" s="62"/>
    </row>
    <row r="218" ht="15.75">
      <c r="C218" s="62"/>
    </row>
    <row r="219" ht="15.75">
      <c r="C219" s="62"/>
    </row>
    <row r="220" ht="15.75">
      <c r="C220" s="62"/>
    </row>
    <row r="221" ht="15.75">
      <c r="C221" s="62"/>
    </row>
    <row r="222" ht="15.75">
      <c r="C222" s="62"/>
    </row>
    <row r="223" ht="15.75">
      <c r="C223" s="62"/>
    </row>
    <row r="224" ht="15.75">
      <c r="C224" s="62"/>
    </row>
    <row r="225" ht="15.75">
      <c r="C225" s="62"/>
    </row>
    <row r="226" ht="15.75">
      <c r="C226" s="62"/>
    </row>
    <row r="227" ht="15.75">
      <c r="C227" s="62"/>
    </row>
    <row r="228" ht="15.75">
      <c r="C228" s="62"/>
    </row>
    <row r="229" ht="15.75">
      <c r="C229" s="62"/>
    </row>
    <row r="230" ht="15.75">
      <c r="C230" s="62"/>
    </row>
    <row r="231" ht="15.75">
      <c r="C231" s="62"/>
    </row>
    <row r="232" ht="15.75">
      <c r="C232" s="62"/>
    </row>
    <row r="233" ht="15.75">
      <c r="C233" s="62"/>
    </row>
    <row r="234" ht="15.75">
      <c r="C234" s="62"/>
    </row>
    <row r="235" ht="15.75">
      <c r="C235" s="62"/>
    </row>
    <row r="236" ht="15.75">
      <c r="C236" s="62"/>
    </row>
    <row r="237" ht="15.75">
      <c r="C237" s="62"/>
    </row>
    <row r="238" ht="15.75">
      <c r="C238" s="62"/>
    </row>
    <row r="239" ht="15.75">
      <c r="C239" s="62"/>
    </row>
    <row r="240" ht="15.75">
      <c r="C240" s="62"/>
    </row>
    <row r="241" ht="15.75">
      <c r="C241" s="62"/>
    </row>
    <row r="242" ht="15.75">
      <c r="C242" s="62"/>
    </row>
    <row r="243" ht="15.75">
      <c r="C243" s="62"/>
    </row>
    <row r="244" ht="15.75">
      <c r="C244" s="62"/>
    </row>
    <row r="245" ht="15.75">
      <c r="C245" s="62"/>
    </row>
    <row r="246" ht="15.75">
      <c r="C246" s="62"/>
    </row>
    <row r="247" ht="15.75">
      <c r="C247" s="62"/>
    </row>
    <row r="248" ht="15.75">
      <c r="C248" s="62"/>
    </row>
    <row r="249" ht="15.75">
      <c r="C249" s="62"/>
    </row>
    <row r="250" ht="15.75">
      <c r="C250" s="62"/>
    </row>
    <row r="251" ht="15.75">
      <c r="C251" s="62"/>
    </row>
    <row r="252" ht="15.75">
      <c r="C252" s="62"/>
    </row>
    <row r="253" ht="15.75">
      <c r="C253" s="62"/>
    </row>
    <row r="254" ht="15.75">
      <c r="C254" s="62"/>
    </row>
    <row r="255" ht="15.75">
      <c r="C255" s="62"/>
    </row>
    <row r="256" ht="15.75">
      <c r="C256" s="62"/>
    </row>
    <row r="257" ht="15.75">
      <c r="C257" s="62"/>
    </row>
    <row r="258" ht="15.75">
      <c r="C258" s="62"/>
    </row>
    <row r="259" ht="15.75">
      <c r="C259" s="62"/>
    </row>
    <row r="260" ht="15.75">
      <c r="C260" s="62"/>
    </row>
    <row r="261" ht="15.75">
      <c r="C261" s="62"/>
    </row>
    <row r="262" ht="15.75">
      <c r="C262" s="62"/>
    </row>
    <row r="263" ht="15.75">
      <c r="C263" s="62"/>
    </row>
    <row r="264" ht="15.75">
      <c r="C264" s="62"/>
    </row>
    <row r="265" ht="15.75">
      <c r="C265" s="62"/>
    </row>
    <row r="266" ht="15.75">
      <c r="C266" s="62"/>
    </row>
    <row r="267" ht="15.75">
      <c r="C267" s="62"/>
    </row>
    <row r="268" ht="15.75">
      <c r="C268" s="62"/>
    </row>
    <row r="269" ht="15.75">
      <c r="C269" s="62"/>
    </row>
    <row r="270" ht="15.75">
      <c r="C270" s="62"/>
    </row>
    <row r="271" ht="15.75">
      <c r="C271" s="62"/>
    </row>
    <row r="272" ht="15.75">
      <c r="C272" s="62"/>
    </row>
    <row r="273" ht="15.75">
      <c r="C273" s="62"/>
    </row>
    <row r="274" ht="15.75">
      <c r="C274" s="62"/>
    </row>
    <row r="275" ht="15.75">
      <c r="C275" s="62"/>
    </row>
    <row r="276" ht="15.75">
      <c r="C276" s="62"/>
    </row>
    <row r="277" ht="15.75">
      <c r="C277" s="62"/>
    </row>
    <row r="278" ht="15.75">
      <c r="C278" s="62"/>
    </row>
    <row r="279" ht="15.75">
      <c r="C279" s="62"/>
    </row>
    <row r="280" ht="15.75">
      <c r="C280" s="62"/>
    </row>
    <row r="281" ht="15.75">
      <c r="C281" s="62"/>
    </row>
    <row r="282" ht="15.75">
      <c r="C282" s="62"/>
    </row>
    <row r="283" ht="15.75">
      <c r="C283" s="62"/>
    </row>
    <row r="284" ht="15.75">
      <c r="C284" s="62"/>
    </row>
    <row r="285" ht="15.75">
      <c r="C285" s="62"/>
    </row>
    <row r="286" ht="15.75">
      <c r="C286" s="62"/>
    </row>
    <row r="287" ht="15.75">
      <c r="C287" s="62"/>
    </row>
    <row r="288" ht="15.75">
      <c r="C288" s="62"/>
    </row>
    <row r="289" ht="15.75">
      <c r="C289" s="62"/>
    </row>
    <row r="290" ht="15.75">
      <c r="C290" s="62"/>
    </row>
    <row r="291" ht="15.75">
      <c r="C291" s="62"/>
    </row>
    <row r="292" ht="15.75">
      <c r="C292" s="62"/>
    </row>
    <row r="293" ht="15.75">
      <c r="C293" s="62"/>
    </row>
    <row r="294" ht="15.75">
      <c r="C294" s="62"/>
    </row>
    <row r="295" ht="15.75">
      <c r="C295" s="62"/>
    </row>
    <row r="296" ht="15.75">
      <c r="C296" s="62"/>
    </row>
    <row r="297" ht="15.75">
      <c r="C297" s="62"/>
    </row>
    <row r="298" ht="15.75">
      <c r="C298" s="62"/>
    </row>
    <row r="299" ht="15.75">
      <c r="C299" s="62"/>
    </row>
    <row r="300" ht="15.75">
      <c r="C300" s="62"/>
    </row>
    <row r="301" ht="15.75">
      <c r="C301" s="62"/>
    </row>
    <row r="302" ht="15.75">
      <c r="C302" s="62"/>
    </row>
    <row r="303" ht="15.75">
      <c r="C303" s="62"/>
    </row>
    <row r="304" ht="15.75">
      <c r="C304" s="62"/>
    </row>
    <row r="305" ht="15.75">
      <c r="C305" s="62"/>
    </row>
    <row r="306" ht="15.75">
      <c r="C306" s="62"/>
    </row>
    <row r="307" ht="15.75">
      <c r="C307" s="62"/>
    </row>
    <row r="308" ht="15.75">
      <c r="C308" s="62"/>
    </row>
    <row r="309" ht="15.75">
      <c r="C309" s="62"/>
    </row>
    <row r="310" ht="15.75">
      <c r="C310" s="62"/>
    </row>
    <row r="311" ht="15.75">
      <c r="C311" s="62"/>
    </row>
    <row r="312" ht="15.75">
      <c r="C312" s="62"/>
    </row>
    <row r="313" ht="15.75">
      <c r="C313" s="62"/>
    </row>
    <row r="314" ht="15.75">
      <c r="C314" s="62"/>
    </row>
    <row r="315" ht="15.75">
      <c r="C315" s="62"/>
    </row>
    <row r="316" ht="15.75">
      <c r="C316" s="62"/>
    </row>
    <row r="317" ht="15.75">
      <c r="C317" s="62"/>
    </row>
    <row r="318" ht="15.75">
      <c r="C318" s="62"/>
    </row>
    <row r="319" ht="15.75">
      <c r="C319" s="62"/>
    </row>
    <row r="320" ht="15.75">
      <c r="C320" s="62"/>
    </row>
    <row r="321" ht="15.75">
      <c r="C321" s="62"/>
    </row>
    <row r="322" ht="15.75">
      <c r="C322" s="62"/>
    </row>
    <row r="323" ht="15.75">
      <c r="C323" s="62"/>
    </row>
    <row r="324" ht="15.75">
      <c r="C324" s="62"/>
    </row>
    <row r="325" ht="15.75">
      <c r="C325" s="62"/>
    </row>
    <row r="326" ht="15.75">
      <c r="C326" s="62"/>
    </row>
    <row r="327" ht="15.75">
      <c r="C327" s="62"/>
    </row>
    <row r="328" ht="15.75">
      <c r="C328" s="62"/>
    </row>
    <row r="329" ht="15.75">
      <c r="C329" s="62"/>
    </row>
    <row r="330" ht="15.75">
      <c r="C330" s="62"/>
    </row>
    <row r="331" ht="15.75">
      <c r="C331" s="62"/>
    </row>
    <row r="332" ht="15.75">
      <c r="C332" s="62"/>
    </row>
    <row r="333" ht="15.75">
      <c r="C333" s="62"/>
    </row>
    <row r="334" ht="15.75">
      <c r="C334" s="62"/>
    </row>
    <row r="335" ht="15.75">
      <c r="C335" s="62"/>
    </row>
    <row r="336" ht="15.75">
      <c r="C336" s="62"/>
    </row>
    <row r="337" ht="15.75">
      <c r="C337" s="62"/>
    </row>
    <row r="338" ht="15.75">
      <c r="C338" s="62"/>
    </row>
    <row r="339" ht="15.75">
      <c r="C339" s="62"/>
    </row>
    <row r="340" ht="15.75">
      <c r="C340" s="62"/>
    </row>
    <row r="341" ht="15.75">
      <c r="C341" s="62"/>
    </row>
    <row r="342" ht="15.75">
      <c r="C342" s="62"/>
    </row>
    <row r="343" ht="15.75">
      <c r="C343" s="62"/>
    </row>
    <row r="344" ht="15.75">
      <c r="C344" s="62"/>
    </row>
    <row r="345" ht="15.75">
      <c r="C345" s="62"/>
    </row>
    <row r="346" ht="15.75">
      <c r="C346" s="62"/>
    </row>
    <row r="347" ht="15.75">
      <c r="C347" s="62"/>
    </row>
    <row r="348" ht="15.75">
      <c r="C348" s="62"/>
    </row>
    <row r="349" ht="15.75">
      <c r="C349" s="62"/>
    </row>
    <row r="350" ht="15.75">
      <c r="C350" s="62"/>
    </row>
    <row r="351" ht="15.75">
      <c r="C351" s="62"/>
    </row>
    <row r="352" ht="15.75">
      <c r="C352" s="62"/>
    </row>
    <row r="353" ht="15.75">
      <c r="C353" s="62"/>
    </row>
    <row r="354" ht="15.75">
      <c r="C354" s="62"/>
    </row>
    <row r="355" ht="15.75">
      <c r="C355" s="62"/>
    </row>
    <row r="356" ht="15.75">
      <c r="C356" s="62"/>
    </row>
    <row r="357" ht="15.75">
      <c r="C357" s="62"/>
    </row>
    <row r="358" ht="15.75">
      <c r="C358" s="62"/>
    </row>
    <row r="359" ht="15.75">
      <c r="C359" s="62"/>
    </row>
    <row r="360" ht="15.75">
      <c r="C360" s="62"/>
    </row>
    <row r="361" ht="15.75">
      <c r="C361" s="62"/>
    </row>
    <row r="362" ht="15.75">
      <c r="C362" s="62"/>
    </row>
    <row r="363" ht="15.75">
      <c r="C363" s="62"/>
    </row>
    <row r="364" ht="15.75">
      <c r="C364" s="62"/>
    </row>
    <row r="365" ht="15.75">
      <c r="C365" s="62"/>
    </row>
    <row r="366" ht="15.75">
      <c r="C366" s="62"/>
    </row>
    <row r="367" ht="15.75">
      <c r="C367" s="62"/>
    </row>
    <row r="368" ht="15.75">
      <c r="C368" s="62"/>
    </row>
    <row r="369" ht="15.75">
      <c r="C369" s="62"/>
    </row>
    <row r="370" ht="15.75">
      <c r="C370" s="62"/>
    </row>
    <row r="371" ht="15.75">
      <c r="C371" s="62"/>
    </row>
    <row r="372" ht="15.75">
      <c r="C372" s="62"/>
    </row>
    <row r="373" ht="15.75">
      <c r="C373" s="62"/>
    </row>
    <row r="374" ht="15.75">
      <c r="C374" s="62"/>
    </row>
    <row r="375" ht="15.75">
      <c r="C375" s="62"/>
    </row>
    <row r="376" ht="15.75">
      <c r="C376" s="62"/>
    </row>
    <row r="377" ht="15.75">
      <c r="C377" s="62"/>
    </row>
    <row r="378" ht="15.75">
      <c r="C378" s="62"/>
    </row>
    <row r="379" ht="15.75">
      <c r="C379" s="62"/>
    </row>
    <row r="380" ht="15.75">
      <c r="C380" s="62"/>
    </row>
    <row r="381" ht="15.75">
      <c r="C381" s="62"/>
    </row>
    <row r="382" ht="15.75">
      <c r="C382" s="62"/>
    </row>
    <row r="383" ht="15.75">
      <c r="C383" s="62"/>
    </row>
    <row r="384" ht="15.75">
      <c r="C384" s="62"/>
    </row>
    <row r="385" ht="15.75">
      <c r="C385" s="62"/>
    </row>
    <row r="386" ht="15.75">
      <c r="C386" s="62"/>
    </row>
    <row r="387" ht="15.75">
      <c r="C387" s="62"/>
    </row>
    <row r="388" ht="15.75">
      <c r="C388" s="62"/>
    </row>
    <row r="389" ht="15.75">
      <c r="C389" s="62"/>
    </row>
    <row r="390" ht="15.75">
      <c r="C390" s="62"/>
    </row>
    <row r="391" ht="15.75">
      <c r="C391" s="62"/>
    </row>
    <row r="392" ht="15.75">
      <c r="C392" s="62"/>
    </row>
    <row r="393" ht="15.75">
      <c r="C393" s="62"/>
    </row>
    <row r="394" ht="15.75">
      <c r="C394" s="62"/>
    </row>
    <row r="395" ht="15.75">
      <c r="C395" s="62"/>
    </row>
    <row r="396" ht="15.75">
      <c r="C396" s="62"/>
    </row>
    <row r="397" ht="15.75">
      <c r="C397" s="62"/>
    </row>
    <row r="398" ht="15.75">
      <c r="C398" s="62"/>
    </row>
    <row r="399" ht="15.75">
      <c r="C399" s="62"/>
    </row>
    <row r="400" ht="15.75">
      <c r="C400" s="62"/>
    </row>
    <row r="401" ht="15.75">
      <c r="C401" s="62"/>
    </row>
    <row r="402" ht="15.75">
      <c r="C402" s="62"/>
    </row>
    <row r="403" ht="15.75">
      <c r="C403" s="62"/>
    </row>
    <row r="404" ht="15.75">
      <c r="C404" s="62"/>
    </row>
    <row r="405" ht="15.75">
      <c r="C405" s="62"/>
    </row>
    <row r="406" ht="15.75">
      <c r="C406" s="62"/>
    </row>
    <row r="407" ht="15.75">
      <c r="C407" s="62"/>
    </row>
    <row r="408" ht="15.75">
      <c r="C408" s="62"/>
    </row>
    <row r="409" ht="15.75">
      <c r="C409" s="62"/>
    </row>
    <row r="410" ht="15.75">
      <c r="C410" s="62"/>
    </row>
    <row r="411" ht="15.75">
      <c r="C411" s="62"/>
    </row>
    <row r="412" ht="15.75">
      <c r="C412" s="62"/>
    </row>
    <row r="413" ht="15.75">
      <c r="C413" s="62"/>
    </row>
    <row r="414" ht="15.75">
      <c r="C414" s="62"/>
    </row>
    <row r="415" ht="15.75">
      <c r="C415" s="62"/>
    </row>
    <row r="416" ht="15.75">
      <c r="C416" s="62"/>
    </row>
    <row r="417" ht="15.75">
      <c r="C417" s="62"/>
    </row>
    <row r="418" ht="15.75">
      <c r="C418" s="62"/>
    </row>
    <row r="419" ht="15.75">
      <c r="C419" s="62"/>
    </row>
    <row r="420" ht="15.75">
      <c r="C420" s="62"/>
    </row>
    <row r="421" ht="15.75">
      <c r="C421" s="62"/>
    </row>
    <row r="422" ht="15.75">
      <c r="C422" s="62"/>
    </row>
    <row r="423" ht="15.75">
      <c r="C423" s="62"/>
    </row>
    <row r="424" ht="15.75">
      <c r="C424" s="62"/>
    </row>
    <row r="425" ht="15.75">
      <c r="C425" s="62"/>
    </row>
    <row r="426" ht="15.75">
      <c r="C426" s="62"/>
    </row>
    <row r="427" ht="15.75">
      <c r="C427" s="62"/>
    </row>
    <row r="428" ht="15.75">
      <c r="C428" s="62"/>
    </row>
    <row r="429" ht="15.75">
      <c r="C429" s="62"/>
    </row>
    <row r="430" ht="15.75">
      <c r="C430" s="62"/>
    </row>
    <row r="431" ht="15.75">
      <c r="C431" s="62"/>
    </row>
    <row r="432" ht="15.75">
      <c r="C432" s="62"/>
    </row>
    <row r="433" ht="15.75">
      <c r="C433" s="62"/>
    </row>
    <row r="434" ht="15.75">
      <c r="C434" s="62"/>
    </row>
    <row r="435" ht="15.75">
      <c r="C435" s="62"/>
    </row>
    <row r="436" ht="15.75">
      <c r="C436" s="62"/>
    </row>
    <row r="437" ht="15.75">
      <c r="C437" s="62"/>
    </row>
    <row r="438" ht="15.75">
      <c r="C438" s="62"/>
    </row>
    <row r="439" ht="15.75">
      <c r="C439" s="62"/>
    </row>
    <row r="440" ht="15.75">
      <c r="C440" s="62"/>
    </row>
    <row r="441" ht="15.75">
      <c r="C441" s="62"/>
    </row>
    <row r="442" ht="15.75">
      <c r="C442" s="62"/>
    </row>
    <row r="443" ht="15.75">
      <c r="C443" s="62"/>
    </row>
    <row r="444" ht="15.75">
      <c r="C444" s="62"/>
    </row>
    <row r="445" ht="15.75">
      <c r="C445" s="62"/>
    </row>
    <row r="446" ht="15.75">
      <c r="C446" s="62"/>
    </row>
    <row r="447" ht="15.75">
      <c r="C447" s="62"/>
    </row>
    <row r="448" ht="15.75">
      <c r="C448" s="62"/>
    </row>
    <row r="449" ht="15.75">
      <c r="C449" s="62"/>
    </row>
    <row r="450" ht="15.75">
      <c r="C450" s="62"/>
    </row>
    <row r="451" ht="15.75">
      <c r="C451" s="62"/>
    </row>
    <row r="452" ht="15.75">
      <c r="C452" s="62"/>
    </row>
    <row r="453" ht="15.75">
      <c r="C453" s="62"/>
    </row>
    <row r="454" ht="15.75">
      <c r="C454" s="62"/>
    </row>
    <row r="455" ht="15.75">
      <c r="C455" s="62"/>
    </row>
    <row r="456" ht="15.75">
      <c r="C456" s="62"/>
    </row>
    <row r="457" ht="15.75">
      <c r="C457" s="62"/>
    </row>
    <row r="458" ht="15.75">
      <c r="C458" s="62"/>
    </row>
    <row r="459" ht="15.75">
      <c r="C459" s="62"/>
    </row>
    <row r="460" ht="15.75">
      <c r="C460" s="62"/>
    </row>
    <row r="461" ht="15.75">
      <c r="C461" s="62"/>
    </row>
    <row r="462" ht="15.75">
      <c r="C462" s="62"/>
    </row>
    <row r="463" ht="15.75">
      <c r="C463" s="62"/>
    </row>
    <row r="464" ht="15.75">
      <c r="C464" s="62"/>
    </row>
    <row r="465" ht="15.75">
      <c r="C465" s="62"/>
    </row>
    <row r="466" ht="15.75">
      <c r="C466" s="62"/>
    </row>
    <row r="467" ht="15.75">
      <c r="C467" s="62"/>
    </row>
    <row r="468" ht="15.75">
      <c r="C468" s="62"/>
    </row>
    <row r="469" ht="15.75">
      <c r="C469" s="62"/>
    </row>
    <row r="470" ht="15.75">
      <c r="C470" s="62"/>
    </row>
    <row r="471" ht="15.75">
      <c r="C471" s="62"/>
    </row>
    <row r="472" ht="15.75">
      <c r="C472" s="62"/>
    </row>
    <row r="473" ht="15.75">
      <c r="C473" s="62"/>
    </row>
    <row r="474" ht="15.75">
      <c r="C474" s="62"/>
    </row>
    <row r="475" ht="15.75">
      <c r="C475" s="62"/>
    </row>
    <row r="476" ht="15.75">
      <c r="C476" s="62"/>
    </row>
    <row r="477" ht="15.75">
      <c r="C477" s="62"/>
    </row>
    <row r="478" ht="15.75">
      <c r="C478" s="62"/>
    </row>
    <row r="479" ht="15.75">
      <c r="C479" s="62"/>
    </row>
    <row r="480" ht="15.75">
      <c r="C480" s="62"/>
    </row>
    <row r="481" ht="15.75">
      <c r="C481" s="62"/>
    </row>
    <row r="482" ht="15.75">
      <c r="C482" s="62"/>
    </row>
    <row r="483" ht="15.75">
      <c r="C483" s="62"/>
    </row>
    <row r="484" ht="15.75">
      <c r="C484" s="62"/>
    </row>
    <row r="485" ht="15.75">
      <c r="C485" s="62"/>
    </row>
    <row r="486" ht="15.75">
      <c r="C486" s="62"/>
    </row>
    <row r="487" ht="15.75">
      <c r="C487" s="62"/>
    </row>
    <row r="488" ht="15.75">
      <c r="C488" s="62"/>
    </row>
    <row r="489" ht="15.75">
      <c r="C489" s="62"/>
    </row>
    <row r="490" ht="15.75">
      <c r="C490" s="62"/>
    </row>
    <row r="491" ht="15.75">
      <c r="C491" s="62"/>
    </row>
    <row r="492" ht="15.75">
      <c r="C492" s="62"/>
    </row>
    <row r="493" ht="15.75">
      <c r="C493" s="62"/>
    </row>
    <row r="494" ht="15.75">
      <c r="C494" s="62"/>
    </row>
    <row r="495" ht="15.75">
      <c r="C495" s="62"/>
    </row>
    <row r="496" ht="15.75">
      <c r="C496" s="62"/>
    </row>
    <row r="497" ht="15.75">
      <c r="C497" s="62"/>
    </row>
    <row r="498" ht="15.75">
      <c r="C498" s="62"/>
    </row>
    <row r="499" ht="15.75">
      <c r="C499" s="62"/>
    </row>
    <row r="500" ht="15.75">
      <c r="C500" s="62"/>
    </row>
    <row r="501" ht="15.75">
      <c r="C501" s="62"/>
    </row>
    <row r="502" ht="15.75">
      <c r="C502" s="62"/>
    </row>
    <row r="503" ht="15.75">
      <c r="C503" s="62"/>
    </row>
    <row r="504" ht="15.75">
      <c r="C504" s="62"/>
    </row>
    <row r="505" ht="15.75">
      <c r="C505" s="62"/>
    </row>
    <row r="506" ht="15.75">
      <c r="C506" s="62"/>
    </row>
    <row r="507" ht="15.75">
      <c r="C507" s="62"/>
    </row>
    <row r="508" ht="15.75">
      <c r="C508" s="62"/>
    </row>
    <row r="509" ht="15.75">
      <c r="C509" s="62"/>
    </row>
    <row r="510" ht="15.75">
      <c r="C510" s="62"/>
    </row>
    <row r="511" ht="15.75">
      <c r="C511" s="62"/>
    </row>
    <row r="512" ht="15.75">
      <c r="C512" s="62"/>
    </row>
    <row r="513" ht="15.75">
      <c r="C513" s="62"/>
    </row>
    <row r="514" ht="15.75">
      <c r="C514" s="62"/>
    </row>
    <row r="515" ht="15.75">
      <c r="C515" s="62"/>
    </row>
    <row r="516" ht="15.75">
      <c r="C516" s="62"/>
    </row>
    <row r="517" ht="15.75">
      <c r="C517" s="62"/>
    </row>
    <row r="518" ht="15.75">
      <c r="C518" s="62"/>
    </row>
    <row r="519" ht="15.75">
      <c r="C519" s="62"/>
    </row>
    <row r="520" ht="15.75">
      <c r="C520" s="62"/>
    </row>
    <row r="521" ht="15.75">
      <c r="C521" s="62"/>
    </row>
    <row r="522" ht="15.75">
      <c r="C522" s="62"/>
    </row>
    <row r="523" ht="15.75">
      <c r="C523" s="62"/>
    </row>
    <row r="524" ht="15.75">
      <c r="C524" s="62"/>
    </row>
    <row r="525" ht="15.75">
      <c r="C525" s="62"/>
    </row>
    <row r="526" ht="15.75">
      <c r="C526" s="62"/>
    </row>
    <row r="527" ht="15.75">
      <c r="C527" s="62"/>
    </row>
    <row r="528" ht="15.75">
      <c r="C528" s="62"/>
    </row>
    <row r="529" ht="15.75">
      <c r="C529" s="62"/>
    </row>
    <row r="530" ht="15.75">
      <c r="C530" s="62"/>
    </row>
    <row r="531" ht="15.75">
      <c r="C531" s="62"/>
    </row>
    <row r="532" ht="15.75">
      <c r="C532" s="62"/>
    </row>
    <row r="533" ht="15.75">
      <c r="C533" s="62"/>
    </row>
    <row r="534" ht="15.75">
      <c r="C534" s="62"/>
    </row>
    <row r="535" ht="15.75">
      <c r="C535" s="62"/>
    </row>
    <row r="536" ht="15.75">
      <c r="C536" s="62"/>
    </row>
    <row r="537" ht="15.75">
      <c r="C537" s="62"/>
    </row>
    <row r="538" ht="15.75">
      <c r="C538" s="62"/>
    </row>
    <row r="539" ht="15.75">
      <c r="C539" s="62"/>
    </row>
    <row r="540" ht="15.75">
      <c r="C540" s="62"/>
    </row>
    <row r="541" ht="15.75">
      <c r="C541" s="62"/>
    </row>
    <row r="542" ht="15.75">
      <c r="C542" s="62"/>
    </row>
    <row r="543" ht="15.75">
      <c r="C543" s="62"/>
    </row>
    <row r="544" ht="15.75">
      <c r="C544" s="62"/>
    </row>
    <row r="545" ht="15.75">
      <c r="C545" s="62"/>
    </row>
    <row r="546" ht="15.75">
      <c r="C546" s="62"/>
    </row>
    <row r="547" ht="15.75">
      <c r="C547" s="62"/>
    </row>
    <row r="548" ht="15.75">
      <c r="C548" s="62"/>
    </row>
    <row r="549" ht="15.75">
      <c r="C549" s="62"/>
    </row>
    <row r="550" ht="15.75">
      <c r="C550" s="62"/>
    </row>
    <row r="551" ht="15.75">
      <c r="C551" s="62"/>
    </row>
    <row r="552" ht="15.75">
      <c r="C552" s="62"/>
    </row>
    <row r="553" ht="15.75">
      <c r="C553" s="62"/>
    </row>
    <row r="554" ht="15.75">
      <c r="C554" s="62"/>
    </row>
    <row r="555" ht="15.75">
      <c r="C555" s="62"/>
    </row>
    <row r="556" ht="15.75">
      <c r="C556" s="62"/>
    </row>
    <row r="557" ht="15.75">
      <c r="C557" s="62"/>
    </row>
    <row r="558" ht="15.75">
      <c r="C558" s="62"/>
    </row>
    <row r="559" ht="15.75">
      <c r="C559" s="62"/>
    </row>
    <row r="560" ht="15.75">
      <c r="C560" s="62"/>
    </row>
    <row r="561" ht="15.75">
      <c r="C561" s="62"/>
    </row>
    <row r="562" ht="15.75">
      <c r="C562" s="62"/>
    </row>
    <row r="563" ht="15.75">
      <c r="C563" s="62"/>
    </row>
    <row r="564" ht="15.75">
      <c r="C564" s="62"/>
    </row>
    <row r="565" ht="15.75">
      <c r="C565" s="62"/>
    </row>
    <row r="566" ht="15.75">
      <c r="C566" s="62"/>
    </row>
    <row r="567" ht="15.75">
      <c r="C567" s="62"/>
    </row>
    <row r="568" ht="15.75">
      <c r="C568" s="62"/>
    </row>
    <row r="569" ht="15.75">
      <c r="C569" s="62"/>
    </row>
    <row r="570" ht="15.75">
      <c r="C570" s="62"/>
    </row>
    <row r="571" ht="15.75">
      <c r="C571" s="62"/>
    </row>
    <row r="572" ht="15.75">
      <c r="C572" s="62"/>
    </row>
    <row r="573" ht="15.75">
      <c r="C573" s="62"/>
    </row>
    <row r="574" ht="15.75">
      <c r="C574" s="62"/>
    </row>
    <row r="575" ht="15.75">
      <c r="C575" s="62"/>
    </row>
    <row r="576" ht="15.75">
      <c r="C576" s="62"/>
    </row>
    <row r="577" ht="15.75">
      <c r="C577" s="62"/>
    </row>
    <row r="578" ht="15.75">
      <c r="C578" s="62"/>
    </row>
    <row r="579" ht="15.75">
      <c r="C579" s="62"/>
    </row>
    <row r="580" ht="15.75">
      <c r="C580" s="62"/>
    </row>
    <row r="581" ht="15.75">
      <c r="C581" s="62"/>
    </row>
    <row r="582" ht="15.75">
      <c r="C582" s="62"/>
    </row>
    <row r="583" ht="15.75">
      <c r="C583" s="62"/>
    </row>
    <row r="584" ht="15.75">
      <c r="C584" s="62"/>
    </row>
    <row r="585" ht="15.75">
      <c r="C585" s="62"/>
    </row>
    <row r="586" ht="15.75">
      <c r="C586" s="62"/>
    </row>
    <row r="587" ht="15.75">
      <c r="C587" s="62"/>
    </row>
    <row r="588" ht="15.75">
      <c r="C588" s="62"/>
    </row>
    <row r="589" ht="15.75">
      <c r="C589" s="62"/>
    </row>
    <row r="590" ht="15.75">
      <c r="C590" s="62"/>
    </row>
    <row r="591" ht="15.75">
      <c r="C591" s="62"/>
    </row>
    <row r="592" ht="15.75">
      <c r="C592" s="62"/>
    </row>
    <row r="593" ht="15.75">
      <c r="C593" s="62"/>
    </row>
    <row r="594" ht="15.75">
      <c r="C594" s="62"/>
    </row>
    <row r="595" ht="15.75">
      <c r="C595" s="62"/>
    </row>
    <row r="596" ht="15.75">
      <c r="C596" s="62"/>
    </row>
    <row r="597" ht="15.75">
      <c r="C597" s="62"/>
    </row>
    <row r="598" ht="15.75">
      <c r="C598" s="62"/>
    </row>
    <row r="599" ht="15.75">
      <c r="C599" s="62"/>
    </row>
    <row r="600" ht="15.75">
      <c r="C600" s="62"/>
    </row>
    <row r="601" ht="15.75">
      <c r="C601" s="62"/>
    </row>
    <row r="602" ht="15.75">
      <c r="C602" s="62"/>
    </row>
    <row r="603" ht="15.75">
      <c r="C603" s="62"/>
    </row>
    <row r="604" ht="15.75">
      <c r="C604" s="62"/>
    </row>
    <row r="605" ht="15.75">
      <c r="C605" s="62"/>
    </row>
    <row r="606" ht="15.75">
      <c r="C606" s="62"/>
    </row>
    <row r="607" ht="15.75">
      <c r="C607" s="62"/>
    </row>
    <row r="608" ht="15.75">
      <c r="C608" s="62"/>
    </row>
    <row r="609" ht="15.75">
      <c r="C609" s="62"/>
    </row>
    <row r="610" ht="15.75">
      <c r="C610" s="62"/>
    </row>
    <row r="611" ht="15.75">
      <c r="C611" s="62"/>
    </row>
    <row r="612" ht="15.75">
      <c r="C612" s="62"/>
    </row>
    <row r="613" ht="15.75">
      <c r="C613" s="62"/>
    </row>
    <row r="614" ht="15.75">
      <c r="C614" s="62"/>
    </row>
    <row r="615" ht="15.75">
      <c r="C615" s="62"/>
    </row>
    <row r="616" ht="15.75">
      <c r="C616" s="62"/>
    </row>
    <row r="617" ht="15.75">
      <c r="C617" s="62"/>
    </row>
    <row r="618" ht="15.75">
      <c r="C618" s="62"/>
    </row>
    <row r="619" ht="15.75">
      <c r="C619" s="62"/>
    </row>
    <row r="620" ht="15.75">
      <c r="C620" s="62"/>
    </row>
    <row r="621" ht="15.75">
      <c r="C621" s="62"/>
    </row>
    <row r="622" ht="15.75">
      <c r="C622" s="62"/>
    </row>
    <row r="623" ht="15.75">
      <c r="C623" s="62"/>
    </row>
    <row r="624" ht="15.75">
      <c r="C624" s="62"/>
    </row>
    <row r="625" ht="15.75">
      <c r="C625" s="62"/>
    </row>
    <row r="626" ht="15.75">
      <c r="C626" s="62"/>
    </row>
    <row r="627" ht="15.75">
      <c r="C627" s="62"/>
    </row>
    <row r="628" ht="15.75">
      <c r="C628" s="62"/>
    </row>
    <row r="629" ht="15.75">
      <c r="C629" s="62"/>
    </row>
    <row r="630" ht="15.75">
      <c r="C630" s="62"/>
    </row>
    <row r="631" ht="15.75">
      <c r="C631" s="62"/>
    </row>
    <row r="632" ht="15.75">
      <c r="C632" s="62"/>
    </row>
    <row r="633" ht="15.75">
      <c r="C633" s="62"/>
    </row>
    <row r="634" ht="15.75">
      <c r="C634" s="62"/>
    </row>
    <row r="635" ht="15.75">
      <c r="C635" s="62"/>
    </row>
    <row r="636" ht="15.75">
      <c r="C636" s="62"/>
    </row>
    <row r="637" ht="15.75">
      <c r="C637" s="62"/>
    </row>
    <row r="638" ht="15.75">
      <c r="C638" s="62"/>
    </row>
    <row r="639" ht="15.75">
      <c r="C639" s="62"/>
    </row>
    <row r="640" ht="15.75">
      <c r="C640" s="62"/>
    </row>
    <row r="641" ht="15.75">
      <c r="C641" s="62"/>
    </row>
    <row r="642" ht="15.75">
      <c r="C642" s="62"/>
    </row>
    <row r="643" ht="15.75">
      <c r="C643" s="62"/>
    </row>
    <row r="644" ht="15.75">
      <c r="C644" s="62"/>
    </row>
    <row r="645" ht="15.75">
      <c r="C645" s="62"/>
    </row>
    <row r="646" ht="15.75">
      <c r="C646" s="62"/>
    </row>
    <row r="647" ht="15.75">
      <c r="C647" s="62"/>
    </row>
    <row r="648" ht="15.75">
      <c r="C648" s="62"/>
    </row>
    <row r="649" ht="15.75">
      <c r="C649" s="62"/>
    </row>
    <row r="650" ht="15.75">
      <c r="C650" s="62"/>
    </row>
    <row r="651" ht="15.75">
      <c r="C651" s="62"/>
    </row>
    <row r="652" ht="15.75">
      <c r="C652" s="62"/>
    </row>
    <row r="653" ht="15.75">
      <c r="C653" s="62"/>
    </row>
    <row r="654" ht="15.75">
      <c r="C654" s="62"/>
    </row>
    <row r="655" ht="15.75">
      <c r="C655" s="62"/>
    </row>
    <row r="656" ht="15.75">
      <c r="C656" s="62"/>
    </row>
    <row r="657" ht="15.75">
      <c r="C657" s="62"/>
    </row>
    <row r="658" ht="15.75">
      <c r="C658" s="62"/>
    </row>
    <row r="659" ht="15.75">
      <c r="C659" s="62"/>
    </row>
    <row r="660" ht="15.75">
      <c r="C660" s="62"/>
    </row>
    <row r="661" ht="15.75">
      <c r="C661" s="62"/>
    </row>
    <row r="662" ht="15.75">
      <c r="C662" s="62"/>
    </row>
    <row r="663" ht="15.75">
      <c r="C663" s="62"/>
    </row>
    <row r="664" ht="15.75">
      <c r="C664" s="62"/>
    </row>
    <row r="665" ht="15.75">
      <c r="C665" s="62"/>
    </row>
    <row r="666" ht="15.75">
      <c r="C666" s="62"/>
    </row>
    <row r="667" ht="15.75">
      <c r="C667" s="62"/>
    </row>
    <row r="668" ht="15.75">
      <c r="C668" s="62"/>
    </row>
    <row r="669" ht="15.75">
      <c r="C669" s="62"/>
    </row>
    <row r="670" ht="15.75">
      <c r="C670" s="62"/>
    </row>
    <row r="671" ht="15.75">
      <c r="C671" s="62"/>
    </row>
    <row r="672" ht="15.75">
      <c r="C672" s="62"/>
    </row>
    <row r="673" ht="15.75">
      <c r="C673" s="62"/>
    </row>
    <row r="674" ht="15.75">
      <c r="C674" s="62"/>
    </row>
    <row r="675" ht="15.75">
      <c r="C675" s="62"/>
    </row>
    <row r="676" ht="15.75">
      <c r="C676" s="62"/>
    </row>
    <row r="677" ht="15.75">
      <c r="C677" s="62"/>
    </row>
    <row r="678" ht="15.75">
      <c r="C678" s="62"/>
    </row>
    <row r="679" ht="15.75">
      <c r="C679" s="62"/>
    </row>
    <row r="680" ht="15.75">
      <c r="C680" s="62"/>
    </row>
    <row r="681" ht="15.75">
      <c r="C681" s="62"/>
    </row>
    <row r="682" ht="15.75">
      <c r="C682" s="62"/>
    </row>
    <row r="683" ht="15.75">
      <c r="C683" s="62"/>
    </row>
    <row r="684" ht="15.75">
      <c r="C684" s="62"/>
    </row>
    <row r="685" ht="15.75">
      <c r="C685" s="62"/>
    </row>
    <row r="686" ht="15.75">
      <c r="C686" s="62"/>
    </row>
    <row r="687" ht="15.75">
      <c r="C687" s="62"/>
    </row>
    <row r="688" ht="15.75">
      <c r="C688" s="62"/>
    </row>
    <row r="689" ht="15.75">
      <c r="C689" s="62"/>
    </row>
    <row r="690" ht="15.75">
      <c r="C690" s="62"/>
    </row>
    <row r="691" ht="15.75">
      <c r="C691" s="62"/>
    </row>
    <row r="692" ht="15.75">
      <c r="C692" s="62"/>
    </row>
    <row r="693" ht="15.75">
      <c r="C693" s="62"/>
    </row>
    <row r="694" ht="15.75">
      <c r="C694" s="62"/>
    </row>
    <row r="695" ht="15.75">
      <c r="C695" s="62"/>
    </row>
    <row r="696" ht="15.75">
      <c r="C696" s="62"/>
    </row>
    <row r="697" ht="15.75">
      <c r="C697" s="62"/>
    </row>
    <row r="698" ht="15.75">
      <c r="C698" s="62"/>
    </row>
    <row r="699" ht="15.75">
      <c r="C699" s="62"/>
    </row>
    <row r="700" ht="15.75">
      <c r="C700" s="62"/>
    </row>
    <row r="701" ht="15.75">
      <c r="C701" s="62"/>
    </row>
    <row r="702" ht="15.75">
      <c r="C702" s="62"/>
    </row>
    <row r="703" ht="15.75">
      <c r="C703" s="62"/>
    </row>
    <row r="704" ht="15.75">
      <c r="C704" s="62"/>
    </row>
    <row r="705" ht="15.75">
      <c r="C705" s="62"/>
    </row>
    <row r="706" ht="15.75">
      <c r="C706" s="62"/>
    </row>
    <row r="707" ht="15.75">
      <c r="C707" s="62"/>
    </row>
    <row r="708" ht="15.75">
      <c r="C708" s="62"/>
    </row>
    <row r="709" ht="15.75">
      <c r="C709" s="62"/>
    </row>
    <row r="710" ht="15.75">
      <c r="C710" s="62"/>
    </row>
    <row r="711" ht="15.75">
      <c r="C711" s="62"/>
    </row>
    <row r="712" ht="15.75">
      <c r="C712" s="62"/>
    </row>
    <row r="713" ht="15.75">
      <c r="C713" s="62"/>
    </row>
    <row r="714" ht="15.75">
      <c r="C714" s="62"/>
    </row>
    <row r="715" ht="15.75">
      <c r="C715" s="62"/>
    </row>
    <row r="716" ht="15.75">
      <c r="C716" s="62"/>
    </row>
    <row r="717" ht="15.75">
      <c r="C717" s="62"/>
    </row>
    <row r="718" ht="15.75">
      <c r="C718" s="62"/>
    </row>
    <row r="719" ht="15.75">
      <c r="C719" s="62"/>
    </row>
    <row r="720" ht="15.75">
      <c r="C720" s="62"/>
    </row>
    <row r="721" ht="15.75">
      <c r="C721" s="62"/>
    </row>
    <row r="722" ht="15.75">
      <c r="C722" s="62"/>
    </row>
    <row r="723" ht="15.75">
      <c r="C723" s="62"/>
    </row>
    <row r="724" ht="15.75">
      <c r="C724" s="62"/>
    </row>
    <row r="725" ht="15.75">
      <c r="C725" s="62"/>
    </row>
    <row r="726" ht="15.75">
      <c r="C726" s="62"/>
    </row>
    <row r="727" ht="15.75">
      <c r="C727" s="62"/>
    </row>
    <row r="728" ht="15.75">
      <c r="C728" s="62"/>
    </row>
    <row r="729" ht="15.75">
      <c r="C729" s="62"/>
    </row>
    <row r="730" ht="15.75">
      <c r="C730" s="62"/>
    </row>
    <row r="731" ht="15.75">
      <c r="C731" s="62"/>
    </row>
    <row r="732" ht="15.75">
      <c r="C732" s="62"/>
    </row>
    <row r="733" ht="15.75">
      <c r="C733" s="62"/>
    </row>
    <row r="734" ht="15.75">
      <c r="C734" s="62"/>
    </row>
    <row r="735" ht="15.75">
      <c r="C735" s="62"/>
    </row>
    <row r="736" ht="15.75">
      <c r="C736" s="62"/>
    </row>
    <row r="737" ht="15.75">
      <c r="C737" s="62"/>
    </row>
    <row r="738" ht="15.75">
      <c r="C738" s="62"/>
    </row>
    <row r="739" ht="15.75">
      <c r="C739" s="62"/>
    </row>
    <row r="740" ht="15.75">
      <c r="C740" s="62"/>
    </row>
    <row r="741" ht="15.75">
      <c r="C741" s="62"/>
    </row>
    <row r="742" ht="15.75">
      <c r="C742" s="62"/>
    </row>
    <row r="743" ht="15.75">
      <c r="C743" s="62"/>
    </row>
    <row r="744" ht="15.75">
      <c r="C744" s="62"/>
    </row>
    <row r="745" ht="15.75">
      <c r="C745" s="62"/>
    </row>
    <row r="746" ht="15.75">
      <c r="C746" s="62"/>
    </row>
    <row r="747" ht="15.75">
      <c r="C747" s="62"/>
    </row>
    <row r="748" ht="15.75">
      <c r="C748" s="62"/>
    </row>
    <row r="749" ht="15.75">
      <c r="C749" s="62"/>
    </row>
    <row r="750" ht="15.75">
      <c r="C750" s="62"/>
    </row>
    <row r="751" ht="15.75">
      <c r="C751" s="62"/>
    </row>
    <row r="752" ht="15.75">
      <c r="C752" s="62"/>
    </row>
    <row r="753" ht="15.75">
      <c r="C753" s="62"/>
    </row>
    <row r="754" ht="15.75">
      <c r="C754" s="62"/>
    </row>
    <row r="755" ht="15.75">
      <c r="C755" s="62"/>
    </row>
    <row r="756" ht="15.75">
      <c r="C756" s="62"/>
    </row>
    <row r="757" ht="15.75">
      <c r="C757" s="62"/>
    </row>
    <row r="758" ht="15.75">
      <c r="C758" s="62"/>
    </row>
    <row r="759" ht="15.75">
      <c r="C759" s="62"/>
    </row>
    <row r="760" ht="15.75">
      <c r="C760" s="62"/>
    </row>
    <row r="761" ht="15.75">
      <c r="C761" s="62"/>
    </row>
    <row r="762" ht="15.75">
      <c r="C762" s="62"/>
    </row>
    <row r="763" ht="15.75">
      <c r="C763" s="62"/>
    </row>
    <row r="764" ht="15.75">
      <c r="C764" s="62"/>
    </row>
    <row r="765" ht="15.75">
      <c r="C765" s="62"/>
    </row>
    <row r="766" ht="15.75">
      <c r="C766" s="62"/>
    </row>
    <row r="767" ht="15.75">
      <c r="C767" s="62"/>
    </row>
    <row r="768" ht="15.75">
      <c r="C768" s="62"/>
    </row>
    <row r="769" ht="15.75">
      <c r="C769" s="62"/>
    </row>
    <row r="770" ht="15.75">
      <c r="C770" s="62"/>
    </row>
    <row r="771" ht="15.75">
      <c r="C771" s="62"/>
    </row>
    <row r="772" ht="15.75">
      <c r="C772" s="62"/>
    </row>
    <row r="773" ht="15.75">
      <c r="C773" s="62"/>
    </row>
    <row r="774" ht="15.75">
      <c r="C774" s="62"/>
    </row>
    <row r="775" ht="15.75">
      <c r="C775" s="62"/>
    </row>
    <row r="776" ht="15.75">
      <c r="C776" s="62"/>
    </row>
    <row r="777" ht="15.75">
      <c r="C777" s="62"/>
    </row>
    <row r="778" ht="15.75">
      <c r="C778" s="62"/>
    </row>
    <row r="779" ht="15.75">
      <c r="C779" s="62"/>
    </row>
    <row r="780" ht="15.75">
      <c r="C780" s="62"/>
    </row>
    <row r="781" ht="15.75">
      <c r="C781" s="62"/>
    </row>
    <row r="782" ht="15.75">
      <c r="C782" s="62"/>
    </row>
    <row r="783" ht="15.75">
      <c r="C783" s="62"/>
    </row>
    <row r="784" ht="15.75">
      <c r="C784" s="62"/>
    </row>
    <row r="785" ht="15.75">
      <c r="C785" s="62"/>
    </row>
    <row r="786" ht="15.75">
      <c r="C786" s="62"/>
    </row>
    <row r="787" ht="15.75">
      <c r="C787" s="62"/>
    </row>
    <row r="788" ht="15.75">
      <c r="C788" s="62"/>
    </row>
    <row r="789" ht="15.75">
      <c r="C789" s="62"/>
    </row>
    <row r="790" ht="15.75">
      <c r="C790" s="62"/>
    </row>
    <row r="791" ht="15.75">
      <c r="C791" s="62"/>
    </row>
    <row r="792" ht="15.75">
      <c r="C792" s="62"/>
    </row>
    <row r="793" ht="15.75">
      <c r="C793" s="62"/>
    </row>
    <row r="794" ht="15.75">
      <c r="C794" s="62"/>
    </row>
    <row r="795" ht="15.75">
      <c r="C795" s="62"/>
    </row>
    <row r="796" ht="15.75">
      <c r="C796" s="62"/>
    </row>
    <row r="797" ht="15.75">
      <c r="C797" s="62"/>
    </row>
    <row r="798" ht="15.75">
      <c r="C798" s="62"/>
    </row>
    <row r="799" ht="15.75">
      <c r="C799" s="62"/>
    </row>
    <row r="800" ht="15.75">
      <c r="C800" s="62"/>
    </row>
    <row r="801" ht="15.75">
      <c r="C801" s="62"/>
    </row>
    <row r="802" ht="15.75">
      <c r="C802" s="62"/>
    </row>
    <row r="803" ht="15.75">
      <c r="C803" s="62"/>
    </row>
    <row r="804" ht="15.75">
      <c r="C804" s="62"/>
    </row>
    <row r="805" ht="15.75">
      <c r="C805" s="62"/>
    </row>
    <row r="806" ht="15.75">
      <c r="C806" s="62"/>
    </row>
    <row r="807" ht="15.75">
      <c r="C807" s="62"/>
    </row>
    <row r="808" ht="15.75">
      <c r="C808" s="62"/>
    </row>
    <row r="809" ht="15.75">
      <c r="C809" s="62"/>
    </row>
    <row r="810" ht="15.75">
      <c r="C810" s="62"/>
    </row>
    <row r="811" ht="15.75">
      <c r="C811" s="62"/>
    </row>
    <row r="812" ht="15.75">
      <c r="C812" s="62"/>
    </row>
    <row r="813" ht="15.75">
      <c r="C813" s="62"/>
    </row>
    <row r="814" ht="15.75">
      <c r="C814" s="62"/>
    </row>
    <row r="815" ht="15.75">
      <c r="C815" s="62"/>
    </row>
    <row r="816" ht="15.75">
      <c r="C816" s="62"/>
    </row>
    <row r="817" ht="15.75">
      <c r="C817" s="62"/>
    </row>
    <row r="818" ht="15.75">
      <c r="C818" s="62"/>
    </row>
    <row r="819" ht="15.75">
      <c r="C819" s="62"/>
    </row>
    <row r="820" ht="15.75">
      <c r="C820" s="62"/>
    </row>
    <row r="821" ht="15.75">
      <c r="C821" s="62"/>
    </row>
    <row r="822" ht="15.75">
      <c r="C822" s="62"/>
    </row>
    <row r="823" ht="15.75">
      <c r="C823" s="62"/>
    </row>
    <row r="824" ht="15.75">
      <c r="C824" s="62"/>
    </row>
    <row r="825" ht="15.75">
      <c r="C825" s="62"/>
    </row>
    <row r="826" ht="15.75">
      <c r="C826" s="62"/>
    </row>
    <row r="827" ht="15.75">
      <c r="C827" s="62"/>
    </row>
    <row r="828" ht="15.75">
      <c r="C828" s="62"/>
    </row>
    <row r="829" ht="15.75">
      <c r="C829" s="62"/>
    </row>
    <row r="830" ht="15.75">
      <c r="C830" s="62"/>
    </row>
    <row r="831" ht="15.75">
      <c r="C831" s="62"/>
    </row>
    <row r="832" ht="15.75">
      <c r="C832" s="62"/>
    </row>
    <row r="833" ht="15.75">
      <c r="C833" s="62"/>
    </row>
    <row r="834" ht="15.75">
      <c r="C834" s="62"/>
    </row>
    <row r="835" ht="15.75">
      <c r="C835" s="62"/>
    </row>
    <row r="836" ht="15.75">
      <c r="C836" s="62"/>
    </row>
    <row r="837" ht="15.75">
      <c r="C837" s="62"/>
    </row>
    <row r="838" ht="15.75">
      <c r="C838" s="62"/>
    </row>
    <row r="839" ht="15.75">
      <c r="C839" s="62"/>
    </row>
    <row r="840" ht="15.75">
      <c r="C840" s="62"/>
    </row>
    <row r="841" ht="15.75">
      <c r="C841" s="62"/>
    </row>
    <row r="842" ht="15.75">
      <c r="C842" s="62"/>
    </row>
    <row r="843" ht="15.75">
      <c r="C843" s="62"/>
    </row>
    <row r="844" ht="15.75">
      <c r="C844" s="62"/>
    </row>
    <row r="845" ht="15.75">
      <c r="C845" s="62"/>
    </row>
    <row r="846" ht="15.75">
      <c r="C846" s="62"/>
    </row>
    <row r="847" ht="15.75">
      <c r="C847" s="62"/>
    </row>
    <row r="848" ht="15.75">
      <c r="C848" s="62"/>
    </row>
    <row r="849" ht="15.75">
      <c r="C849" s="62"/>
    </row>
    <row r="850" ht="15.75">
      <c r="C850" s="62"/>
    </row>
    <row r="851" ht="15.75">
      <c r="C851" s="62"/>
    </row>
    <row r="852" ht="15.75">
      <c r="C852" s="62"/>
    </row>
    <row r="853" ht="15.75">
      <c r="C853" s="62"/>
    </row>
    <row r="854" ht="15.75">
      <c r="C854" s="62"/>
    </row>
    <row r="855" ht="15.75">
      <c r="C855" s="62"/>
    </row>
    <row r="856" ht="15.75">
      <c r="C856" s="62"/>
    </row>
    <row r="857" ht="15.75">
      <c r="C857" s="62"/>
    </row>
    <row r="858" ht="15.75">
      <c r="C858" s="62"/>
    </row>
    <row r="859" ht="15.75">
      <c r="C859" s="62"/>
    </row>
    <row r="860" ht="15.75">
      <c r="C860" s="62"/>
    </row>
    <row r="861" ht="15.75">
      <c r="C861" s="62"/>
    </row>
    <row r="862" ht="15.75">
      <c r="C862" s="62"/>
    </row>
    <row r="863" ht="15.75">
      <c r="C863" s="62"/>
    </row>
    <row r="864" ht="15.75">
      <c r="C864" s="62"/>
    </row>
    <row r="865" ht="15.75">
      <c r="C865" s="62"/>
    </row>
    <row r="866" ht="15.75">
      <c r="C866" s="62"/>
    </row>
    <row r="867" ht="15.75">
      <c r="C867" s="62"/>
    </row>
    <row r="868" ht="15.75">
      <c r="C868" s="62"/>
    </row>
    <row r="869" ht="15.75">
      <c r="C869" s="62"/>
    </row>
    <row r="870" ht="15.75">
      <c r="C870" s="62"/>
    </row>
    <row r="871" ht="15.75">
      <c r="C871" s="62"/>
    </row>
    <row r="872" ht="15.75">
      <c r="C872" s="62"/>
    </row>
    <row r="873" ht="15.75">
      <c r="C873" s="62"/>
    </row>
    <row r="874" ht="15.75">
      <c r="C874" s="62"/>
    </row>
    <row r="875" ht="15.75">
      <c r="C875" s="62"/>
    </row>
    <row r="876" ht="15.75">
      <c r="C876" s="62"/>
    </row>
    <row r="877" ht="15.75">
      <c r="C877" s="62"/>
    </row>
    <row r="878" ht="15.75">
      <c r="C878" s="62"/>
    </row>
    <row r="879" ht="15.75">
      <c r="C879" s="62"/>
    </row>
    <row r="880" ht="15.75">
      <c r="C880" s="62"/>
    </row>
    <row r="881" ht="15.75">
      <c r="C881" s="62"/>
    </row>
    <row r="882" ht="15.75">
      <c r="C882" s="62"/>
    </row>
    <row r="883" ht="15.75">
      <c r="C883" s="62"/>
    </row>
    <row r="884" ht="15.75">
      <c r="C884" s="62"/>
    </row>
    <row r="885" ht="15.75">
      <c r="C885" s="62"/>
    </row>
    <row r="886" ht="15.75">
      <c r="C886" s="62"/>
    </row>
    <row r="887" ht="15.75">
      <c r="C887" s="62"/>
    </row>
    <row r="888" ht="15.75">
      <c r="C888" s="62"/>
    </row>
    <row r="889" ht="15.75">
      <c r="C889" s="62"/>
    </row>
    <row r="890" ht="15.75">
      <c r="C890" s="62"/>
    </row>
    <row r="891" ht="15.75">
      <c r="C891" s="62"/>
    </row>
    <row r="892" ht="15.75">
      <c r="C892" s="62"/>
    </row>
    <row r="893" ht="15.75">
      <c r="C893" s="62"/>
    </row>
    <row r="894" ht="15.75">
      <c r="C894" s="62"/>
    </row>
    <row r="895" ht="15.75">
      <c r="C895" s="62"/>
    </row>
    <row r="896" ht="15.75">
      <c r="C896" s="62"/>
    </row>
    <row r="897" ht="15.75">
      <c r="C897" s="62"/>
    </row>
    <row r="898" ht="15.75">
      <c r="C898" s="62"/>
    </row>
    <row r="899" ht="15.75">
      <c r="C899" s="62"/>
    </row>
    <row r="900" ht="15.75">
      <c r="C900" s="62"/>
    </row>
    <row r="901" ht="15.75">
      <c r="C901" s="62"/>
    </row>
    <row r="902" ht="15.75">
      <c r="C902" s="62"/>
    </row>
    <row r="903" ht="15.75">
      <c r="C903" s="62"/>
    </row>
    <row r="904" ht="15.75">
      <c r="C904" s="62"/>
    </row>
    <row r="905" ht="15.75">
      <c r="C905" s="62"/>
    </row>
    <row r="906" ht="15.75">
      <c r="C906" s="62"/>
    </row>
    <row r="907" ht="15.75">
      <c r="C907" s="62"/>
    </row>
    <row r="908" ht="15.75">
      <c r="C908" s="62"/>
    </row>
    <row r="909" ht="15.75">
      <c r="C909" s="62"/>
    </row>
    <row r="910" ht="15.75">
      <c r="C910" s="62"/>
    </row>
    <row r="911" ht="15.75">
      <c r="C911" s="62"/>
    </row>
    <row r="912" ht="15.75">
      <c r="C912" s="62"/>
    </row>
    <row r="913" ht="15.75">
      <c r="C913" s="62"/>
    </row>
    <row r="914" ht="15.75">
      <c r="C914" s="62"/>
    </row>
    <row r="915" ht="15.75">
      <c r="C915" s="62"/>
    </row>
    <row r="916" ht="15.75">
      <c r="C916" s="62"/>
    </row>
    <row r="917" ht="15.75">
      <c r="C917" s="62"/>
    </row>
    <row r="918" ht="15.75">
      <c r="C918" s="62"/>
    </row>
    <row r="919" ht="15.75">
      <c r="C919" s="62"/>
    </row>
    <row r="920" ht="15.75">
      <c r="C920" s="62"/>
    </row>
    <row r="921" ht="15.75">
      <c r="C921" s="62"/>
    </row>
    <row r="922" ht="15.75">
      <c r="C922" s="62"/>
    </row>
    <row r="923" ht="15.75">
      <c r="C923" s="62"/>
    </row>
    <row r="924" ht="15.75">
      <c r="C924" s="62"/>
    </row>
    <row r="925" ht="15.75">
      <c r="C925" s="62"/>
    </row>
    <row r="926" ht="15.75">
      <c r="C926" s="62"/>
    </row>
    <row r="927" ht="15.75">
      <c r="C927" s="62"/>
    </row>
    <row r="928" ht="15.75">
      <c r="C928" s="62"/>
    </row>
    <row r="929" ht="15.75">
      <c r="C929" s="62"/>
    </row>
    <row r="930" ht="15.75">
      <c r="C930" s="62"/>
    </row>
    <row r="931" ht="15.75">
      <c r="C931" s="62"/>
    </row>
    <row r="932" ht="15.75">
      <c r="C932" s="62"/>
    </row>
    <row r="933" ht="15.75">
      <c r="C933" s="62"/>
    </row>
    <row r="934" ht="15.75">
      <c r="C934" s="62"/>
    </row>
    <row r="935" ht="15.75">
      <c r="C935" s="62"/>
    </row>
    <row r="936" ht="15.75">
      <c r="C936" s="62"/>
    </row>
    <row r="937" ht="15.75">
      <c r="C937" s="62"/>
    </row>
    <row r="938" ht="15.75">
      <c r="C938" s="62"/>
    </row>
    <row r="939" ht="15.75">
      <c r="C939" s="62"/>
    </row>
    <row r="940" ht="15.75">
      <c r="C940" s="62"/>
    </row>
    <row r="941" ht="15.75">
      <c r="C941" s="62"/>
    </row>
    <row r="942" ht="15.75">
      <c r="C942" s="62"/>
    </row>
    <row r="943" ht="15.75">
      <c r="C943" s="62"/>
    </row>
    <row r="944" ht="15.75">
      <c r="C944" s="62"/>
    </row>
    <row r="945" ht="15.75">
      <c r="C945" s="62"/>
    </row>
    <row r="946" ht="15.75">
      <c r="C946" s="62"/>
    </row>
    <row r="947" ht="15.75">
      <c r="C947" s="62"/>
    </row>
    <row r="948" ht="15.75">
      <c r="C948" s="62"/>
    </row>
    <row r="949" ht="15.75">
      <c r="C949" s="62"/>
    </row>
    <row r="950" ht="15.75">
      <c r="C950" s="62"/>
    </row>
    <row r="951" ht="15.75">
      <c r="C951" s="62"/>
    </row>
    <row r="952" ht="15.75">
      <c r="C952" s="62"/>
    </row>
    <row r="953" ht="15.75">
      <c r="C953" s="62"/>
    </row>
    <row r="954" ht="15.75">
      <c r="C954" s="62"/>
    </row>
    <row r="955" ht="15.75">
      <c r="C955" s="62"/>
    </row>
    <row r="956" ht="15.75">
      <c r="C956" s="62"/>
    </row>
    <row r="957" ht="15.75">
      <c r="C957" s="62"/>
    </row>
    <row r="958" ht="15.75">
      <c r="C958" s="62"/>
    </row>
  </sheetData>
  <sheetProtection password="EEDF" sheet="1"/>
  <mergeCells count="12">
    <mergeCell ref="B8:C8"/>
    <mergeCell ref="B9:C9"/>
    <mergeCell ref="B11:C11"/>
    <mergeCell ref="B12:C12"/>
    <mergeCell ref="B13:C13"/>
    <mergeCell ref="B14:C14"/>
    <mergeCell ref="B1:C1"/>
    <mergeCell ref="B2:C2"/>
    <mergeCell ref="B3:C3"/>
    <mergeCell ref="B4:C4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41.875" style="3" customWidth="1"/>
    <col min="2" max="2" width="12.875" style="2" customWidth="1"/>
    <col min="3" max="3" width="18.25390625" style="2" customWidth="1"/>
    <col min="4" max="4" width="21.00390625" style="2" customWidth="1"/>
    <col min="5" max="16384" width="9.125" style="2" customWidth="1"/>
  </cols>
  <sheetData>
    <row r="1" spans="1:4" ht="18.75">
      <c r="A1" s="155" t="s">
        <v>933</v>
      </c>
      <c r="B1" s="155"/>
      <c r="C1" s="163"/>
      <c r="D1" s="163"/>
    </row>
    <row r="2" spans="1:4" ht="14.25">
      <c r="A2" s="155" t="s">
        <v>572</v>
      </c>
      <c r="B2" s="163"/>
      <c r="C2" s="163"/>
      <c r="D2" s="163"/>
    </row>
    <row r="3" spans="1:4" ht="18.75">
      <c r="A3" s="155" t="s">
        <v>573</v>
      </c>
      <c r="B3" s="155"/>
      <c r="C3" s="163"/>
      <c r="D3" s="163"/>
    </row>
    <row r="4" spans="1:4" ht="18.75">
      <c r="A4" s="155" t="s">
        <v>964</v>
      </c>
      <c r="B4" s="155"/>
      <c r="C4" s="163"/>
      <c r="D4" s="163"/>
    </row>
    <row r="5" spans="1:4" ht="18.75">
      <c r="A5" s="28"/>
      <c r="B5" s="28"/>
      <c r="C5" s="29"/>
      <c r="D5" s="29"/>
    </row>
    <row r="6" spans="1:4" ht="18.75">
      <c r="A6" s="157" t="s">
        <v>438</v>
      </c>
      <c r="B6" s="162"/>
      <c r="C6" s="162"/>
      <c r="D6" s="162"/>
    </row>
    <row r="7" spans="1:4" ht="18.75">
      <c r="A7" s="157" t="s">
        <v>820</v>
      </c>
      <c r="B7" s="162"/>
      <c r="C7" s="162"/>
      <c r="D7" s="162"/>
    </row>
    <row r="8" spans="1:4" ht="18.75">
      <c r="A8" s="157" t="s">
        <v>47</v>
      </c>
      <c r="B8" s="162"/>
      <c r="C8" s="162"/>
      <c r="D8" s="162"/>
    </row>
    <row r="9" spans="1:4" ht="18.75">
      <c r="A9" s="157" t="s">
        <v>828</v>
      </c>
      <c r="B9" s="162"/>
      <c r="C9" s="162"/>
      <c r="D9" s="162"/>
    </row>
    <row r="10" spans="1:4" ht="18.75">
      <c r="A10" s="20"/>
      <c r="B10" s="21"/>
      <c r="C10" s="21"/>
      <c r="D10" s="21"/>
    </row>
    <row r="11" spans="1:4" ht="18" customHeight="1">
      <c r="A11" s="22"/>
      <c r="B11" s="157" t="s">
        <v>829</v>
      </c>
      <c r="C11" s="164"/>
      <c r="D11" s="164"/>
    </row>
    <row r="12" spans="1:4" ht="15.75" customHeight="1">
      <c r="A12" s="156"/>
      <c r="B12" s="156"/>
      <c r="C12" s="21"/>
      <c r="D12" s="21"/>
    </row>
    <row r="13" spans="1:4" ht="18.75">
      <c r="A13" s="19"/>
      <c r="B13" s="21"/>
      <c r="C13" s="21"/>
      <c r="D13" s="21"/>
    </row>
    <row r="14" spans="1:4" ht="18.75">
      <c r="A14" s="158" t="s">
        <v>830</v>
      </c>
      <c r="B14" s="164"/>
      <c r="C14" s="164"/>
      <c r="D14" s="164"/>
    </row>
    <row r="15" spans="1:4" ht="32.25" customHeight="1">
      <c r="A15" s="160" t="s">
        <v>831</v>
      </c>
      <c r="B15" s="164"/>
      <c r="C15" s="164"/>
      <c r="D15" s="164"/>
    </row>
    <row r="16" spans="1:4" ht="18.75">
      <c r="A16" s="18"/>
      <c r="B16" s="21"/>
      <c r="C16" s="21"/>
      <c r="D16" s="21"/>
    </row>
    <row r="17" spans="1:4" ht="18.75">
      <c r="A17" s="30"/>
      <c r="B17" s="165" t="s">
        <v>832</v>
      </c>
      <c r="C17" s="165"/>
      <c r="D17" s="165"/>
    </row>
    <row r="18" spans="1:4" ht="96" customHeight="1">
      <c r="A18" s="31" t="s">
        <v>169</v>
      </c>
      <c r="B18" s="31" t="s">
        <v>833</v>
      </c>
      <c r="C18" s="32" t="s">
        <v>172</v>
      </c>
      <c r="D18" s="32" t="s">
        <v>173</v>
      </c>
    </row>
    <row r="19" spans="1:5" ht="18.75">
      <c r="A19" s="51" t="s">
        <v>170</v>
      </c>
      <c r="B19" s="33">
        <f>SUM(B21,B22)</f>
        <v>832.064</v>
      </c>
      <c r="C19" s="34"/>
      <c r="D19" s="34">
        <f>D21+D22</f>
        <v>832.064</v>
      </c>
      <c r="E19" s="122"/>
    </row>
    <row r="20" spans="1:5" ht="22.5" customHeight="1">
      <c r="A20" s="18"/>
      <c r="B20" s="35"/>
      <c r="C20" s="35"/>
      <c r="D20" s="35"/>
      <c r="E20" s="122"/>
    </row>
    <row r="21" spans="1:5" ht="18.75">
      <c r="A21" s="56" t="s">
        <v>171</v>
      </c>
      <c r="B21" s="36">
        <f>C21+D21</f>
        <v>832.064</v>
      </c>
      <c r="C21" s="37"/>
      <c r="D21" s="37">
        <f>832.064</f>
        <v>832.064</v>
      </c>
      <c r="E21" s="122"/>
    </row>
    <row r="22" spans="1:5" ht="18.75">
      <c r="A22" s="56" t="s">
        <v>834</v>
      </c>
      <c r="B22" s="37">
        <f>C22+D22</f>
        <v>0</v>
      </c>
      <c r="C22" s="123"/>
      <c r="D22" s="123">
        <f>856.608-24.544-832.064</f>
        <v>0</v>
      </c>
      <c r="E22" s="122"/>
    </row>
    <row r="23" spans="1:5" ht="15.75">
      <c r="A23" s="38"/>
      <c r="B23" s="122"/>
      <c r="C23" s="122"/>
      <c r="D23" s="122"/>
      <c r="E23" s="122"/>
    </row>
    <row r="24" ht="15.75">
      <c r="A24" s="38"/>
    </row>
    <row r="25" ht="15.75">
      <c r="A25" s="38"/>
    </row>
    <row r="26" ht="15.75">
      <c r="A26" s="38"/>
    </row>
    <row r="27" ht="15.75">
      <c r="A27" s="38"/>
    </row>
    <row r="28" ht="15.75">
      <c r="A28" s="38"/>
    </row>
    <row r="29" ht="15.75">
      <c r="A29" s="38"/>
    </row>
    <row r="30" ht="15.75">
      <c r="A30" s="38"/>
    </row>
    <row r="31" ht="15.75">
      <c r="A31" s="39"/>
    </row>
    <row r="32" ht="15.75">
      <c r="A32" s="39"/>
    </row>
    <row r="33" ht="15.75">
      <c r="A33" s="38"/>
    </row>
    <row r="34" ht="15.75">
      <c r="A34" s="38"/>
    </row>
    <row r="35" ht="15.75">
      <c r="A35" s="39"/>
    </row>
    <row r="36" ht="15.75">
      <c r="A36" s="39"/>
    </row>
    <row r="37" ht="15.75">
      <c r="A37" s="39"/>
    </row>
    <row r="38" ht="15.75">
      <c r="A38" s="39"/>
    </row>
    <row r="39" ht="15.75">
      <c r="A39" s="39"/>
    </row>
    <row r="40" ht="15.75">
      <c r="A40" s="39"/>
    </row>
    <row r="41" ht="15.75">
      <c r="A41" s="39"/>
    </row>
    <row r="42" ht="15.75">
      <c r="A42" s="40"/>
    </row>
    <row r="43" ht="15.75">
      <c r="A43" s="41"/>
    </row>
  </sheetData>
  <sheetProtection/>
  <mergeCells count="13">
    <mergeCell ref="A9:D9"/>
    <mergeCell ref="B11:D11"/>
    <mergeCell ref="A12:B12"/>
    <mergeCell ref="A14:D14"/>
    <mergeCell ref="A15:D15"/>
    <mergeCell ref="B17:D17"/>
    <mergeCell ref="A8:D8"/>
    <mergeCell ref="A1:D1"/>
    <mergeCell ref="A2:D2"/>
    <mergeCell ref="A3:D3"/>
    <mergeCell ref="A4:D4"/>
    <mergeCell ref="A6:D6"/>
    <mergeCell ref="A7:D7"/>
  </mergeCells>
  <printOptions/>
  <pageMargins left="0.7086614173228347" right="0.7086614173228347" top="0.7480314960629921" bottom="0.7480314960629921" header="0.31496062992125984" footer="0.31496062992125984"/>
  <pageSetup fitToHeight="51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27.75390625" style="3" customWidth="1"/>
    <col min="2" max="2" width="15.125" style="2" customWidth="1"/>
    <col min="3" max="3" width="20.00390625" style="2" customWidth="1"/>
    <col min="4" max="4" width="26.125" style="2" customWidth="1"/>
    <col min="5" max="16384" width="9.125" style="2" customWidth="1"/>
  </cols>
  <sheetData>
    <row r="1" spans="2:4" ht="18.75" customHeight="1">
      <c r="B1" s="26"/>
      <c r="C1" s="155" t="s">
        <v>934</v>
      </c>
      <c r="D1" s="155"/>
    </row>
    <row r="2" spans="2:4" ht="18.75" customHeight="1">
      <c r="B2" s="155" t="s">
        <v>572</v>
      </c>
      <c r="C2" s="163"/>
      <c r="D2" s="163"/>
    </row>
    <row r="3" spans="2:4" ht="18.75" customHeight="1">
      <c r="B3" s="26"/>
      <c r="C3" s="155" t="s">
        <v>573</v>
      </c>
      <c r="D3" s="155"/>
    </row>
    <row r="4" spans="2:4" ht="18.75" customHeight="1">
      <c r="B4" s="26"/>
      <c r="C4" s="155" t="s">
        <v>964</v>
      </c>
      <c r="D4" s="155"/>
    </row>
    <row r="6" spans="1:4" ht="18.75">
      <c r="A6" s="157" t="s">
        <v>438</v>
      </c>
      <c r="B6" s="162"/>
      <c r="C6" s="162"/>
      <c r="D6" s="162"/>
    </row>
    <row r="7" spans="1:4" ht="18.75">
      <c r="A7" s="157" t="s">
        <v>838</v>
      </c>
      <c r="B7" s="162"/>
      <c r="C7" s="162"/>
      <c r="D7" s="162"/>
    </row>
    <row r="8" spans="1:4" ht="18.75">
      <c r="A8" s="157" t="s">
        <v>47</v>
      </c>
      <c r="B8" s="162"/>
      <c r="C8" s="162"/>
      <c r="D8" s="162"/>
    </row>
    <row r="9" spans="1:4" ht="18.75">
      <c r="A9" s="157" t="s">
        <v>651</v>
      </c>
      <c r="B9" s="157"/>
      <c r="C9" s="157"/>
      <c r="D9" s="157"/>
    </row>
    <row r="10" spans="1:4" ht="18.75">
      <c r="A10" s="20"/>
      <c r="B10" s="21"/>
      <c r="C10" s="21"/>
      <c r="D10" s="21"/>
    </row>
    <row r="11" spans="1:4" ht="15.75" customHeight="1">
      <c r="A11" s="22"/>
      <c r="B11" s="157" t="s">
        <v>931</v>
      </c>
      <c r="C11" s="164"/>
      <c r="D11" s="164"/>
    </row>
    <row r="12" spans="1:4" ht="15.75" customHeight="1">
      <c r="A12" s="156"/>
      <c r="B12" s="156"/>
      <c r="C12" s="21"/>
      <c r="D12" s="21"/>
    </row>
    <row r="13" spans="1:4" ht="18.75">
      <c r="A13" s="158" t="s">
        <v>839</v>
      </c>
      <c r="B13" s="164"/>
      <c r="C13" s="164"/>
      <c r="D13" s="164"/>
    </row>
    <row r="14" spans="1:4" ht="56.25" customHeight="1">
      <c r="A14" s="160" t="s">
        <v>927</v>
      </c>
      <c r="B14" s="164"/>
      <c r="C14" s="164"/>
      <c r="D14" s="164"/>
    </row>
    <row r="15" spans="1:4" ht="18.75">
      <c r="A15" s="18"/>
      <c r="B15" s="21"/>
      <c r="C15" s="21"/>
      <c r="D15" s="21"/>
    </row>
    <row r="16" spans="1:4" ht="15.75" customHeight="1">
      <c r="A16" s="42"/>
      <c r="B16" s="21"/>
      <c r="C16" s="21"/>
      <c r="D16" s="21"/>
    </row>
    <row r="17" spans="1:4" ht="69" customHeight="1">
      <c r="A17" s="43" t="s">
        <v>169</v>
      </c>
      <c r="B17" s="43" t="s">
        <v>840</v>
      </c>
      <c r="C17" s="44" t="s">
        <v>172</v>
      </c>
      <c r="D17" s="44" t="s">
        <v>173</v>
      </c>
    </row>
    <row r="18" spans="1:4" ht="27" customHeight="1">
      <c r="A18" s="51" t="s">
        <v>170</v>
      </c>
      <c r="B18" s="45">
        <f>C18+D18</f>
        <v>24400</v>
      </c>
      <c r="C18" s="124">
        <f>C20+C19</f>
        <v>0</v>
      </c>
      <c r="D18" s="125">
        <f>D20+D21+D19</f>
        <v>24400</v>
      </c>
    </row>
    <row r="19" spans="1:4" ht="45.75" customHeight="1">
      <c r="A19" s="126" t="s">
        <v>171</v>
      </c>
      <c r="B19" s="46">
        <f>C19+D19</f>
        <v>24400</v>
      </c>
      <c r="C19" s="47">
        <v>0</v>
      </c>
      <c r="D19" s="127">
        <v>24400</v>
      </c>
    </row>
    <row r="20" spans="1:4" ht="33" customHeight="1">
      <c r="A20" s="128"/>
      <c r="B20" s="46"/>
      <c r="C20" s="47"/>
      <c r="D20" s="47"/>
    </row>
    <row r="21" spans="1:4" ht="18.75">
      <c r="A21" s="128"/>
      <c r="B21" s="46"/>
      <c r="C21" s="123"/>
      <c r="D21" s="46"/>
    </row>
    <row r="22" spans="1:4" ht="18.75">
      <c r="A22" s="20"/>
      <c r="B22" s="21"/>
      <c r="C22" s="21"/>
      <c r="D22" s="21"/>
    </row>
    <row r="23" spans="1:4" ht="18.75">
      <c r="A23" s="20"/>
      <c r="B23" s="21"/>
      <c r="C23" s="21"/>
      <c r="D23" s="21"/>
    </row>
    <row r="24" spans="1:4" ht="18.75">
      <c r="A24" s="20"/>
      <c r="B24" s="21"/>
      <c r="C24" s="21"/>
      <c r="D24" s="21"/>
    </row>
  </sheetData>
  <sheetProtection password="EEDF" sheet="1"/>
  <mergeCells count="12">
    <mergeCell ref="C1:D1"/>
    <mergeCell ref="B2:D2"/>
    <mergeCell ref="C3:D3"/>
    <mergeCell ref="C4:D4"/>
    <mergeCell ref="A6:D6"/>
    <mergeCell ref="A7:D7"/>
    <mergeCell ref="A8:D8"/>
    <mergeCell ref="A9:D9"/>
    <mergeCell ref="B11:D11"/>
    <mergeCell ref="A12:B12"/>
    <mergeCell ref="A13:D13"/>
    <mergeCell ref="A14:D14"/>
  </mergeCells>
  <printOptions/>
  <pageMargins left="0.7874015748031497" right="0.787401574803149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27.75390625" style="3" customWidth="1"/>
    <col min="2" max="2" width="15.125" style="2" customWidth="1"/>
    <col min="3" max="3" width="20.00390625" style="2" customWidth="1"/>
    <col min="4" max="4" width="26.125" style="2" customWidth="1"/>
    <col min="5" max="16384" width="9.125" style="2" customWidth="1"/>
  </cols>
  <sheetData>
    <row r="1" spans="2:4" ht="18.75" customHeight="1">
      <c r="B1" s="26"/>
      <c r="C1" s="155" t="s">
        <v>935</v>
      </c>
      <c r="D1" s="155"/>
    </row>
    <row r="2" spans="2:4" ht="18.75" customHeight="1">
      <c r="B2" s="155" t="s">
        <v>572</v>
      </c>
      <c r="C2" s="163"/>
      <c r="D2" s="163"/>
    </row>
    <row r="3" spans="2:4" ht="18.75" customHeight="1">
      <c r="B3" s="26"/>
      <c r="C3" s="155" t="s">
        <v>573</v>
      </c>
      <c r="D3" s="155"/>
    </row>
    <row r="4" spans="2:4" ht="18.75" customHeight="1">
      <c r="B4" s="26"/>
      <c r="C4" s="155" t="s">
        <v>964</v>
      </c>
      <c r="D4" s="155"/>
    </row>
    <row r="6" spans="1:4" ht="18.75">
      <c r="A6" s="157" t="s">
        <v>438</v>
      </c>
      <c r="B6" s="162"/>
      <c r="C6" s="162"/>
      <c r="D6" s="162"/>
    </row>
    <row r="7" spans="1:4" ht="18.75">
      <c r="A7" s="157" t="s">
        <v>838</v>
      </c>
      <c r="B7" s="162"/>
      <c r="C7" s="162"/>
      <c r="D7" s="162"/>
    </row>
    <row r="8" spans="1:4" ht="18.75">
      <c r="A8" s="157" t="s">
        <v>47</v>
      </c>
      <c r="B8" s="162"/>
      <c r="C8" s="162"/>
      <c r="D8" s="162"/>
    </row>
    <row r="9" spans="1:4" ht="18.75">
      <c r="A9" s="157" t="s">
        <v>651</v>
      </c>
      <c r="B9" s="157"/>
      <c r="C9" s="157"/>
      <c r="D9" s="157"/>
    </row>
    <row r="10" spans="1:4" ht="18.75">
      <c r="A10" s="20"/>
      <c r="B10" s="21"/>
      <c r="C10" s="21"/>
      <c r="D10" s="21"/>
    </row>
    <row r="11" spans="1:4" ht="15.75" customHeight="1">
      <c r="A11" s="22"/>
      <c r="B11" s="157" t="s">
        <v>928</v>
      </c>
      <c r="C11" s="164"/>
      <c r="D11" s="164"/>
    </row>
    <row r="12" spans="1:4" ht="15.75" customHeight="1">
      <c r="A12" s="156"/>
      <c r="B12" s="156"/>
      <c r="C12" s="21"/>
      <c r="D12" s="21"/>
    </row>
    <row r="13" spans="1:4" ht="18.75">
      <c r="A13" s="158" t="s">
        <v>839</v>
      </c>
      <c r="B13" s="164"/>
      <c r="C13" s="164"/>
      <c r="D13" s="164"/>
    </row>
    <row r="14" spans="1:4" ht="41.25" customHeight="1">
      <c r="A14" s="160" t="s">
        <v>929</v>
      </c>
      <c r="B14" s="164"/>
      <c r="C14" s="164"/>
      <c r="D14" s="164"/>
    </row>
    <row r="15" spans="1:4" ht="18.75">
      <c r="A15" s="18"/>
      <c r="B15" s="21"/>
      <c r="C15" s="21"/>
      <c r="D15" s="21"/>
    </row>
    <row r="16" spans="1:4" ht="15.75" customHeight="1">
      <c r="A16" s="42"/>
      <c r="B16" s="21"/>
      <c r="C16" s="21"/>
      <c r="D16" s="21"/>
    </row>
    <row r="17" spans="1:4" ht="73.5" customHeight="1">
      <c r="A17" s="43" t="s">
        <v>169</v>
      </c>
      <c r="B17" s="43" t="s">
        <v>840</v>
      </c>
      <c r="C17" s="44" t="s">
        <v>172</v>
      </c>
      <c r="D17" s="44" t="s">
        <v>173</v>
      </c>
    </row>
    <row r="18" spans="1:4" ht="27" customHeight="1">
      <c r="A18" s="51" t="s">
        <v>170</v>
      </c>
      <c r="B18" s="45">
        <f>C18+D18</f>
        <v>333.4</v>
      </c>
      <c r="C18" s="124">
        <f>C20+C19</f>
        <v>300</v>
      </c>
      <c r="D18" s="125">
        <f>D20+D21+D19</f>
        <v>33.4</v>
      </c>
    </row>
    <row r="19" spans="1:4" ht="45.75" customHeight="1">
      <c r="A19" s="126" t="s">
        <v>930</v>
      </c>
      <c r="B19" s="46">
        <f>C19+D19</f>
        <v>333.4</v>
      </c>
      <c r="C19" s="47">
        <v>300</v>
      </c>
      <c r="D19" s="127">
        <v>33.4</v>
      </c>
    </row>
    <row r="20" spans="1:4" ht="14.25" customHeight="1">
      <c r="A20" s="128"/>
      <c r="B20" s="46"/>
      <c r="C20" s="47"/>
      <c r="D20" s="47"/>
    </row>
    <row r="21" spans="1:4" ht="15.75" customHeight="1">
      <c r="A21" s="128"/>
      <c r="B21" s="46"/>
      <c r="C21" s="123"/>
      <c r="D21" s="46"/>
    </row>
    <row r="22" spans="1:4" ht="18.75">
      <c r="A22" s="20"/>
      <c r="B22" s="21"/>
      <c r="C22" s="21"/>
      <c r="D22" s="21"/>
    </row>
    <row r="23" spans="1:4" ht="18.75">
      <c r="A23" s="20"/>
      <c r="B23" s="21"/>
      <c r="C23" s="21"/>
      <c r="D23" s="21"/>
    </row>
    <row r="24" spans="1:4" ht="18.75">
      <c r="A24" s="20"/>
      <c r="B24" s="21"/>
      <c r="C24" s="21"/>
      <c r="D24" s="21"/>
    </row>
  </sheetData>
  <sheetProtection password="EEDF" sheet="1"/>
  <mergeCells count="12">
    <mergeCell ref="A8:D8"/>
    <mergeCell ref="A9:D9"/>
    <mergeCell ref="B11:D11"/>
    <mergeCell ref="A12:B12"/>
    <mergeCell ref="A13:D13"/>
    <mergeCell ref="A14:D14"/>
    <mergeCell ref="C1:D1"/>
    <mergeCell ref="B2:D2"/>
    <mergeCell ref="C3:D3"/>
    <mergeCell ref="C4:D4"/>
    <mergeCell ref="A6:D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Ковригина</cp:lastModifiedBy>
  <cp:lastPrinted>2016-08-01T12:54:39Z</cp:lastPrinted>
  <dcterms:created xsi:type="dcterms:W3CDTF">2006-05-15T07:22:37Z</dcterms:created>
  <dcterms:modified xsi:type="dcterms:W3CDTF">2016-08-01T12:55:20Z</dcterms:modified>
  <cp:category/>
  <cp:version/>
  <cp:contentType/>
  <cp:contentStatus/>
</cp:coreProperties>
</file>