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27495" windowHeight="11385" activeTab="9"/>
  </bookViews>
  <sheets>
    <sheet name="прилож 1(1)" sheetId="3" r:id="rId1"/>
    <sheet name="прилож2 (3)" sheetId="5" r:id="rId2"/>
    <sheet name="прилож 3 (5)" sheetId="4" r:id="rId3"/>
    <sheet name="прилож 4 (7)" sheetId="6" r:id="rId4"/>
    <sheet name="прилож 13(2)" sheetId="7" r:id="rId5"/>
    <sheet name="прилож 13(7)" sheetId="8" r:id="rId6"/>
    <sheet name="прилож 13(8)" sheetId="9" r:id="rId7"/>
    <sheet name="прилож 13(9)" sheetId="10" r:id="rId8"/>
    <sheet name="прилож 13(15)" sheetId="11" r:id="rId9"/>
    <sheet name="прилож 13 (16)" sheetId="12" r:id="rId10"/>
  </sheets>
  <calcPr calcId="145621"/>
</workbook>
</file>

<file path=xl/calcChain.xml><?xml version="1.0" encoding="utf-8"?>
<calcChain xmlns="http://schemas.openxmlformats.org/spreadsheetml/2006/main">
  <c r="E19" i="12" l="1"/>
  <c r="E17" i="12" s="1"/>
  <c r="D17" i="12"/>
  <c r="C17" i="12"/>
  <c r="E19" i="11"/>
  <c r="E17" i="11" s="1"/>
  <c r="D17" i="11"/>
  <c r="C17" i="11"/>
  <c r="C18" i="10"/>
  <c r="E18" i="10" s="1"/>
  <c r="E17" i="10" s="1"/>
  <c r="D17" i="10"/>
  <c r="E19" i="9"/>
  <c r="E18" i="9"/>
  <c r="E17" i="9"/>
  <c r="D17" i="9"/>
  <c r="C17" i="9"/>
  <c r="E19" i="8"/>
  <c r="E17" i="8"/>
  <c r="D17" i="8"/>
  <c r="C17" i="8"/>
  <c r="C27" i="7"/>
  <c r="E27" i="7" s="1"/>
  <c r="C26" i="7"/>
  <c r="E26" i="7" s="1"/>
  <c r="E25" i="7"/>
  <c r="E24" i="7"/>
  <c r="E23" i="7"/>
  <c r="C22" i="7"/>
  <c r="E22" i="7" s="1"/>
  <c r="E21" i="7"/>
  <c r="E20" i="7"/>
  <c r="C19" i="7"/>
  <c r="E19" i="7" s="1"/>
  <c r="D17" i="7"/>
  <c r="C17" i="10" l="1"/>
  <c r="E17" i="7"/>
  <c r="C17" i="7"/>
  <c r="I33" i="6"/>
  <c r="I32" i="6"/>
  <c r="I30" i="6"/>
  <c r="I29" i="6"/>
  <c r="I28" i="6" s="1"/>
  <c r="I27" i="6"/>
  <c r="I26" i="6" s="1"/>
  <c r="I25" i="6" s="1"/>
  <c r="I24" i="6" s="1"/>
  <c r="I19" i="6" s="1"/>
  <c r="I18" i="6" s="1"/>
  <c r="I23" i="6"/>
  <c r="I22" i="6"/>
  <c r="I21" i="6"/>
  <c r="I20" i="6"/>
  <c r="C196" i="3" l="1"/>
  <c r="C93" i="3"/>
  <c r="C94" i="3"/>
  <c r="C138" i="3"/>
  <c r="C176" i="3"/>
  <c r="C177" i="3"/>
  <c r="C178" i="3"/>
</calcChain>
</file>

<file path=xl/sharedStrings.xml><?xml version="1.0" encoding="utf-8"?>
<sst xmlns="http://schemas.openxmlformats.org/spreadsheetml/2006/main" count="3126" uniqueCount="1000">
  <si>
    <t>Сумма</t>
  </si>
  <si>
    <t>Субсидии на реализацию малых проектов в сфере сельского хозяйства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</si>
  <si>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их семей, не имеющих оснований для обеспечения жильем в соответствии с Указом Президента РФ от 07.05.2008г. №714 "Об обеспечении жильем ветеранов ВОВ 1941-1945 годов", проживающих на территории РК</t>
  </si>
  <si>
    <t>Субвенции на осуществление полномочий Российской Федерации по подготовке и проведению Всероссийской сельскохозяйственной переписи 2016 года</t>
  </si>
  <si>
    <t>Субсидия на реализацию малых проектов в области этнокультурного развития народов, проживающих на территории Республики Коми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</si>
  <si>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</si>
  <si>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</si>
  <si>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Субсидии на реализацию малых проектов в сфере физической культуры и спорта</t>
  </si>
  <si>
    <t xml:space="preserve"> (тыс.рублей)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</si>
  <si>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</si>
  <si>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Код бюджетной классификации Российской Федерации</t>
  </si>
  <si>
    <t>1</t>
  </si>
  <si>
    <t>2</t>
  </si>
  <si>
    <t>3</t>
  </si>
  <si>
    <t>ДОХОДЫ</t>
  </si>
  <si>
    <t>НАЛОГОВЫЕ И НЕНАЛОГОВЫЕ ДОХОДЫ</t>
  </si>
  <si>
    <t>1 00 00 000 00 0000 000</t>
  </si>
  <si>
    <t>Налоговые доходы</t>
  </si>
  <si>
    <t>НАЛОГИ НА ПРИБЫЛЬ, ДОХОДЫ</t>
  </si>
  <si>
    <t>1 01 00 000 00 0000 000</t>
  </si>
  <si>
    <t>Налог на доходы физических лиц</t>
  </si>
  <si>
    <t>1 01 02 000 01 0000 110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</si>
  <si>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</si>
  <si>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</si>
  <si>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</si>
  <si>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1 01 02 020 01 0000 110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</si>
  <si>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</si>
  <si>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1 01 02 030 01 0000 110</t>
  </si>
  <si>
    <t>НАЛОГИ НА ТОВАРЫ (РАБОТЫ, УСЛУГИ), РЕАЛИЗУЕМЫЕ НА ТЕРРИТОРИИ РОССИЙСКОЙ ФЕДЕРАЦИИ</t>
  </si>
  <si>
    <t>1 03 00 000 00 0000 000</t>
  </si>
  <si>
    <t>Акцизы по подакцизным товарам (продукции), производимым на территории Российской Федерации</t>
  </si>
  <si>
    <t>1 03 02 000 01 0000 110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</si>
  <si>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</si>
  <si>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</si>
  <si>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</si>
  <si>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</si>
  <si>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</si>
  <si>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</si>
  <si>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НАЛОГИ НА СОВОКУПНЫЙ ДОХОД</t>
  </si>
  <si>
    <t>1 05 00 000 00 0000 000</t>
  </si>
  <si>
    <t>Налог, взимаемый в связи с применением упрощенной системы налогообложения</t>
  </si>
  <si>
    <t>1 05 01 000 00 0000 110</t>
  </si>
  <si>
    <t>Налог, взимаемый с налогоплательщиков, выбравших в качестве объекта налогообложения доходы</t>
  </si>
  <si>
    <t>1 05 01 010 01 0000 110</t>
  </si>
  <si>
    <t>1 05 01 011 01 0000 110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</si>
  <si>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</si>
  <si>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1 05 01 020 01 0000 110</t>
  </si>
  <si>
    <t>1 05 01 021 01 0000 110</t>
  </si>
  <si>
    <t>Единый налог на вмененный доход для отдельных видов деятельности</t>
  </si>
  <si>
    <t>1 05 02 000 02 0000 110</t>
  </si>
  <si>
    <t>1 05 02 010 02 0000 110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</si>
  <si>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</si>
  <si>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1 05 02 020 02 0000 110</t>
  </si>
  <si>
    <t>Единый сельскохозяйственный налог</t>
  </si>
  <si>
    <t>1 05 03 000 01 0000 110</t>
  </si>
  <si>
    <t>1 05 03 010 01 0000 110</t>
  </si>
  <si>
    <t>Налог, взимаемый в связи с применением патентной системы налогообложения</t>
  </si>
  <si>
    <t>1 05 04 000 02 0000 110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</si>
  <si>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</si>
  <si>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1 05 04 020 02 0000 110</t>
  </si>
  <si>
    <t>НАЛОГИ НА ИМУЩЕСТВО</t>
  </si>
  <si>
    <t>1 06 00 000 00 0000 000</t>
  </si>
  <si>
    <t>Земельный налог</t>
  </si>
  <si>
    <t>1 06 06 000 00 0000 110</t>
  </si>
  <si>
    <t>Земельный налог с организаций, обладающих земельным участком</t>
  </si>
  <si>
    <t>1 06 06 030 00 0000 110</t>
  </si>
  <si>
    <t>Земельный налог с организаций, обладающих земельным участком, расположенным в границах межселенных территорий</t>
  </si>
  <si>
    <t>1 06 06 033 05 0000 110</t>
  </si>
  <si>
    <t>Земельный налог с физических лиц</t>
  </si>
  <si>
    <t>1 06 06 040 00 0000 110</t>
  </si>
  <si>
    <t>Земельный налог с физических лиц, обладающих земельным участком, расположенным в границах межселенных территорий</t>
  </si>
  <si>
    <t>1 06 06 043 05 0000 110</t>
  </si>
  <si>
    <t>Земельный налог с физических лиц, обладающих земельным участком, расположенным в границах межселенных территорий (пени по соответствующему платежу)</t>
  </si>
  <si>
    <t>1 06 06 043 05 2100 110</t>
  </si>
  <si>
    <t>ГОСУДАРСТВЕННАЯ ПОШЛИНА</t>
  </si>
  <si>
    <t>1 08 00 000 00 0000 000</t>
  </si>
  <si>
    <t>Государственная пошлина по делам, рассматриваемым в судах общей юрисдикции, мировыми судьями</t>
  </si>
  <si>
    <t>1 08 03 000 01 0000 110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</si>
  <si>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</si>
  <si>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1 08 03 010 01 0000 110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</si>
  <si>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</si>
  <si>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</si>
  <si>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1 11 00 000 00 0000 000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</si>
  <si>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</si>
  <si>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</si>
  <si>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</si>
  <si>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</si>
  <si>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</si>
  <si>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1 11 05 013 05 0000 120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</si>
  <si>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</si>
  <si>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1 11 05 013 10 0000 120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</si>
  <si>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</si>
  <si>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1 11 05 013 13 0000 120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</si>
  <si>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</si>
  <si>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1 11 05 070 00 0000 120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</si>
  <si>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</si>
  <si>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1 11 05 075 05 0000 120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</si>
  <si>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</si>
  <si>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</si>
  <si>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</si>
  <si>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</si>
  <si>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</si>
  <si>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1 11 09 045 05 0000 120</t>
  </si>
  <si>
    <t>ПЛАТЕЖИ ПРИ ПОЛЬЗОВАНИИ ПРИРОДНЫМИ РЕСУРСАМИ</t>
  </si>
  <si>
    <t>1 12 00 000 00 0000 000</t>
  </si>
  <si>
    <t>Плата за негативное воздействие на окружающую среду</t>
  </si>
  <si>
    <t>1 12 01 000 01 0000 120</t>
  </si>
  <si>
    <t>Плата за выбросы загрязняющих веществ в атмосферный воздух стационарными объектами</t>
  </si>
  <si>
    <t>1 12 01 010 01 0000 120</t>
  </si>
  <si>
    <t>Плата за сбросы загрязняющих веществ в водные объекты</t>
  </si>
  <si>
    <t>1 12 01 030 01 0000 120</t>
  </si>
  <si>
    <t>Плата за размещение отходов производства и потребления</t>
  </si>
  <si>
    <t>1 12 01 040 01 0000 120</t>
  </si>
  <si>
    <t>ДОХОДЫ ОТ ОКАЗАНИЯ ПЛАТНЫХ УСЛУГ (РАБОТ) И КОМПЕНСАЦИИ ЗАТРАТ ГОСУДАРСТВА</t>
  </si>
  <si>
    <t>1 13 00 000 00 0000 000</t>
  </si>
  <si>
    <t>Доходы от компенсации затрат государства</t>
  </si>
  <si>
    <t>1 13 02 000 00 0000 130</t>
  </si>
  <si>
    <t>Прочие доходы от компенсации затрат государства</t>
  </si>
  <si>
    <t>1 13 02 990 00 0000 130</t>
  </si>
  <si>
    <t>Прочие доходы от компенсации затрат бюджетов муниципальных районов</t>
  </si>
  <si>
    <t>1 13 02 995 05 0000 130</t>
  </si>
  <si>
    <t>ДОХОДЫ ОТ ПРОДАЖИ МАТЕРИАЛЬНЫХ И НЕМАТЕРИАЛЬНЫХ АКТИВОВ</t>
  </si>
  <si>
    <t>1 14 00 000 00 0000 000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</si>
  <si>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</si>
  <si>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1 14 02 000 00 0000 000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</si>
  <si>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</si>
  <si>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</si>
  <si>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</si>
  <si>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1 14 02 053 05 0000 410</t>
  </si>
  <si>
    <t>Доходы от продажи земельных участков, находящихся в государственной и муниципальной собственности</t>
  </si>
  <si>
    <t>1 14 06 000 00 0000 430</t>
  </si>
  <si>
    <t>Доходы от продажи земельных участков, государственная собственность на которые не разграничена</t>
  </si>
  <si>
    <t>1 14 06 010 00 0000 430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</si>
  <si>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</si>
  <si>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1 14 06 013 10 0000 430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</si>
  <si>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</si>
  <si>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1 14 06 013 13 0000 430</t>
  </si>
  <si>
    <t>ШТРАФЫ, САНКЦИИ, ВОЗМЕЩЕНИЕ УЩЕРБА</t>
  </si>
  <si>
    <t>1 16 00 000 00 0000 000</t>
  </si>
  <si>
    <t>Денежные взыскания (штрафы) за нарушение законодательства о налогах и сборах</t>
  </si>
  <si>
    <t>1 16 03 000 00 0000 140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</si>
  <si>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</si>
  <si>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1 16 03 030 01 0000 140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</si>
  <si>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</si>
  <si>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1 16 08 000 01 0000 140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</si>
  <si>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</si>
  <si>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1 16 08 010 01 0000 140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</si>
  <si>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</si>
  <si>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1 16 08 020 01 0000 140</t>
  </si>
  <si>
    <t>Денежные взыскания (штрафы) за нарушение бюджетного законодательства Российской Федерации</t>
  </si>
  <si>
    <t>1 16 18 000 00 0000 140</t>
  </si>
  <si>
    <t>Денежные взыскания (штрафы) за нарушение бюджетного законодательства (в части бюджетов муниципальных районов)</t>
  </si>
  <si>
    <t>1 16 18 050 05 0000 140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</si>
  <si>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</si>
  <si>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1 16 25 000 00 0000 140</t>
  </si>
  <si>
    <t>Денежные взыскания (штрафы) за нарушение законодательства Российской Федерации о недрах</t>
  </si>
  <si>
    <t>1 16 25 010 01 0000 140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</si>
  <si>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</si>
  <si>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1 16 25 030 01 0000 140</t>
  </si>
  <si>
    <t>Денежные взыскания (штрафы) за нарушение законодательства в области охраны окружающей среды</t>
  </si>
  <si>
    <t>1 16 25 050 01 0000 140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</si>
  <si>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</si>
  <si>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1 16 28 000 01 0000 140</t>
  </si>
  <si>
    <t>Денежные взыскания (штрафы) за правонарушения в области дорожного движения</t>
  </si>
  <si>
    <t>1 16 30 000 01 0000 140</t>
  </si>
  <si>
    <t>Прочие денежные взыскания (штрафы) за правонарушения в области дорожного движения</t>
  </si>
  <si>
    <t>1 16 30 030 01 0000 140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</si>
  <si>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</si>
  <si>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1 16 33 000 00 0000 140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</si>
  <si>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</si>
  <si>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1 16 33 050 05 0000 140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</si>
  <si>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</si>
  <si>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1 16 43 000 01 0000 140</t>
  </si>
  <si>
    <t>Прочие поступления от денежных взысканий (штрафов) и иных сумм в возмещение ущерба</t>
  </si>
  <si>
    <t>1 16 90 000 00 0000 140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</si>
  <si>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</si>
  <si>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1 16 90 050 05 0000 140</t>
  </si>
  <si>
    <t>БЕЗВОЗМЕЗДНЫЕ ПОСТУПЛЕНИЯ</t>
  </si>
  <si>
    <t>2 00 00 000 00 0000 000</t>
  </si>
  <si>
    <t>БЕЗВОЗМЕЗДНЫЕ ПОСТУПЛЕНИЯ ОТ ДРУГИХ БЮДЖЕТОВ БЮДЖЕТНОЙ СИСТЕМЫ РОССИЙСКОЙ ФЕДЕРАЦИИ</t>
  </si>
  <si>
    <t>2 02 00 000 00 0000 000</t>
  </si>
  <si>
    <t>Дотации бюджетам субъектов Российской Федерации и муниципальных образований</t>
  </si>
  <si>
    <t>2 02 01 000 00 0000 151</t>
  </si>
  <si>
    <t>Дотации на выравнивание бюджетной обеспеченности</t>
  </si>
  <si>
    <t>2 02 01 001 00 0000 151</t>
  </si>
  <si>
    <t>Дотации бюджетам муниципальных районов на выравнивание бюджетной обеспеченности</t>
  </si>
  <si>
    <t>2 02 01 001 05 0000 151</t>
  </si>
  <si>
    <t>Дотации бюджетам муниципальных районов на выравнивание уровня бюджетной обеспеченности из РФФП муниципальных районов</t>
  </si>
  <si>
    <t>Дотации бюджетам на поддержку мер по обеспечению сбалансированности бюджетов</t>
  </si>
  <si>
    <t>2 02 01 003 00 0000 151</t>
  </si>
  <si>
    <t>Дотации бюджетам муниципальных районов на поддержку мер по обеспечению сбалансированности бюджетов</t>
  </si>
  <si>
    <t>2 02 01 003 05 0000 151</t>
  </si>
  <si>
    <t>Дотации бюджету муниципального района на поддержку мер по  обеспечению сбалансированности  бюджетов</t>
  </si>
  <si>
    <t>Субсидии бюджетам бюджетной системы Российской Федерации (межбюджетные субсидии)</t>
  </si>
  <si>
    <t>2 02 02 000 00 0000 151</t>
  </si>
  <si>
    <t>Субсидии бюджетам на обеспечение жильем молодых семей</t>
  </si>
  <si>
    <t>2 02 02 008 00 0000 151</t>
  </si>
  <si>
    <t>Субсидии бюджетам муниципальных районов на обеспечение жильем молодых семей</t>
  </si>
  <si>
    <t>2 02 02 008 05 0000 151</t>
  </si>
  <si>
    <t>Субсидии на обеспечение жильем молодых семей за счет средств республиканского бюджета</t>
  </si>
  <si>
    <t>Субсидии бюджетам на государственную поддержку малого и среднего предпринимательства, включая крестьянские (фермерские) хозяйства</t>
  </si>
  <si>
    <t>2 02 02 009 00 0000 151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</si>
  <si>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</si>
  <si>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2 02 02 009 05 0000 151</t>
  </si>
  <si>
    <t>Субсидии на функционирование ИМЦП в рамках реализации подпрограммы "Малое и среднее предпринимательство в Республике Коми"</t>
  </si>
  <si>
    <t>Субсидии на государственную поддержку малого и среднего предпринимательства, включая крестьянские (фермерские) хозяйства за счет федерального бюджета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</si>
  <si>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</si>
  <si>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на реализацию федеральных целевых программ</t>
  </si>
  <si>
    <t>2 02 02 051 00 0000 151</t>
  </si>
  <si>
    <t>Субсидии бюджетам муниципальных районов на реализацию федеральных целевых программ</t>
  </si>
  <si>
    <t>2 02 02 051 05 0000 151</t>
  </si>
  <si>
    <t>Субсидии на обеспечение жильем молодых семей за счет средств федерального бюджета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</si>
  <si>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</si>
  <si>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2 02 02 088 00 0000 151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</si>
  <si>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</si>
  <si>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2 02 02 088 05 0000 151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</si>
  <si>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</si>
  <si>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2 02 02 088 05 0002 151</t>
  </si>
  <si>
    <t>Субсидии на реализацию мероприятий по переселению граждан из аварийного жилищного фонда, за счет средств гос. корпорации Фонд содействия реформированию жилищно-коммунального хозяйства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</si>
  <si>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</si>
  <si>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2 02 02 089 00 0000 151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</si>
  <si>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</si>
  <si>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2 02 02 089 05 0000 151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</si>
  <si>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</si>
  <si>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2 02 02 089 05 0002 151</t>
  </si>
  <si>
    <t>Субсидии на реализацию мероприятий по переселению граждан из аварийного жилищного фонда, за счет средств республиканского бюджета</t>
  </si>
  <si>
    <t>2 02 02 207 05 0000 151</t>
  </si>
  <si>
    <t>Прочие субсидии</t>
  </si>
  <si>
    <t>2 02 02 999 00 0000 151</t>
  </si>
  <si>
    <t>Прочие субсидии бюджетам муниципальных районов</t>
  </si>
  <si>
    <t>2 02 02 999 05 0000 151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</si>
  <si>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</si>
  <si>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</si>
  <si>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</si>
  <si>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комплектование документальных книжных фондов</t>
  </si>
  <si>
    <t>Субсидии на укрепление МТБ муниципальных учреждений сферы культуры</t>
  </si>
  <si>
    <t>Субсидии на реализацию малых проектов в сфере культуры</t>
  </si>
  <si>
    <t>Субсидии на реализацию малых проектов в сфере благоустройства</t>
  </si>
  <si>
    <t>Субсидии на реализацию малых проектов в сфере занятости населения</t>
  </si>
  <si>
    <t>Субсидии на реализацию малых проектов в сфере туризма</t>
  </si>
  <si>
    <t>Субвенции бюджетам субъектов Российской Федерации и муниципальных образований</t>
  </si>
  <si>
    <t>2 02 03 000 00 0000 151</t>
  </si>
  <si>
    <t>Субвенции бюджетам на государственную регистрацию актов гражданского состояния</t>
  </si>
  <si>
    <t>2 02 03 003 00 0000 151</t>
  </si>
  <si>
    <t>Субвенции бюджетам муниципальных районов на государственную регистрацию актов гражданского состояния</t>
  </si>
  <si>
    <t>2 02 03 003 05 0000 151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</si>
  <si>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</si>
  <si>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</si>
  <si>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2 02 03 007 00 0000 151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</si>
  <si>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</si>
  <si>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2 02 03 007 05 0000 151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</si>
  <si>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</si>
  <si>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>Субвенции бюджетам на осуществление первичного воинского учета на территориях, где отсутствуют военные комиссариаты</t>
  </si>
  <si>
    <t>2 02 03 015 00 0000 151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</si>
  <si>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</si>
  <si>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2 02 03 015 05 0000 151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</si>
  <si>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</si>
  <si>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>Субвенции местным бюджетам на выполнение передаваемых полномочий субъектов Российской Федерации</t>
  </si>
  <si>
    <t>2 02 03 024 00 0000 151</t>
  </si>
  <si>
    <t>Субвенции бюджетам муниципальных районов на выполнение передаваемых полномочий субъектов Российской Федерации</t>
  </si>
  <si>
    <t>2 02 03 024 05 0000 151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</si>
  <si>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</si>
  <si>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</si>
  <si>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</si>
  <si>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</si>
  <si>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</si>
  <si>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возмещению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</si>
  <si>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</si>
  <si>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</si>
  <si>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</si>
  <si>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</si>
  <si>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</si>
  <si>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</si>
  <si>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</si>
  <si>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</si>
  <si>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2 02 03 029 00 0000 151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</si>
  <si>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</si>
  <si>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2 02 03 029 05 0000 151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</si>
  <si>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</si>
  <si>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>Субвенции бюджетам на обеспечение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</si>
  <si>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2 02 03 070 00 0000 151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</si>
  <si>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</si>
  <si>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2 02 03 070 05 0000 151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</si>
  <si>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</si>
  <si>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</si>
  <si>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2 02 03 119 00 0000 151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</si>
  <si>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</si>
  <si>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2 02 03 119 05 0000 151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</si>
  <si>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</si>
  <si>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>Субвенции бюджетам субъектов Российской Федерации на проведение Всероссийской сельскохозяйственной переписи в 2016 году</t>
  </si>
  <si>
    <t>2 02 03 121 00 0000 151</t>
  </si>
  <si>
    <t>Субвенции бюджетам муниципальных районов на проведение Всероссийской сельскохозяйственной переписи в 2016 году</t>
  </si>
  <si>
    <t>2 02 03 121 05 0000 151</t>
  </si>
  <si>
    <t>Прочие субвенции</t>
  </si>
  <si>
    <t>2 02 03 999 00 0000 151</t>
  </si>
  <si>
    <t>Прочие субвенции бюджетам муниципальных районов</t>
  </si>
  <si>
    <t>2 02 03 999 05 0000 151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</si>
  <si>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</si>
  <si>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>Иные межбюджетные трансферты</t>
  </si>
  <si>
    <t>2 02 04 000 00 0000 151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</si>
  <si>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</si>
  <si>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2 02 04 014 00 0000 151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</si>
  <si>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</si>
  <si>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2 02 04 014 05 0000 151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</si>
  <si>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</si>
  <si>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</si>
  <si>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2 02 04 025 00 0000 151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</si>
  <si>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</si>
  <si>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2 02 04 025 05 0000 151</t>
  </si>
  <si>
    <t>Межбюджетные трансферты на комплектование книжных фондов за счет федеральных средств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</si>
  <si>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</si>
  <si>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2 02 04 041 00 0000 151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</si>
  <si>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</si>
  <si>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2 02 04 041 05 0000 151</t>
  </si>
  <si>
    <t>Межбюджетные трансферты на подключение общедоступных библиотек РФ к сети интернет и развитие системы библиотечного дела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</si>
  <si>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</si>
  <si>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2 02 04 052 00 0000 151</t>
  </si>
  <si>
    <t>2 02 04 052 05 0000 151</t>
  </si>
  <si>
    <t>Иные межбюджетные трансферты на государственную поддержку муниципальных учреждений культуры в рамках подпрограммы "Искусство" государственной программы Российской Федерации "Развитие культуры и туризма" на 2013 - 2020 годы</t>
  </si>
  <si>
    <t>Прочие межбюджетные трансферты, передаваемые бюджетам</t>
  </si>
  <si>
    <t>2 02 04 999 00 0000 151</t>
  </si>
  <si>
    <t>Прочие межбюджетные трансферты, передаваемые бюджетам муниципальных районов</t>
  </si>
  <si>
    <t>2 02 04 999 05 0000 151</t>
  </si>
  <si>
    <t>Межбюджетные трансферты на мероприятия по организации питания обучающихся 1-4 классов в муниципальных образовательных учреждениях Республики Коми</t>
  </si>
  <si>
    <t>ИТОГО ДОХОДОВ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</si>
  <si>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22 декабря 2016 года №30</t>
  </si>
  <si>
    <t xml:space="preserve">Объем поступлений доходов в бюджет муниципального района "Княжпогостский" на 2016 год 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</si>
  <si>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2016 год </t>
  </si>
  <si>
    <t>Наименование</t>
  </si>
  <si>
    <t>ЦСР</t>
  </si>
  <si>
    <t>ВР</t>
  </si>
  <si>
    <t>Целевая статья</t>
  </si>
  <si>
    <t>Вид расходов</t>
  </si>
  <si>
    <t>Всего</t>
  </si>
  <si>
    <t>"Развитие экономики в Княжпогостском районе"</t>
  </si>
  <si>
    <t>01 0 00 00000</t>
  </si>
  <si>
    <t>Развитие малого и среднего предпринимательства в Княжпогостском районе</t>
  </si>
  <si>
    <t>01 1 00 00000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</si>
  <si>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</si>
  <si>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1 2А 00000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</si>
  <si>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(Иные бюджетные ассигнования)</t>
  </si>
  <si>
    <t>800</t>
  </si>
  <si>
    <t>Государственная поддержка малого и среднего предпринимательства, включая крестьянские (фермерские) хозяйства</t>
  </si>
  <si>
    <t>01 1 2А 50640</t>
  </si>
  <si>
    <t>Государственная поддержка малого и среднего предпринимательства, включая крестьянские (фермерские) хозяйства (Иные бюджетные ассигнования)</t>
  </si>
  <si>
    <t>01 1 2А R0640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</si>
  <si>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</si>
  <si>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01 1 2Е 00000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</si>
  <si>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(Иные бюджетные ассигнования)</t>
  </si>
  <si>
    <t>01 1 2Е 50640</t>
  </si>
  <si>
    <t>01 1 2Е R0640</t>
  </si>
  <si>
    <t>«Развитие въездного и внутреннего туризма на территории муниципального района «Княжпогостский»</t>
  </si>
  <si>
    <t>01 2 00 00000</t>
  </si>
  <si>
    <t>Малые проекты в сфере туризма</t>
  </si>
  <si>
    <t>01 2 1Ж 00000</t>
  </si>
  <si>
    <t>Малые проекты в сфере туризма (Предоставление субсидий бюджетным, автономным учреждениям и иным некоммерческим организациям)</t>
  </si>
  <si>
    <t>600</t>
  </si>
  <si>
    <t>01 2 1Ж 72570</t>
  </si>
  <si>
    <t>Субсидия на реализацию малых проектов в области этнокультурного развития народов, проживающих на территории Республики Коми (Предоставление субсидий бюджетным, автономным учреждениям и иным некоммерческим организациям)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</si>
  <si>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</si>
  <si>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</si>
  <si>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государственных (муниципальных) нужд)</t>
  </si>
  <si>
    <t>200</t>
  </si>
  <si>
    <t>Субсидия на реализацию мероприятий муниципальных программ развитие туризма</t>
  </si>
  <si>
    <t>01 2 3Г 72200</t>
  </si>
  <si>
    <t>Субсидия на реализацию мероприятий муниципальных программ развитие туризма (Закупка товаров, работ и услуг для государственных (муниципальных) нужд)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</si>
  <si>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</si>
  <si>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</si>
  <si>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Предоставление МБТ моногороду Емва на реализацию инвестиционного проекта "Тепличный комплекс "Княжпогостский"</t>
  </si>
  <si>
    <t>01 3 1Б 00000</t>
  </si>
  <si>
    <t>Предоставление МБТ моногороду Емва на реализацию инвестиционного проекта "Тепличный комплекс "Княжпогостский" (Межбюджетные трансферты)</t>
  </si>
  <si>
    <t>500</t>
  </si>
  <si>
    <t>Субсидирование на реализацию малых проектов в сфере сельского хозяйства для создания убойных пунктов и площадок</t>
  </si>
  <si>
    <t>01 3 1Е 00000</t>
  </si>
  <si>
    <t>Субсидирование на реализацию малых проектов в сфере сельского хозяйства для создания убойных пунктов и площадок (Иные бюджетные ассигнования)</t>
  </si>
  <si>
    <t>01 3 1Е 72550</t>
  </si>
  <si>
    <t>Субсидии на реализацию малых проектов в сфере сельского хозяйства (Иные бюджетные ассигнования)</t>
  </si>
  <si>
    <t>«Развитие лесного хозяйства на территории муниципального района «Княжпогостский»</t>
  </si>
  <si>
    <t>01 5 00 00000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</si>
  <si>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</si>
  <si>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</si>
  <si>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</si>
  <si>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Содействие занятости населения муниципального района "Княжпогостский"</t>
  </si>
  <si>
    <t>01 6 00 00000</t>
  </si>
  <si>
    <t>Реализация малых проектов в сфере занятости населения</t>
  </si>
  <si>
    <t>01 6 1Б 00000</t>
  </si>
  <si>
    <t>Реализация малых проектов в сфере занятости населения (Межбюджетные трансферты)</t>
  </si>
  <si>
    <t>Субсидия на государственную поддержку малых проектов в сфере занятости населения</t>
  </si>
  <si>
    <t>01 6 1Б 72540</t>
  </si>
  <si>
    <t>Субсидия на государственную поддержку малых проектов в сфере занятости населения (Межбюджетные трансферты)</t>
  </si>
  <si>
    <t>Муниципальная программа "Развитие дорожной и транспортной системы в Княжпогостском районе"</t>
  </si>
  <si>
    <t>02 0 00 00000</t>
  </si>
  <si>
    <t>Попрограмма "Развитие транспортной инфраструктуры и транспортного обслуживания населения 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</si>
  <si>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</si>
  <si>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</si>
  <si>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</si>
  <si>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"Содержание автомобильных дорог общего пользования местного значения" (Закупка товаров, работ и услуг для государственных (муниципальных) нужд)</t>
  </si>
  <si>
    <t>"Содержание автомобильных дорог общего пользования местного значения" (Межбюджетные трансферты)</t>
  </si>
  <si>
    <t>Содержание автомобильных дорог общего пользования местного значения за счет средств РБ</t>
  </si>
  <si>
    <t>02 1 1А 72220</t>
  </si>
  <si>
    <t>Содержание автомобильных дорог общего пользования местного значения за счет средств РБ (Закупка товаров, работ и услуг для государственных (муниципальных) нужд)</t>
  </si>
  <si>
    <t>Содержание автомобильных дорог общего пользования местного значения за счет средств РБ (Межбюджетные трансферты)</t>
  </si>
  <si>
    <t>Капитальный ремонт и ремонт автомобильных дорого общего пользования местного значения</t>
  </si>
  <si>
    <t>02 1 1Б 00000</t>
  </si>
  <si>
    <t>Капитальный ремонт и ремонт автомобильных дорого общего пользования местного значения (Закупка товаров, работ и услуг для государственных (муниципальных) нужд)</t>
  </si>
  <si>
    <t>Оборудование и содержание ледовых переправ</t>
  </si>
  <si>
    <t>02 1 1В 00000</t>
  </si>
  <si>
    <t>Оборудование и содержание ледовых переправ (Закупка товаров, работ и услуг для государственных (муниципальных) нужд)</t>
  </si>
  <si>
    <t>Оборудование и содержание ледовых переправ за счет средств РБ</t>
  </si>
  <si>
    <t>02 1 1В 72210</t>
  </si>
  <si>
    <t>Оборудование и содержание ледовых переправ за счет средств РБ (Закупка товаров, работ и услуг для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</si>
  <si>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</si>
  <si>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</si>
  <si>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</si>
  <si>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Поставка самоходного парома</t>
  </si>
  <si>
    <t>02 1 1Е 00000</t>
  </si>
  <si>
    <t>Поставка самоходного парома (Закупка товаров, работ и услуг для государственных (муниципальных) нужд)</t>
  </si>
  <si>
    <t>Приобретение оборудования и другого имущества, необходимого для осуществления дорожной деятельности</t>
  </si>
  <si>
    <t>02 1 1К 00000</t>
  </si>
  <si>
    <t>Приобретение оборудования и другого имущества, необходимого для осуществления дорожной деятельности (Закупка товаров, работ и услуг для государственных (муниципальных) нужд)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</si>
  <si>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</si>
  <si>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</si>
  <si>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жильем"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</si>
  <si>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</si>
  <si>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</si>
  <si>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</si>
  <si>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</si>
  <si>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09502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</si>
  <si>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недвижимого имущества государственной (муниципальной) собственности)</t>
  </si>
  <si>
    <t>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</si>
  <si>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</si>
  <si>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</si>
  <si>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недвижимого имущества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</si>
  <si>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</si>
  <si>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</si>
  <si>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 (Капитальные вложения в объекты недвижимого имущества государственной (муниципальной) собственности)</t>
  </si>
  <si>
    <t>Обеспечение мероприятий по капитальному ремонту МКД</t>
  </si>
  <si>
    <t>03 1 1Б 00000</t>
  </si>
  <si>
    <t>03 1 1Б S9601</t>
  </si>
  <si>
    <t>Обеспечение мероприятий по капитальному ремонту МКД (Закупка товаров, работ и услуг для государственных (муниципальных) нужд)</t>
  </si>
  <si>
    <t>Обеспечение мероприятий по капитальному ремонту МКД (Предоставление субсидий бюджетным, автономным учреждениям и иным некоммерческим организациям)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</si>
  <si>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</si>
  <si>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</si>
  <si>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государственных (муниципальных) нужд)</t>
  </si>
  <si>
    <t>Предоставление земельных участков отдельным категориям граждан</t>
  </si>
  <si>
    <t>03 1 1Г 00000</t>
  </si>
  <si>
    <t>Предоставление земельных участков отдельным категориям граждан (Закупка товаров, работ и услуг для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</si>
  <si>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</si>
  <si>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1Д 00000</t>
  </si>
  <si>
    <t>03 1 1Д 51350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</si>
  <si>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(Социальное обеспечение и иные выплаты населению)</t>
  </si>
  <si>
    <t>300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</si>
  <si>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</si>
  <si>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</si>
  <si>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</si>
  <si>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R0820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</si>
  <si>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недвижимого имущества государственной (муниципальной) собственности)</t>
  </si>
  <si>
    <t>Переселение граждан из неперспективных населённых пунктов</t>
  </si>
  <si>
    <t>03 1 1И 00000</t>
  </si>
  <si>
    <t>Переселение граждан из неперспективных населённых пунктов (Капитальные вложения в объекты недвижимого имущества государственной (муниципальной) собственности)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</si>
  <si>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</si>
  <si>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 1 1К 00000</t>
  </si>
  <si>
    <t>03 1 1К 50820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</si>
  <si>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(Капитальные вложения в объекты недвижимого имущества государственной (муниципальной) собственности)</t>
  </si>
  <si>
    <t>Подпрограмма "Обеспечение населения качественными жилищно-коммунальными услугами"</t>
  </si>
  <si>
    <t>03 2 00 00000</t>
  </si>
  <si>
    <t>Газификация населённых пунктов</t>
  </si>
  <si>
    <t>03 2 2А 00000</t>
  </si>
  <si>
    <t>Газификация населённых пунктов (Межбюджетные трансферты)</t>
  </si>
  <si>
    <t>Оплата коммунальных услуг по муниципальному жилищному фонду</t>
  </si>
  <si>
    <t>03 2 2В 00000</t>
  </si>
  <si>
    <t>Оплата коммунальных услуг по муниципальному жилищному фонду (Закупка товаров, работ и услуг для государственных (муниципальных) нужд)</t>
  </si>
  <si>
    <t>Реализация малых проектов в сфере благоустройства</t>
  </si>
  <si>
    <t>03 2 2Г 00000</t>
  </si>
  <si>
    <t>Реализация малых проектов в сфере благоустройства (Межбюджетные трансферты)</t>
  </si>
  <si>
    <t>Субвенция на реализацию малых проектов в сфере благоустройства за счет средств РБ</t>
  </si>
  <si>
    <t>03 2 2Г 72480</t>
  </si>
  <si>
    <t>Субвенция на реализацию малых проектов в сфере благоустройства за счет средств РБ (Межбюджетные трансферты)</t>
  </si>
  <si>
    <t>Приведение в нормативное состояние канализационных и инженерных сетей</t>
  </si>
  <si>
    <t>03 2 2Д 00000</t>
  </si>
  <si>
    <t>Приведение в нормативное состояние канализационных и инженерных сетей (Закупка товаров, работ и услуг для государственных (муниципальных) нужд)</t>
  </si>
  <si>
    <t>Градостроительная деятельность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</si>
  <si>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</si>
  <si>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</si>
  <si>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</si>
  <si>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и корректировка документов территориального планирования (Межбюджетные трансферты)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</si>
  <si>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</si>
  <si>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</si>
  <si>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</si>
  <si>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</si>
  <si>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</si>
  <si>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</si>
  <si>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</si>
  <si>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</si>
  <si>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</si>
  <si>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</si>
  <si>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</si>
  <si>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</si>
  <si>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</si>
  <si>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</si>
  <si>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</t>
  </si>
  <si>
    <t>04 1 1Г 00000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</si>
  <si>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</si>
  <si>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</t>
  </si>
  <si>
    <t>04 1 1Д 00000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</si>
  <si>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</si>
  <si>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</t>
  </si>
  <si>
    <t>04 1 1Е 00000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</si>
  <si>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</si>
  <si>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</t>
  </si>
  <si>
    <t>04 1 1И 00000</t>
  </si>
  <si>
    <t>Развитие кадровых ресурсов системы дошкольного образования (Закупка товаров, работ и услуг для государственных (муниципальных) нужд)</t>
  </si>
  <si>
    <t>Развитие инновационного потенциала педагогов дошкольного образования и дошкольных образовательных организаций</t>
  </si>
  <si>
    <t>04 1 1К 00000</t>
  </si>
  <si>
    <t>Развитие инновационного потенциала педагогов дошкольного образования и дошкольных образовательных организаций (Закупка товаров, работ и услуг для государственных (муниципальных) нужд)</t>
  </si>
  <si>
    <t>Развитие инновационного потенциала педагогов дошкольного образования и дошкольных образовательных организаций (Социальное обеспечение и иные выплаты населению)</t>
  </si>
  <si>
    <t>Развитие инновационного потенциала педагогов дошкольного образования и дошкольных образовательных организаций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</si>
  <si>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</si>
  <si>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</si>
  <si>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</si>
  <si>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</t>
  </si>
  <si>
    <t>04 1 1М 00000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</si>
  <si>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</si>
  <si>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Исполнение штрафных санкций надзорных и контролирующих органов в дошкольных образовательных организациях</t>
  </si>
  <si>
    <t>04 1 1Н 00000</t>
  </si>
  <si>
    <t>Исполнение штрафных санкций надзорных и контролирующих органов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</si>
  <si>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</si>
  <si>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</si>
  <si>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</si>
  <si>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</si>
  <si>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</si>
  <si>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04 2 2А 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</si>
  <si>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 (Закупка товаров, работ и услуг для государственных (муниципальных) нужд)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</si>
  <si>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</si>
  <si>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</si>
  <si>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</si>
  <si>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</si>
  <si>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</si>
  <si>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Укрепление материально-технической базы (Закупка товаров, работ и услуг для государственных (муниципальных) нужд)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</si>
  <si>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</si>
  <si>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Проведение капитальных ремонтов в общеобразовательных организациях</t>
  </si>
  <si>
    <t>04 2 2Д 00000</t>
  </si>
  <si>
    <t>Проведение капитальных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</si>
  <si>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</t>
  </si>
  <si>
    <t>04 2 2Е 00000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</si>
  <si>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</si>
  <si>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</t>
  </si>
  <si>
    <t>04 2 2Ж 00000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</si>
  <si>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</si>
  <si>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</t>
  </si>
  <si>
    <t>04 2 2К 00000</t>
  </si>
  <si>
    <t>Развитие системы оценки качества общего образования (Закупка товаров, работ и услуг для государственных (муниципальных) нужд)</t>
  </si>
  <si>
    <t>Развитие инновационного опыта работы педагогов и образовательных организациях</t>
  </si>
  <si>
    <t>04 2 2Л 00000</t>
  </si>
  <si>
    <t>Развитие инновационного опыта работы педагогов и образовательных организациях (Закупка товаров, работ и услуг для государственных (муниципальных) нужд)</t>
  </si>
  <si>
    <t>Развитие инновационного опыта работы педагогов и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</si>
  <si>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общего образования</t>
  </si>
  <si>
    <t>04 2 2М 00000</t>
  </si>
  <si>
    <t>Развитие кадровых ресурсов системы общего образования (Закупка товаров, работ и услуг для государственных (муниципальных) нужд)</t>
  </si>
  <si>
    <t>Развитие кадровых ресурсов системы общего образования (Социальное обеспечение и иные выплаты населению)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</si>
  <si>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</si>
  <si>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00000</t>
  </si>
  <si>
    <t>04 2 2О 74010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</si>
  <si>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</si>
  <si>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Исполнение штрафных санкций надзорных и контролирующих органов в общеобразовательных организациях</t>
  </si>
  <si>
    <t>04 2 2П 00000</t>
  </si>
  <si>
    <t>Исполнение штрафных санкций надзорных и контролирующих органов в общеобразовательных организациях (Предоставление субсидий бюджетным, автономным учреждениям и иным некоммерческим организациям)</t>
  </si>
  <si>
    <t>Подпрограмма "Дети и молодежь Княжпогостского района"</t>
  </si>
  <si>
    <t>04 3 00 00000</t>
  </si>
  <si>
    <t>Организация районного слета лидеров ученического самоуправления образовательных организаций</t>
  </si>
  <si>
    <t>04 3 3Б 00000</t>
  </si>
  <si>
    <t>Организация районного слета лидеров ученического самоуправления образовательных организаций (Закупка товаров, работ и услуг для государственных (муниципальных) нужд)</t>
  </si>
  <si>
    <t>Содействие трудоустройству и временной занятости молодежи</t>
  </si>
  <si>
    <t>04 3 3Д 00000</t>
  </si>
  <si>
    <t>Содействие трудоустройству и временной занятости молодежи (Закупка товаров, работ и услуг для государственных (муниципальных) нужд)</t>
  </si>
  <si>
    <t>Пропаганда здорового образа жизни среди молодежи</t>
  </si>
  <si>
    <t>04 3 3Ж 00000</t>
  </si>
  <si>
    <t>Пропаганда здорового образа жизни среди молодежи (Закупка товаров, работ и услуг для государственных (муниципальных) нужд)</t>
  </si>
  <si>
    <t>Реализация муниципальной программы "Обеспечение жильем молодых семей на территории МР "Княжпогостский"</t>
  </si>
  <si>
    <t>04 3 3К 00000</t>
  </si>
  <si>
    <t>Реализация муниципальной программы "Обеспечение жильем молодых семей на территории МР "Княжпогостский" (Социальное обеспечение и иные выплаты населению)</t>
  </si>
  <si>
    <t>Мероприятия подпрограммы "Обеспечение жильем молодых семей федеральной программы "Жилище"</t>
  </si>
  <si>
    <t>04 3 3К 50200</t>
  </si>
  <si>
    <t>Мероприятия подпрограммы "Обеспечение жильем молодых семей федеральной программы "Жилище" (Социальное обеспечение и иные выплаты населению)</t>
  </si>
  <si>
    <t>Предоставление социальных выплат молодым семьям на приобретение жилого помещения или создания объекта индив жил строительства</t>
  </si>
  <si>
    <t>04 3 3К R0200</t>
  </si>
  <si>
    <t>Предоставление социальных выплат молодым семьям на приобретение жилого помещения или создания объекта индив жил строительства (Социальное обеспечение и иные выплаты населению)</t>
  </si>
  <si>
    <t>04 3 3Л 00000</t>
  </si>
  <si>
    <t>Проведение текущих ремонтов в организациях дополнительного образования детей</t>
  </si>
  <si>
    <t>04 3 3Н 00000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</si>
  <si>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</si>
  <si>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</t>
  </si>
  <si>
    <t>04 3 3О 00000</t>
  </si>
  <si>
    <t>Выявление и поддержка одарённых детей и молодёжи (Закупка товаров, работ и услуг для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</si>
  <si>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</si>
  <si>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Укрепление материально-технической базы в организациях дополнительного образования</t>
  </si>
  <si>
    <t>04 3 3П 00000</t>
  </si>
  <si>
    <t>Укрепление материально-технической базы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</si>
  <si>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организациях дополнительного образования</t>
  </si>
  <si>
    <t>04 3 3Р 00000</t>
  </si>
  <si>
    <t>Выполнение противопожарных мероприятий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</si>
  <si>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</si>
  <si>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</si>
  <si>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</si>
  <si>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</si>
  <si>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Обеспечение деятельности лагерей с дневным пребыванием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</si>
  <si>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</t>
  </si>
  <si>
    <t>04 4 4А 72040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</si>
  <si>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</si>
  <si>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</t>
  </si>
  <si>
    <t>04 4 4Б 00000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</si>
  <si>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</si>
  <si>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</si>
  <si>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</si>
  <si>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</si>
  <si>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</si>
  <si>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Военно-патриотическое воспитание молодежи допризывного возраста (Закупка товаров, работ и услуг для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</si>
  <si>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</si>
  <si>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</t>
  </si>
  <si>
    <t>04 5 5Е 00000</t>
  </si>
  <si>
    <t>Проведение спортивно-массовых мероприятий для молодежи допризывного возраста (Закупка товаров, работ и услуг для государственных (муниципальных) нужд)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</si>
  <si>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</si>
  <si>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</si>
  <si>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</si>
  <si>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</si>
  <si>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</si>
  <si>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</si>
  <si>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</si>
  <si>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в целях обеспечения выполнения функций органа местного самоуправления (Закупка товаров, работ и услуг для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</si>
  <si>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</si>
  <si>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</si>
  <si>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</si>
  <si>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</si>
  <si>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</si>
  <si>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</si>
  <si>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</si>
  <si>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</si>
  <si>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05 1 1Б 00000</t>
  </si>
  <si>
    <t>Предоставление субсидий на укрепление материально-технической базы муниципальных учреждений сферы культуры</t>
  </si>
  <si>
    <t>05 1 1Б 72150</t>
  </si>
  <si>
    <t>Предоставление субсидий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</si>
  <si>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Выполнение муниципального задания (ДШИ)</t>
  </si>
  <si>
    <t>05 1 1В 00000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</si>
  <si>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</si>
  <si>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Проведение текущих ремонтов</t>
  </si>
  <si>
    <t>05 1 1Г 00000</t>
  </si>
  <si>
    <t>Проведение текущих ремонтов (Предоставление субсидий бюджетным, автономным учреждениям и иным некоммерческим организациям)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</si>
  <si>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</si>
  <si>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</si>
  <si>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</si>
  <si>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</si>
  <si>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Комплектование книжных и документных фондов (Предоставление субсидий бюджетным, автономным учреждениям и иным некоммерческим организациям)</t>
  </si>
  <si>
    <t>Межбюджетные трансферты на комплектование книжных фондов библиотек муниципальных образований за счет средств, поступающих из федерального бюджета</t>
  </si>
  <si>
    <t>05 2 2А 51440</t>
  </si>
  <si>
    <t>Межбюджетные трансферты на комплектование книжных фондов библиотек муниципальных образований за счет средств, поступающих из федерального бюджета (Предоставление субсидий бюджетным, автономным учреждениям и иным некоммерческим организациям)</t>
  </si>
  <si>
    <t>Субсидии на комплектование документных фондов библиотек муниципальных образований</t>
  </si>
  <si>
    <t>05 2 2А 72450</t>
  </si>
  <si>
    <t>Субсидии на комплектование документных фондов библиотек муниципальных образований (Предоставление субсидий бюджетным, автономным учреждениям и иным некоммерческим организациям)</t>
  </si>
  <si>
    <t>Подписка на периодические издания</t>
  </si>
  <si>
    <t>05 2 2Б 00000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</si>
  <si>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</si>
  <si>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</t>
  </si>
  <si>
    <t>05 2 2В 00000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</si>
  <si>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</si>
  <si>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Предоставление субсидий бюджетам муниципальных районов на обеспечение деятельности информационно-маркетинговых центров малого и среднего предпринимательства</t>
  </si>
  <si>
    <t>05 2 2В 72180</t>
  </si>
  <si>
    <t>Предоставление субсидий бюджетам муниципальных районов на обеспечение деятельности информационно-маркетинговых центров малого и среднего предпринимательства (Предоставление субсидий бюджетным, автономным учреждениям и иным некоммерческим организациям)</t>
  </si>
  <si>
    <t>Межбюджетные трансферты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</si>
  <si>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05 2 2Г 51460</t>
  </si>
  <si>
    <t>Межбюджетные трансферты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 (Предоставление субсидий бюджетным, автономным учреждениям и иным некоммерческим организациям)</t>
  </si>
  <si>
    <t>Выполнение муниципального задания</t>
  </si>
  <si>
    <t>05 2 2Д 00000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</si>
  <si>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</si>
  <si>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05 2 2Е 51470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</si>
  <si>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 (Предоставление субсидий бюджетным, автономным учреждениям и иным некоммерческим организациям)</t>
  </si>
  <si>
    <t>05 2 2Ж 00000</t>
  </si>
  <si>
    <t>Подпрограмма "Развитие музейного дела"</t>
  </si>
  <si>
    <t>05 3 00 00000</t>
  </si>
  <si>
    <t>Внедрение информационных технологий</t>
  </si>
  <si>
    <t>05 3 3А 00000</t>
  </si>
  <si>
    <t>Внедрение информационных технологий (Предоставление субсидий бюджетным, автономным учреждениям и иным некоммерческим организациям)</t>
  </si>
  <si>
    <t>05 3 3Б 00000</t>
  </si>
  <si>
    <t>Выполнение противоаварийных и противопожарных мероприятий</t>
  </si>
  <si>
    <t>05 3 3В 00000</t>
  </si>
  <si>
    <t>Выполнение противоаварийных и противопожарных мероприятий (Предоставление субсидий бюджетным, автономным учреждениям и иным некоммерческим организациям)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</si>
  <si>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</si>
  <si>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</si>
  <si>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</si>
  <si>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</si>
  <si>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</si>
  <si>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</t>
  </si>
  <si>
    <t>05 4 4Б 00000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</si>
  <si>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</si>
  <si>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Приобретение специального оборудования, укрепление МТБ</t>
  </si>
  <si>
    <t>05 4 4В 00000</t>
  </si>
  <si>
    <t>05 4 4В 51470</t>
  </si>
  <si>
    <t>Внедрение в муниципальных культурно-досуговых учреждениях информационных технологий</t>
  </si>
  <si>
    <t>05 4 4Г 00000</t>
  </si>
  <si>
    <t>Внедрение в муниципальных культурно-досуговых учреждениях информационных технологий (Предоставление субсидий бюджетным, автономным учреждениям и иным некоммерческим организациям)</t>
  </si>
  <si>
    <t>Малые проекты в сфере культуры</t>
  </si>
  <si>
    <t>05 4 4Д 00000</t>
  </si>
  <si>
    <t>Малые проекты в сфере культуры (Предоставление субсидий бюджетным, автономным учреждениям и иным некоммерческим организациям)</t>
  </si>
  <si>
    <t>Субсидия из республиканского бюджета РК бюджетам муниципальных районов на реализацию малых проектов в сфере культуры</t>
  </si>
  <si>
    <t>05 4 4Д 72460</t>
  </si>
  <si>
    <t>Субсидия из республиканского бюджета РК бюджетам муниципальных районов на реализацию малых проектов в сфере культуры (Предоставление субсидий бюджетным, автономным учреждениям и иным некоммерческим организациям)</t>
  </si>
  <si>
    <t>Проведение ремонтных работ</t>
  </si>
  <si>
    <t>05 4 4И 00000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</si>
  <si>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</si>
  <si>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05 4 4К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</si>
  <si>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</si>
  <si>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</si>
  <si>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</si>
  <si>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</si>
  <si>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</si>
  <si>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государственных (муниципальных) нужд)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</si>
  <si>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</si>
  <si>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</si>
  <si>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</si>
  <si>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</si>
  <si>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</si>
  <si>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</si>
  <si>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</si>
  <si>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"Развитие инфраструктуры физической культуры и спорта"</t>
  </si>
  <si>
    <t>06 1 00 00000</t>
  </si>
  <si>
    <t>Реализация малых проектов в сфере физической культуры и спорта</t>
  </si>
  <si>
    <t>06 1 1Г 00000</t>
  </si>
  <si>
    <t>Реализация малых проектов в сфере физической культуры и спорта (Межбюджетные трансферты)</t>
  </si>
  <si>
    <t>06 1 1Г 72500</t>
  </si>
  <si>
    <t>Субсидии на реализацию малых проектов в сфере физической культуры и спорта (Межбюджетные трансферты)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</si>
  <si>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</si>
  <si>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</si>
  <si>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</si>
  <si>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</si>
  <si>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</si>
  <si>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</si>
  <si>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</si>
  <si>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</si>
  <si>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</si>
  <si>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Участие в спортивных мероприятиях республиканского, межрегионального и всероссийского уровня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</si>
  <si>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</si>
  <si>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</si>
  <si>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</si>
  <si>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</si>
  <si>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</si>
  <si>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</si>
  <si>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</si>
  <si>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</si>
  <si>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Оптимизация деятельности органов местного самоуправления МР</t>
  </si>
  <si>
    <t>07 2 00 00000</t>
  </si>
  <si>
    <t>Функционирование многофункционального центра</t>
  </si>
  <si>
    <t>07 2 2Б 00000</t>
  </si>
  <si>
    <t>Функционирование многофункционального центра (Предоставление субсидий бюджетным, автономным учреждениям и иным некоммерческим организациям)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</si>
  <si>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</si>
  <si>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</si>
  <si>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</si>
  <si>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</si>
  <si>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государственных (муниципальных) нужд)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</si>
  <si>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</si>
  <si>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</si>
  <si>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</si>
  <si>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</si>
  <si>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</si>
  <si>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</si>
  <si>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</si>
  <si>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</si>
  <si>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</si>
  <si>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</si>
  <si>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</si>
  <si>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</si>
  <si>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</si>
  <si>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</t>
  </si>
  <si>
    <t>07 5 5Д 00000</t>
  </si>
  <si>
    <t>Сбалансированность бюджетов поселений (Межбюджетные трансферты)</t>
  </si>
  <si>
    <t>Руководство и управление в сфере финансов</t>
  </si>
  <si>
    <t>07 5 5Е 00000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</si>
  <si>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</si>
  <si>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государственных (муниципальных) нужд)</t>
  </si>
  <si>
    <t>Руководство и управление в сфере финансов (Иные бюджетные ассигнования)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</si>
  <si>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</si>
  <si>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</si>
  <si>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</si>
  <si>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</si>
  <si>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</si>
  <si>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</si>
  <si>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</si>
  <si>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</si>
  <si>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</si>
  <si>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</si>
  <si>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</si>
  <si>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компенсацмм на оплату жилого помещения и коммунальных услуг, компенсация твердого топлива, приобретаемого в пределах норм</t>
  </si>
  <si>
    <t>08 1 1Б 73190</t>
  </si>
  <si>
    <t>Субвенция на осуществление государственного полномочия РК по выплате ежемесячной денежной компенсацмм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</si>
  <si>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08 1 1Б 74060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</si>
  <si>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их семей, не имеющих оснований для обеспечения жильем в соответствии с Указом Президента РФ от 07.05.2008г. №714 "Об обеспечении жильем ветеранов ВОВ 1941-1945 годов", проживающих на территории РК (Закупка товаров, работ и услуг для государственных (муниципальных) нужд)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</si>
  <si>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их семей, не имеющих оснований для обеспечения жильем в соответствии с Указом Президента РФ от 07.05.2008г. №714 "Об обеспечении жильем ветеранов ВОВ 1941-1945 годов", проживающих на территории РК (Социальное обеспечение и иные выплаты населению)</t>
  </si>
  <si>
    <t>Подпрограмма "Безопасность дорожного движения"</t>
  </si>
  <si>
    <t>08 2 00 00000</t>
  </si>
  <si>
    <t>Обеспечение безопасного участия детей в дорожном движении</t>
  </si>
  <si>
    <t>08 2 2В 00000</t>
  </si>
  <si>
    <t>Обеспечение безопасного участия детей в дорожном движении (Межбюджетные трансферты)</t>
  </si>
  <si>
    <t>Обеспечение безопасного участия детей в дорожном движении (Предоставление субсидий бюджетным, автономным учреждениям и иным некоммерческим организациям)</t>
  </si>
  <si>
    <t>Обустройство технических средств организации дорожного движения</t>
  </si>
  <si>
    <t>08 2 2Г 00000</t>
  </si>
  <si>
    <t>Обустройство технических средств организации дорожного движения (Межбюджетные трансферты)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</si>
  <si>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</si>
  <si>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</si>
  <si>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</si>
  <si>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</si>
  <si>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</si>
  <si>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</si>
  <si>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</si>
  <si>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государственных (муниципальных) нужд)</t>
  </si>
  <si>
    <t>Повышение антитеррористической защищенности административных зданий</t>
  </si>
  <si>
    <t>08 3 3В 00000</t>
  </si>
  <si>
    <t>Повышение антитеррористической защищенности административных зданий (Закупка товаров, работ и услуг для государственных (муниципальных) нужд)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</si>
  <si>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</si>
  <si>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</si>
  <si>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</si>
  <si>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</si>
  <si>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</si>
  <si>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</si>
  <si>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</si>
  <si>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Мероприятия по поддержке районных общественных организаций ветеранов и инвалидов</t>
  </si>
  <si>
    <t>09 1 1В 00000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</si>
  <si>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</si>
  <si>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</t>
  </si>
  <si>
    <t>09 1 1Г 00000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</si>
  <si>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</si>
  <si>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</si>
  <si>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</si>
  <si>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</si>
  <si>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</si>
  <si>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Адаптация государственных учреждений сферы культуры путем ремонта, дооборудования техническими средствами адаптации (Предоставление субсидий бюджетным, автономным учреждениям и иным некоммерческим организациям)</t>
  </si>
  <si>
    <t>Субсидия на реализацию мероприятий государственной программы Российской Федерации "Доступная среда" на 2011-2020 годы"</t>
  </si>
  <si>
    <t>09 3 3А 50270</t>
  </si>
  <si>
    <t>Субсидия на реализацию мероприятий государственной программы Российской Федерации "Доступная среда" на 2011-2020 годы" (Предоставление субсидий бюджетным, автономным учреждениям и иным некоммерческим организациям)</t>
  </si>
  <si>
    <t>Непрограммные мероприятия</t>
  </si>
  <si>
    <t>99 0 00 00000</t>
  </si>
  <si>
    <t>Непрограммные расходы</t>
  </si>
  <si>
    <t>99 9 00 00000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</si>
  <si>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</si>
  <si>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</si>
  <si>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</si>
  <si>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</t>
  </si>
  <si>
    <t>99 9 00 00300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</si>
  <si>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</si>
  <si>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</si>
  <si>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</si>
  <si>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</si>
  <si>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</si>
  <si>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</si>
  <si>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Составление (изменение) списков кандидатов в присяжные заседатели федеральных судов общей юрисдикции в Российской Федерации (Закупка товаров, работ и услуг для государственных (муниципальных) нужд)</t>
  </si>
  <si>
    <t>99 9 00 53910</t>
  </si>
  <si>
    <t>Субвенции на осуществление полномочий Российской Федерации по подготовке и проведению Всероссийской сельскохозяйственной переписи 2016 года (Закупка товаров, работ и услуг для государственных (муниципальных) нужд)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</si>
  <si>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</si>
  <si>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</si>
  <si>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</si>
  <si>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99 9 00 73040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</si>
  <si>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</si>
  <si>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(Закупка товаров, работ и услуг для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</si>
  <si>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</si>
  <si>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</si>
  <si>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</si>
  <si>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</si>
  <si>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</si>
  <si>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</si>
  <si>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</si>
  <si>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</si>
  <si>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</si>
  <si>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</si>
  <si>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</si>
  <si>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</si>
  <si>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</si>
  <si>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</si>
  <si>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</si>
  <si>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</si>
  <si>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</si>
  <si>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</si>
  <si>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</si>
  <si>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</si>
  <si>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</si>
  <si>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</si>
  <si>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</si>
  <si>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</si>
  <si>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государственных (муниципальных) нужд)</t>
  </si>
  <si>
    <t>Выполнение других обязательств государства</t>
  </si>
  <si>
    <t>99 9 00 92920</t>
  </si>
  <si>
    <t>Выполнение других обязательств государства (Закупка товаров, работ и услуг для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</si>
  <si>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</si>
  <si>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</si>
  <si>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 22 декабря 2016 года №111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</si>
  <si>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 22 декабря 2016 года № 111</t>
  </si>
  <si>
    <t>Приложение № 5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22 декабря 2015 года №30</t>
  </si>
  <si>
    <t xml:space="preserve"> (тыс. руб.)</t>
  </si>
  <si>
    <t>Мин</t>
  </si>
  <si>
    <t>КОНТРОЛЬНО-СЧЕТНАЯ ПАЛАТА КНЯЖПОГОСТСКОГО РАЙОНА</t>
  </si>
  <si>
    <t>905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</si>
  <si>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</si>
  <si>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</si>
  <si>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СОВЕТ МУНИЦИПАЛЬНОГО РАЙОНА "КНЯЖПОГОСТСКИЙ"</t>
  </si>
  <si>
    <t>921</t>
  </si>
  <si>
    <t>Иные бюджетные ассигнования</t>
  </si>
  <si>
    <t>АДМИНИСТРАЦИЯ МУНИЦИПАЛЬНОГО РАЙОНА "КНЯЖПОГОСТСКИЙ"</t>
  </si>
  <si>
    <t>923</t>
  </si>
  <si>
    <t>Капитальные вложения в объекты недвижимого имущества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</si>
  <si>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</si>
  <si>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Социальное обеспечение и иные выплаты населению</t>
  </si>
  <si>
    <t>ОТДЕЛ КУЛЬТУРЫ И СПОРТА АДМИНИСТРАЦИИ МУНИЦИПАЛЬНОГО РАЙОНА "КНЯЖПОГОСТСКИЙ"</t>
  </si>
  <si>
    <t>956</t>
  </si>
  <si>
    <t>УПРАВЛЕНИЕ МУНИЦИПАЛЬНЫМ ИМУЩЕСТВОМ, ЗЕМЛЯМИ И ПРИРОДНЫМИ РЕСУРСАМИ АДМИНИСТРАЦИИ МР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</si>
  <si>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</si>
  <si>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</si>
  <si>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</si>
  <si>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</si>
  <si>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992</t>
  </si>
  <si>
    <t>Межбюджетные трансферты</t>
  </si>
  <si>
    <t xml:space="preserve">Ведомственная структура расходов бюджета муниципального района "Княжпогостский" на 2016 год 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</si>
  <si>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 22 декабря 2016 года № 111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</si>
  <si>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22 декабря 2015 года №30</t>
  </si>
  <si>
    <t>Отд</t>
  </si>
  <si>
    <t>Приложение № 4</t>
  </si>
  <si>
    <t xml:space="preserve">к решению Совета муниципального </t>
  </si>
  <si>
    <t>района  "Княжпогостский"</t>
  </si>
  <si>
    <t>от  22 декабря 2016г. №111</t>
  </si>
  <si>
    <t>Приложение №7</t>
  </si>
  <si>
    <t xml:space="preserve">к проекту решения Совета </t>
  </si>
  <si>
    <t xml:space="preserve">к решению Совета </t>
  </si>
  <si>
    <t xml:space="preserve"> муниципального района  "Княжпогостский" </t>
  </si>
  <si>
    <t>от 22 декабря 2015г. №30</t>
  </si>
  <si>
    <t xml:space="preserve">Источники  финансирования дефицита </t>
  </si>
  <si>
    <t>бюджета муниципального района "Княжпогостский" на 2016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</si>
  <si>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</si>
  <si>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</si>
  <si>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</si>
  <si>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</si>
  <si>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</si>
  <si>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</si>
  <si>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>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</si>
  <si>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</si>
  <si>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</si>
  <si>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</si>
  <si>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</si>
  <si>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</si>
  <si>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</si>
  <si>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</si>
  <si>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</si>
  <si>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</si>
  <si>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</si>
  <si>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</si>
  <si>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</si>
  <si>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</si>
  <si>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</si>
  <si>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</si>
  <si>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</si>
  <si>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</si>
  <si>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</si>
  <si>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</si>
  <si>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</si>
  <si>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</si>
  <si>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</si>
  <si>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</si>
  <si>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</si>
  <si>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</si>
  <si>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№5</t>
  </si>
  <si>
    <t>от 22 декабря 2016г. № 111</t>
  </si>
  <si>
    <t>Приложение №13</t>
  </si>
  <si>
    <t>к решению Совета</t>
  </si>
  <si>
    <t>муниципального района "Княжпогостский"</t>
  </si>
  <si>
    <t>Таблица 2</t>
  </si>
  <si>
    <t>Распределение дотаций</t>
  </si>
  <si>
    <t xml:space="preserve">    на поддержку мер по обеспечению сбалансированности бюджетов  поселений на 2016год</t>
  </si>
  <si>
    <t>Наименование поселений</t>
  </si>
  <si>
    <t>ВСЕГО:</t>
  </si>
  <si>
    <t>Сельское поселение "Тракт"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</si>
  <si>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</si>
  <si>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</si>
  <si>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</si>
  <si>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"Ветью"</t>
  </si>
  <si>
    <t>Сельское поселение "Мещура"</t>
  </si>
  <si>
    <t>Сельское поселение "Иоссер"</t>
  </si>
  <si>
    <t>Сельское поселение "Чиньяворык"</t>
  </si>
  <si>
    <t>Городское поселение "Емва"</t>
  </si>
  <si>
    <t>Приложение №6</t>
  </si>
  <si>
    <t>от 22  декабря 2016г. № 111</t>
  </si>
  <si>
    <t>Таблица 7</t>
  </si>
  <si>
    <t>Распределение межбюджетных трасфертов</t>
  </si>
  <si>
    <t xml:space="preserve">  бюджетов  поселений  на реализацию мероприятий по газификации населенных пунктов на 2016год</t>
  </si>
  <si>
    <t>Таблица 8</t>
  </si>
  <si>
    <t xml:space="preserve">  бюджетов  поселений  по обеспечению территорий МР "Княжпогостский" и её населенных пунктов документами территориального планирования на 2016год</t>
  </si>
  <si>
    <t>Сельское поселение "Туръя"</t>
  </si>
  <si>
    <t>Приложение №8</t>
  </si>
  <si>
    <t xml:space="preserve">от  декабрь 2016г. № </t>
  </si>
  <si>
    <t>Таблица 9</t>
  </si>
  <si>
    <t xml:space="preserve">  бюджетов  поселений  по программе "Безопасность жизнедеятельности и социальная защита населения в Княжпогостском районе" на 2016год</t>
  </si>
  <si>
    <t>Приложение №9</t>
  </si>
  <si>
    <t>Таблица 15</t>
  </si>
  <si>
    <t xml:space="preserve">  бюджетов  поселений  на реализацию инвестиционного проекта "Тепличный комплекс "Княжпогостский" (Муниципальная программа "Развитие экономики в Княжпогостском районе" на 2016год</t>
  </si>
  <si>
    <t>Приложение №10</t>
  </si>
  <si>
    <t>Таблица 16</t>
  </si>
  <si>
    <t xml:space="preserve">  бюджетов  поселений  на реализацию мероприятий по обеспечению населения качественными жилищно-коммунальными услугами на 2016год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</si>
</sst>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?"/>
    <numFmt numFmtId="165" formatCode="#,##0.000"/>
    <numFmt numFmtId="166" formatCode="#,##0.0"/>
    <numFmt numFmtId="167" formatCode="0.0_)"/>
  </numFmts>
  <fonts count="23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indexed="8"/>
      <name val="Times New Roman CYR"/>
    </font>
    <font>
      <b/>
      <sz val="14"/>
      <color indexed="0"/>
      <name val="Times New Roman"/>
      <family val="1"/>
      <charset val="204"/>
    </font>
    <font>
      <b/>
      <sz val="8"/>
      <color indexed="8"/>
      <name val="Times New Roman CYR"/>
    </font>
    <font>
      <sz val="8"/>
      <color indexed="8"/>
      <name val="Calibri"/>
      <family val="2"/>
      <scheme val="minor"/>
    </font>
    <font>
      <sz val="8"/>
      <color indexed="8"/>
      <name val="Arial Cyr"/>
    </font>
    <font>
      <sz val="12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2" borderId="1"/>
  </cellStyleXfs>
  <cellXfs count="115">
    <xf numFmtId="0" fontId="0" fillId="0" borderId="0" xfId="0"/>
    <xf numFmtId="49" fontId="4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justify" vertical="center" wrapText="1"/>
    </xf>
    <xf numFmtId="165" fontId="4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justify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/>
    <xf numFmtId="4" fontId="2" fillId="2" borderId="4" xfId="0" applyNumberFormat="1" applyFont="1" applyFill="1" applyBorder="1" applyAlignment="1">
      <alignment horizontal="right"/>
    </xf>
    <xf numFmtId="164" fontId="8" fillId="2" borderId="4" xfId="0" applyNumberFormat="1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right"/>
    </xf>
    <xf numFmtId="164" fontId="7" fillId="2" borderId="4" xfId="0" applyNumberFormat="1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right"/>
    </xf>
    <xf numFmtId="0" fontId="7" fillId="2" borderId="2" xfId="0" applyNumberFormat="1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10" fillId="0" borderId="0" xfId="0" applyFont="1"/>
    <xf numFmtId="49" fontId="6" fillId="2" borderId="1" xfId="0" applyNumberFormat="1" applyFont="1" applyFill="1" applyBorder="1" applyAlignment="1">
      <alignment horizontal="righ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3" fillId="2" borderId="1" xfId="0" applyNumberFormat="1" applyFont="1" applyFill="1" applyBorder="1" applyAlignment="1">
      <alignment horizontal="right" vertical="center" wrapText="1"/>
    </xf>
    <xf numFmtId="49" fontId="4" fillId="2" borderId="4" xfId="0" applyNumberFormat="1" applyFont="1" applyFill="1" applyBorder="1" applyAlignment="1">
      <alignment horizontal="justify" vertical="center" wrapText="1"/>
    </xf>
    <xf numFmtId="49" fontId="5" fillId="2" borderId="4" xfId="0" applyNumberFormat="1" applyFont="1" applyFill="1" applyBorder="1" applyAlignment="1">
      <alignment horizontal="justify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49" fontId="3" fillId="2" borderId="1" xfId="0" applyNumberFormat="1" applyFont="1" applyFill="1" applyBorder="1" applyAlignment="1">
      <alignment horizontal="right" vertical="center" wrapText="1"/>
    </xf>
    <xf numFmtId="49" fontId="13" fillId="2" borderId="4" xfId="0" applyNumberFormat="1" applyFont="1" applyFill="1" applyBorder="1" applyAlignment="1">
      <alignment horizontal="justify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right"/>
    </xf>
    <xf numFmtId="1" fontId="11" fillId="2" borderId="4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vertical="top"/>
    </xf>
    <xf numFmtId="0" fontId="15" fillId="0" borderId="8" xfId="0" applyFont="1" applyBorder="1" applyAlignment="1">
      <alignment vertical="top" wrapText="1"/>
    </xf>
    <xf numFmtId="165" fontId="15" fillId="0" borderId="8" xfId="0" applyNumberFormat="1" applyFont="1" applyBorder="1" applyAlignment="1">
      <alignment vertical="top"/>
    </xf>
    <xf numFmtId="165" fontId="14" fillId="0" borderId="8" xfId="0" applyNumberFormat="1" applyFont="1" applyBorder="1" applyAlignment="1">
      <alignment vertical="top"/>
    </xf>
    <xf numFmtId="0" fontId="14" fillId="0" borderId="8" xfId="0" applyFont="1" applyBorder="1" applyAlignment="1">
      <alignment vertical="top" wrapText="1"/>
    </xf>
    <xf numFmtId="165" fontId="14" fillId="2" borderId="8" xfId="0" applyNumberFormat="1" applyFont="1" applyFill="1" applyBorder="1" applyAlignment="1">
      <alignment vertical="top"/>
    </xf>
    <xf numFmtId="49" fontId="14" fillId="0" borderId="7" xfId="0" applyNumberFormat="1" applyFont="1" applyBorder="1" applyAlignment="1">
      <alignment vertical="top"/>
    </xf>
    <xf numFmtId="0" fontId="14" fillId="0" borderId="7" xfId="0" applyFont="1" applyBorder="1" applyAlignment="1">
      <alignment vertical="top" wrapText="1"/>
    </xf>
    <xf numFmtId="165" fontId="14" fillId="0" borderId="7" xfId="0" applyNumberFormat="1" applyFont="1" applyBorder="1" applyAlignment="1">
      <alignment vertical="top"/>
    </xf>
    <xf numFmtId="49" fontId="14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4" fontId="14" fillId="2" borderId="1" xfId="0" applyNumberFormat="1" applyFont="1" applyFill="1" applyBorder="1" applyAlignment="1">
      <alignment vertical="top"/>
    </xf>
    <xf numFmtId="49" fontId="16" fillId="0" borderId="1" xfId="0" applyNumberFormat="1" applyFont="1" applyBorder="1"/>
    <xf numFmtId="0" fontId="17" fillId="0" borderId="1" xfId="0" applyFont="1" applyBorder="1" applyAlignment="1">
      <alignment vertical="top"/>
    </xf>
    <xf numFmtId="166" fontId="16" fillId="0" borderId="1" xfId="0" applyNumberFormat="1" applyFont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49" fontId="1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left" vertical="center" wrapText="1"/>
    </xf>
    <xf numFmtId="164" fontId="7" fillId="2" borderId="5" xfId="0" applyNumberFormat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 wrapText="1"/>
    </xf>
    <xf numFmtId="0" fontId="12" fillId="2" borderId="0" xfId="0" applyFont="1" applyFill="1"/>
    <xf numFmtId="0" fontId="14" fillId="2" borderId="0" xfId="0" applyFont="1" applyFill="1" applyAlignment="1">
      <alignment horizontal="right" wrapText="1"/>
    </xf>
    <xf numFmtId="0" fontId="14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0" fillId="2" borderId="0" xfId="0" applyFill="1" applyAlignment="1"/>
    <xf numFmtId="0" fontId="14" fillId="2" borderId="0" xfId="0" applyFont="1" applyFill="1"/>
    <xf numFmtId="0" fontId="15" fillId="2" borderId="1" xfId="2" applyFont="1" applyFill="1" applyBorder="1" applyAlignment="1">
      <alignment horizontal="center" wrapText="1"/>
    </xf>
    <xf numFmtId="0" fontId="14" fillId="2" borderId="0" xfId="0" applyFont="1" applyFill="1" applyAlignment="1">
      <alignment wrapText="1"/>
    </xf>
    <xf numFmtId="0" fontId="15" fillId="2" borderId="1" xfId="2" applyNumberFormat="1" applyFont="1" applyFill="1" applyBorder="1" applyAlignment="1">
      <alignment horizontal="center" wrapText="1" shrinkToFit="1"/>
    </xf>
    <xf numFmtId="0" fontId="16" fillId="2" borderId="0" xfId="0" applyFont="1" applyFill="1" applyAlignment="1">
      <alignment horizontal="center" wrapText="1" shrinkToFit="1"/>
    </xf>
    <xf numFmtId="0" fontId="20" fillId="2" borderId="1" xfId="2" applyFont="1" applyFill="1" applyBorder="1" applyAlignment="1">
      <alignment wrapText="1"/>
    </xf>
    <xf numFmtId="0" fontId="21" fillId="2" borderId="1" xfId="2" applyFont="1" applyFill="1" applyBorder="1" applyAlignment="1"/>
    <xf numFmtId="0" fontId="15" fillId="2" borderId="4" xfId="2" applyFont="1" applyFill="1" applyBorder="1" applyAlignment="1">
      <alignment horizontal="center" wrapText="1"/>
    </xf>
    <xf numFmtId="0" fontId="15" fillId="2" borderId="9" xfId="2" applyFont="1" applyFill="1" applyBorder="1" applyAlignment="1">
      <alignment horizontal="left" wrapText="1"/>
    </xf>
    <xf numFmtId="165" fontId="15" fillId="2" borderId="6" xfId="2" applyNumberFormat="1" applyFont="1" applyFill="1" applyBorder="1" applyAlignment="1">
      <alignment horizontal="right"/>
    </xf>
    <xf numFmtId="0" fontId="20" fillId="2" borderId="10" xfId="2" applyFont="1" applyFill="1" applyBorder="1" applyAlignment="1">
      <alignment wrapText="1"/>
    </xf>
    <xf numFmtId="165" fontId="15" fillId="2" borderId="8" xfId="2" applyNumberFormat="1" applyFont="1" applyFill="1" applyBorder="1" applyAlignment="1">
      <alignment horizontal="center"/>
    </xf>
    <xf numFmtId="0" fontId="14" fillId="2" borderId="10" xfId="2" applyFont="1" applyFill="1" applyBorder="1" applyAlignment="1">
      <alignment wrapText="1"/>
    </xf>
    <xf numFmtId="165" fontId="14" fillId="2" borderId="8" xfId="2" applyNumberFormat="1" applyFont="1" applyFill="1" applyBorder="1" applyAlignment="1"/>
    <xf numFmtId="0" fontId="14" fillId="2" borderId="11" xfId="2" applyFont="1" applyFill="1" applyBorder="1" applyAlignment="1"/>
    <xf numFmtId="165" fontId="14" fillId="2" borderId="7" xfId="2" applyNumberFormat="1" applyFont="1" applyFill="1" applyBorder="1" applyAlignment="1"/>
    <xf numFmtId="0" fontId="14" fillId="2" borderId="1" xfId="2" applyFont="1" applyFill="1" applyBorder="1" applyAlignment="1"/>
    <xf numFmtId="165" fontId="14" fillId="2" borderId="1" xfId="2" applyNumberFormat="1" applyFont="1" applyFill="1" applyBorder="1" applyAlignment="1"/>
    <xf numFmtId="2" fontId="14" fillId="2" borderId="1" xfId="2" applyNumberFormat="1" applyFont="1" applyFill="1" applyBorder="1" applyAlignment="1"/>
    <xf numFmtId="0" fontId="12" fillId="2" borderId="1" xfId="2" applyFont="1" applyFill="1" applyBorder="1" applyAlignment="1"/>
    <xf numFmtId="4" fontId="12" fillId="2" borderId="1" xfId="2" applyNumberFormat="1" applyFont="1" applyFill="1" applyBorder="1" applyAlignment="1"/>
    <xf numFmtId="167" fontId="12" fillId="2" borderId="1" xfId="2" applyNumberFormat="1" applyFont="1" applyFill="1" applyBorder="1" applyAlignment="1"/>
    <xf numFmtId="0" fontId="22" fillId="2" borderId="1" xfId="2" applyFont="1" applyFill="1" applyBorder="1" applyAlignment="1"/>
    <xf numFmtId="167" fontId="22" fillId="2" borderId="1" xfId="2" applyNumberFormat="1" applyFont="1" applyFill="1" applyBorder="1" applyAlignment="1"/>
    <xf numFmtId="0" fontId="12" fillId="2" borderId="1" xfId="0" applyFont="1" applyFill="1" applyBorder="1" applyAlignment="1"/>
    <xf numFmtId="0" fontId="12" fillId="2" borderId="1" xfId="0" applyFont="1" applyFill="1" applyBorder="1"/>
    <xf numFmtId="167" fontId="12" fillId="2" borderId="1" xfId="0" applyNumberFormat="1" applyFont="1" applyFill="1" applyBorder="1" applyAlignment="1"/>
    <xf numFmtId="167" fontId="12" fillId="2" borderId="0" xfId="0" applyNumberFormat="1" applyFont="1" applyFill="1"/>
    <xf numFmtId="43" fontId="15" fillId="2" borderId="6" xfId="1" applyFont="1" applyFill="1" applyBorder="1" applyAlignment="1">
      <alignment horizontal="right"/>
    </xf>
    <xf numFmtId="43" fontId="14" fillId="2" borderId="8" xfId="1" applyFont="1" applyFill="1" applyBorder="1" applyAlignment="1">
      <alignment horizontal="center"/>
    </xf>
    <xf numFmtId="165" fontId="14" fillId="2" borderId="8" xfId="2" applyNumberFormat="1" applyFont="1" applyFill="1" applyBorder="1" applyAlignment="1">
      <alignment horizontal="center"/>
    </xf>
    <xf numFmtId="43" fontId="14" fillId="2" borderId="7" xfId="1" applyFont="1" applyFill="1" applyBorder="1" applyAlignment="1"/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7"/>
  <sheetViews>
    <sheetView topLeftCell="A22" workbookViewId="0">
      <selection activeCell="A37" sqref="A37"/>
    </sheetView>
  </sheetViews>
  <sheetFormatPr defaultRowHeight="15" x14ac:dyDescent="0.25"/>
  <cols>
    <col min="1" max="1" width="35" customWidth="1"/>
    <col min="2" max="2" width="65.28515625" customWidth="1"/>
    <col min="3" max="3" width="19.5703125" customWidth="1"/>
  </cols>
  <sheetData>
    <row r="1" spans="1:3" ht="53.25" customHeight="1" x14ac:dyDescent="0.25">
      <c r="A1" s="8"/>
      <c r="B1" s="59" t="s">
        <v>890</v>
      </c>
      <c r="C1" s="59"/>
    </row>
    <row r="2" spans="1:3" ht="92.25" customHeight="1" x14ac:dyDescent="0.25">
      <c r="A2" s="8"/>
      <c r="B2" s="59" t="s">
        <v>325</v>
      </c>
      <c r="C2" s="59"/>
    </row>
    <row r="3" spans="1:3" ht="18.75" x14ac:dyDescent="0.25">
      <c r="A3" s="60" t="s">
        <v>326</v>
      </c>
      <c r="B3" s="60"/>
      <c r="C3" s="60"/>
    </row>
    <row r="4" spans="1:3" ht="18.75" x14ac:dyDescent="0.25">
      <c r="A4" s="17"/>
      <c r="B4" s="17"/>
      <c r="C4" s="7" t="s">
        <v>8</v>
      </c>
    </row>
    <row r="5" spans="1:3" x14ac:dyDescent="0.25">
      <c r="A5" s="65" t="s">
        <v>10</v>
      </c>
      <c r="B5" s="65" t="s">
        <v>9</v>
      </c>
      <c r="C5" s="65" t="s">
        <v>0</v>
      </c>
    </row>
    <row r="6" spans="1:3" x14ac:dyDescent="0.25">
      <c r="A6" s="65"/>
      <c r="B6" s="65"/>
      <c r="C6" s="66"/>
    </row>
    <row r="7" spans="1:3" s="19" customFormat="1" ht="11.25" x14ac:dyDescent="0.2">
      <c r="A7" s="18" t="s">
        <v>11</v>
      </c>
      <c r="B7" s="18" t="s">
        <v>12</v>
      </c>
      <c r="C7" s="18" t="s">
        <v>13</v>
      </c>
    </row>
    <row r="8" spans="1:3" ht="18.75" x14ac:dyDescent="0.3">
      <c r="A8" s="63" t="s">
        <v>14</v>
      </c>
      <c r="B8" s="64"/>
      <c r="C8" s="9"/>
    </row>
    <row r="9" spans="1:3" ht="18.75" x14ac:dyDescent="0.3">
      <c r="A9" s="11" t="s">
        <v>16</v>
      </c>
      <c r="B9" s="10" t="s">
        <v>15</v>
      </c>
      <c r="C9" s="12">
        <v>220641.041</v>
      </c>
    </row>
    <row r="10" spans="1:3" ht="18.75" x14ac:dyDescent="0.3">
      <c r="A10" s="61" t="s">
        <v>17</v>
      </c>
      <c r="B10" s="62"/>
      <c r="C10" s="15">
        <v>187949.1</v>
      </c>
    </row>
    <row r="11" spans="1:3" ht="15.75" x14ac:dyDescent="0.25">
      <c r="A11" s="1" t="s">
        <v>19</v>
      </c>
      <c r="B11" s="2" t="s">
        <v>18</v>
      </c>
      <c r="C11" s="3">
        <v>159424.20000000001</v>
      </c>
    </row>
    <row r="12" spans="1:3" ht="15.75" x14ac:dyDescent="0.25">
      <c r="A12" s="4" t="s">
        <v>21</v>
      </c>
      <c r="B12" s="6" t="s">
        <v>20</v>
      </c>
      <c r="C12" s="5">
        <v>159424.20000000001</v>
      </c>
    </row>
    <row r="13" spans="1:3" ht="78.75" x14ac:dyDescent="0.25">
      <c r="A13" s="4" t="s">
        <v>23</v>
      </c>
      <c r="B13" s="6" t="s">
        <v>22</v>
      </c>
      <c r="C13" s="5">
        <v>158827</v>
      </c>
    </row>
    <row r="14" spans="1:3" ht="110.25" x14ac:dyDescent="0.25">
      <c r="A14" s="4" t="s">
        <v>25</v>
      </c>
      <c r="B14" s="6" t="s">
        <v>24</v>
      </c>
      <c r="C14" s="5">
        <v>232</v>
      </c>
    </row>
    <row r="15" spans="1:3" ht="47.25" x14ac:dyDescent="0.25">
      <c r="A15" s="4" t="s">
        <v>27</v>
      </c>
      <c r="B15" s="6" t="s">
        <v>26</v>
      </c>
      <c r="C15" s="5">
        <v>365.2</v>
      </c>
    </row>
    <row r="16" spans="1:3" ht="47.25" x14ac:dyDescent="0.25">
      <c r="A16" s="1" t="s">
        <v>29</v>
      </c>
      <c r="B16" s="2" t="s">
        <v>28</v>
      </c>
      <c r="C16" s="3">
        <v>13298.5</v>
      </c>
    </row>
    <row r="17" spans="1:3" ht="31.5" x14ac:dyDescent="0.25">
      <c r="A17" s="4" t="s">
        <v>31</v>
      </c>
      <c r="B17" s="6" t="s">
        <v>30</v>
      </c>
      <c r="C17" s="5">
        <v>13298.5</v>
      </c>
    </row>
    <row r="18" spans="1:3" ht="78.75" x14ac:dyDescent="0.25">
      <c r="A18" s="4" t="s">
        <v>33</v>
      </c>
      <c r="B18" s="6" t="s">
        <v>32</v>
      </c>
      <c r="C18" s="5">
        <v>4481.6000000000004</v>
      </c>
    </row>
    <row r="19" spans="1:3" ht="94.5" x14ac:dyDescent="0.25">
      <c r="A19" s="4" t="s">
        <v>35</v>
      </c>
      <c r="B19" s="6" t="s">
        <v>34</v>
      </c>
      <c r="C19" s="5">
        <v>82.4</v>
      </c>
    </row>
    <row r="20" spans="1:3" ht="78.75" x14ac:dyDescent="0.25">
      <c r="A20" s="4" t="s">
        <v>37</v>
      </c>
      <c r="B20" s="6" t="s">
        <v>36</v>
      </c>
      <c r="C20" s="5">
        <v>8734.5</v>
      </c>
    </row>
    <row r="21" spans="1:3" ht="15.75" x14ac:dyDescent="0.25">
      <c r="A21" s="1" t="s">
        <v>39</v>
      </c>
      <c r="B21" s="2" t="s">
        <v>38</v>
      </c>
      <c r="C21" s="3">
        <v>12697</v>
      </c>
    </row>
    <row r="22" spans="1:3" ht="31.5" x14ac:dyDescent="0.25">
      <c r="A22" s="4" t="s">
        <v>41</v>
      </c>
      <c r="B22" s="6" t="s">
        <v>40</v>
      </c>
      <c r="C22" s="5">
        <v>3062</v>
      </c>
    </row>
    <row r="23" spans="1:3" ht="31.5" x14ac:dyDescent="0.25">
      <c r="A23" s="4" t="s">
        <v>43</v>
      </c>
      <c r="B23" s="6" t="s">
        <v>42</v>
      </c>
      <c r="C23" s="5">
        <v>2652</v>
      </c>
    </row>
    <row r="24" spans="1:3" ht="31.5" x14ac:dyDescent="0.25">
      <c r="A24" s="4" t="s">
        <v>44</v>
      </c>
      <c r="B24" s="6" t="s">
        <v>42</v>
      </c>
      <c r="C24" s="5">
        <v>2652</v>
      </c>
    </row>
    <row r="25" spans="1:3" ht="47.25" x14ac:dyDescent="0.25">
      <c r="A25" s="4" t="s">
        <v>46</v>
      </c>
      <c r="B25" s="6" t="s">
        <v>45</v>
      </c>
      <c r="C25" s="5">
        <v>410</v>
      </c>
    </row>
    <row r="26" spans="1:3" ht="47.25" x14ac:dyDescent="0.25">
      <c r="A26" s="4" t="s">
        <v>47</v>
      </c>
      <c r="B26" s="6" t="s">
        <v>45</v>
      </c>
      <c r="C26" s="5">
        <v>410</v>
      </c>
    </row>
    <row r="27" spans="1:3" ht="31.5" x14ac:dyDescent="0.25">
      <c r="A27" s="4" t="s">
        <v>49</v>
      </c>
      <c r="B27" s="6" t="s">
        <v>48</v>
      </c>
      <c r="C27" s="5">
        <v>9084</v>
      </c>
    </row>
    <row r="28" spans="1:3" ht="31.5" x14ac:dyDescent="0.25">
      <c r="A28" s="4" t="s">
        <v>50</v>
      </c>
      <c r="B28" s="6" t="s">
        <v>48</v>
      </c>
      <c r="C28" s="5">
        <v>9072</v>
      </c>
    </row>
    <row r="29" spans="1:3" ht="47.25" x14ac:dyDescent="0.25">
      <c r="A29" s="4" t="s">
        <v>52</v>
      </c>
      <c r="B29" s="6" t="s">
        <v>51</v>
      </c>
      <c r="C29" s="5">
        <v>12</v>
      </c>
    </row>
    <row r="30" spans="1:3" ht="15.75" x14ac:dyDescent="0.25">
      <c r="A30" s="4" t="s">
        <v>54</v>
      </c>
      <c r="B30" s="6" t="s">
        <v>53</v>
      </c>
      <c r="C30" s="5">
        <v>48</v>
      </c>
    </row>
    <row r="31" spans="1:3" ht="15.75" x14ac:dyDescent="0.25">
      <c r="A31" s="4" t="s">
        <v>55</v>
      </c>
      <c r="B31" s="6" t="s">
        <v>53</v>
      </c>
      <c r="C31" s="5">
        <v>48</v>
      </c>
    </row>
    <row r="32" spans="1:3" ht="31.5" x14ac:dyDescent="0.25">
      <c r="A32" s="4" t="s">
        <v>57</v>
      </c>
      <c r="B32" s="6" t="s">
        <v>56</v>
      </c>
      <c r="C32" s="5">
        <v>503</v>
      </c>
    </row>
    <row r="33" spans="1:3" ht="47.25" x14ac:dyDescent="0.25">
      <c r="A33" s="4" t="s">
        <v>59</v>
      </c>
      <c r="B33" s="6" t="s">
        <v>58</v>
      </c>
      <c r="C33" s="5">
        <v>503</v>
      </c>
    </row>
    <row r="34" spans="1:3" ht="15.75" x14ac:dyDescent="0.25">
      <c r="A34" s="1" t="s">
        <v>61</v>
      </c>
      <c r="B34" s="2" t="s">
        <v>60</v>
      </c>
      <c r="C34" s="3">
        <v>29.4</v>
      </c>
    </row>
    <row r="35" spans="1:3" ht="15.75" x14ac:dyDescent="0.25">
      <c r="A35" s="4" t="s">
        <v>63</v>
      </c>
      <c r="B35" s="6" t="s">
        <v>62</v>
      </c>
      <c r="C35" s="5">
        <v>29.4</v>
      </c>
    </row>
    <row r="36" spans="1:3" ht="31.5" x14ac:dyDescent="0.25">
      <c r="A36" s="4" t="s">
        <v>65</v>
      </c>
      <c r="B36" s="6" t="s">
        <v>64</v>
      </c>
      <c r="C36" s="5">
        <v>1.4</v>
      </c>
    </row>
    <row r="37" spans="1:3" ht="47.25" x14ac:dyDescent="0.25">
      <c r="A37" s="4" t="s">
        <v>67</v>
      </c>
      <c r="B37" s="6" t="s">
        <v>66</v>
      </c>
      <c r="C37" s="5">
        <v>1.4</v>
      </c>
    </row>
    <row r="38" spans="1:3" ht="15.75" x14ac:dyDescent="0.25">
      <c r="A38" s="4" t="s">
        <v>69</v>
      </c>
      <c r="B38" s="6" t="s">
        <v>68</v>
      </c>
      <c r="C38" s="5">
        <v>28</v>
      </c>
    </row>
    <row r="39" spans="1:3" ht="47.25" x14ac:dyDescent="0.25">
      <c r="A39" s="4" t="s">
        <v>71</v>
      </c>
      <c r="B39" s="6" t="s">
        <v>70</v>
      </c>
      <c r="C39" s="5">
        <v>28</v>
      </c>
    </row>
    <row r="40" spans="1:3" ht="47.25" x14ac:dyDescent="0.25">
      <c r="A40" s="4" t="s">
        <v>73</v>
      </c>
      <c r="B40" s="6" t="s">
        <v>72</v>
      </c>
      <c r="C40" s="5">
        <v>28</v>
      </c>
    </row>
    <row r="41" spans="1:3" ht="15.75" x14ac:dyDescent="0.25">
      <c r="A41" s="1" t="s">
        <v>75</v>
      </c>
      <c r="B41" s="2" t="s">
        <v>74</v>
      </c>
      <c r="C41" s="3">
        <v>2500</v>
      </c>
    </row>
    <row r="42" spans="1:3" ht="31.5" x14ac:dyDescent="0.25">
      <c r="A42" s="4" t="s">
        <v>77</v>
      </c>
      <c r="B42" s="6" t="s">
        <v>76</v>
      </c>
      <c r="C42" s="5">
        <v>2500</v>
      </c>
    </row>
    <row r="43" spans="1:3" ht="47.25" x14ac:dyDescent="0.25">
      <c r="A43" s="4" t="s">
        <v>79</v>
      </c>
      <c r="B43" s="6" t="s">
        <v>78</v>
      </c>
      <c r="C43" s="5">
        <v>2500</v>
      </c>
    </row>
    <row r="44" spans="1:3" ht="18.75" x14ac:dyDescent="0.3">
      <c r="A44" s="61" t="s">
        <v>80</v>
      </c>
      <c r="B44" s="62"/>
      <c r="C44" s="15">
        <v>32691.940999999999</v>
      </c>
    </row>
    <row r="45" spans="1:3" ht="47.25" x14ac:dyDescent="0.25">
      <c r="A45" s="1" t="s">
        <v>82</v>
      </c>
      <c r="B45" s="2" t="s">
        <v>81</v>
      </c>
      <c r="C45" s="3">
        <v>17130</v>
      </c>
    </row>
    <row r="46" spans="1:3" ht="94.5" x14ac:dyDescent="0.25">
      <c r="A46" s="4" t="s">
        <v>84</v>
      </c>
      <c r="B46" s="6" t="s">
        <v>83</v>
      </c>
      <c r="C46" s="5">
        <v>16920</v>
      </c>
    </row>
    <row r="47" spans="1:3" ht="63" x14ac:dyDescent="0.25">
      <c r="A47" s="4" t="s">
        <v>86</v>
      </c>
      <c r="B47" s="6" t="s">
        <v>85</v>
      </c>
      <c r="C47" s="5">
        <v>9020</v>
      </c>
    </row>
    <row r="48" spans="1:3" ht="94.5" x14ac:dyDescent="0.25">
      <c r="A48" s="4" t="s">
        <v>88</v>
      </c>
      <c r="B48" s="6" t="s">
        <v>87</v>
      </c>
      <c r="C48" s="5">
        <v>2370</v>
      </c>
    </row>
    <row r="49" spans="1:3" ht="78.75" x14ac:dyDescent="0.25">
      <c r="A49" s="4" t="s">
        <v>90</v>
      </c>
      <c r="B49" s="6" t="s">
        <v>89</v>
      </c>
      <c r="C49" s="5">
        <v>1600</v>
      </c>
    </row>
    <row r="50" spans="1:3" ht="78.75" x14ac:dyDescent="0.25">
      <c r="A50" s="4" t="s">
        <v>92</v>
      </c>
      <c r="B50" s="6" t="s">
        <v>91</v>
      </c>
      <c r="C50" s="5">
        <v>5050</v>
      </c>
    </row>
    <row r="51" spans="1:3" ht="47.25" x14ac:dyDescent="0.25">
      <c r="A51" s="4" t="s">
        <v>94</v>
      </c>
      <c r="B51" s="6" t="s">
        <v>93</v>
      </c>
      <c r="C51" s="5">
        <v>7900</v>
      </c>
    </row>
    <row r="52" spans="1:3" ht="31.5" x14ac:dyDescent="0.25">
      <c r="A52" s="4" t="s">
        <v>96</v>
      </c>
      <c r="B52" s="6" t="s">
        <v>95</v>
      </c>
      <c r="C52" s="5">
        <v>7900</v>
      </c>
    </row>
    <row r="53" spans="1:3" ht="94.5" x14ac:dyDescent="0.25">
      <c r="A53" s="4" t="s">
        <v>98</v>
      </c>
      <c r="B53" s="6" t="s">
        <v>97</v>
      </c>
      <c r="C53" s="5">
        <v>210</v>
      </c>
    </row>
    <row r="54" spans="1:3" ht="94.5" x14ac:dyDescent="0.25">
      <c r="A54" s="4" t="s">
        <v>100</v>
      </c>
      <c r="B54" s="6" t="s">
        <v>99</v>
      </c>
      <c r="C54" s="5">
        <v>210</v>
      </c>
    </row>
    <row r="55" spans="1:3" ht="78.75" x14ac:dyDescent="0.25">
      <c r="A55" s="4" t="s">
        <v>102</v>
      </c>
      <c r="B55" s="6" t="s">
        <v>101</v>
      </c>
      <c r="C55" s="5">
        <v>210</v>
      </c>
    </row>
    <row r="56" spans="1:3" ht="31.5" x14ac:dyDescent="0.25">
      <c r="A56" s="1" t="s">
        <v>104</v>
      </c>
      <c r="B56" s="2" t="s">
        <v>103</v>
      </c>
      <c r="C56" s="3">
        <v>3695</v>
      </c>
    </row>
    <row r="57" spans="1:3" ht="15.75" x14ac:dyDescent="0.25">
      <c r="A57" s="4" t="s">
        <v>106</v>
      </c>
      <c r="B57" s="6" t="s">
        <v>105</v>
      </c>
      <c r="C57" s="5">
        <v>3695</v>
      </c>
    </row>
    <row r="58" spans="1:3" ht="31.5" x14ac:dyDescent="0.25">
      <c r="A58" s="4" t="s">
        <v>108</v>
      </c>
      <c r="B58" s="6" t="s">
        <v>107</v>
      </c>
      <c r="C58" s="5">
        <v>3010</v>
      </c>
    </row>
    <row r="59" spans="1:3" ht="15.75" x14ac:dyDescent="0.25">
      <c r="A59" s="4" t="s">
        <v>110</v>
      </c>
      <c r="B59" s="6" t="s">
        <v>109</v>
      </c>
      <c r="C59" s="5">
        <v>255</v>
      </c>
    </row>
    <row r="60" spans="1:3" ht="15.75" x14ac:dyDescent="0.25">
      <c r="A60" s="4" t="s">
        <v>112</v>
      </c>
      <c r="B60" s="6" t="s">
        <v>111</v>
      </c>
      <c r="C60" s="5">
        <v>430</v>
      </c>
    </row>
    <row r="61" spans="1:3" ht="31.5" x14ac:dyDescent="0.25">
      <c r="A61" s="1" t="s">
        <v>114</v>
      </c>
      <c r="B61" s="2" t="s">
        <v>113</v>
      </c>
      <c r="C61" s="3">
        <v>1221</v>
      </c>
    </row>
    <row r="62" spans="1:3" ht="15.75" x14ac:dyDescent="0.25">
      <c r="A62" s="4" t="s">
        <v>116</v>
      </c>
      <c r="B62" s="6" t="s">
        <v>115</v>
      </c>
      <c r="C62" s="5">
        <v>1221</v>
      </c>
    </row>
    <row r="63" spans="1:3" ht="15.75" x14ac:dyDescent="0.25">
      <c r="A63" s="4" t="s">
        <v>118</v>
      </c>
      <c r="B63" s="6" t="s">
        <v>117</v>
      </c>
      <c r="C63" s="5">
        <v>1221</v>
      </c>
    </row>
    <row r="64" spans="1:3" ht="31.5" x14ac:dyDescent="0.25">
      <c r="A64" s="4" t="s">
        <v>120</v>
      </c>
      <c r="B64" s="6" t="s">
        <v>119</v>
      </c>
      <c r="C64" s="5">
        <v>1221</v>
      </c>
    </row>
    <row r="65" spans="1:3" ht="31.5" x14ac:dyDescent="0.25">
      <c r="A65" s="1" t="s">
        <v>122</v>
      </c>
      <c r="B65" s="2" t="s">
        <v>121</v>
      </c>
      <c r="C65" s="3">
        <v>2100</v>
      </c>
    </row>
    <row r="66" spans="1:3" ht="94.5" x14ac:dyDescent="0.25">
      <c r="A66" s="4" t="s">
        <v>124</v>
      </c>
      <c r="B66" s="6" t="s">
        <v>123</v>
      </c>
      <c r="C66" s="5">
        <v>1557</v>
      </c>
    </row>
    <row r="67" spans="1:3" ht="94.5" x14ac:dyDescent="0.25">
      <c r="A67" s="4" t="s">
        <v>126</v>
      </c>
      <c r="B67" s="6" t="s">
        <v>125</v>
      </c>
      <c r="C67" s="5">
        <v>1557</v>
      </c>
    </row>
    <row r="68" spans="1:3" ht="94.5" x14ac:dyDescent="0.25">
      <c r="A68" s="4" t="s">
        <v>128</v>
      </c>
      <c r="B68" s="6" t="s">
        <v>127</v>
      </c>
      <c r="C68" s="5">
        <v>1557</v>
      </c>
    </row>
    <row r="69" spans="1:3" ht="31.5" x14ac:dyDescent="0.25">
      <c r="A69" s="4" t="s">
        <v>130</v>
      </c>
      <c r="B69" s="6" t="s">
        <v>129</v>
      </c>
      <c r="C69" s="5">
        <v>543</v>
      </c>
    </row>
    <row r="70" spans="1:3" ht="31.5" x14ac:dyDescent="0.25">
      <c r="A70" s="4" t="s">
        <v>132</v>
      </c>
      <c r="B70" s="6" t="s">
        <v>131</v>
      </c>
      <c r="C70" s="5">
        <v>543</v>
      </c>
    </row>
    <row r="71" spans="1:3" ht="47.25" x14ac:dyDescent="0.25">
      <c r="A71" s="4" t="s">
        <v>134</v>
      </c>
      <c r="B71" s="6" t="s">
        <v>133</v>
      </c>
      <c r="C71" s="5">
        <v>50</v>
      </c>
    </row>
    <row r="72" spans="1:3" ht="47.25" x14ac:dyDescent="0.25">
      <c r="A72" s="4" t="s">
        <v>136</v>
      </c>
      <c r="B72" s="6" t="s">
        <v>135</v>
      </c>
      <c r="C72" s="5">
        <v>493</v>
      </c>
    </row>
    <row r="73" spans="1:3" ht="15.75" x14ac:dyDescent="0.25">
      <c r="A73" s="1" t="s">
        <v>138</v>
      </c>
      <c r="B73" s="2" t="s">
        <v>137</v>
      </c>
      <c r="C73" s="3">
        <v>8545.9410000000007</v>
      </c>
    </row>
    <row r="74" spans="1:3" ht="31.5" x14ac:dyDescent="0.25">
      <c r="A74" s="4" t="s">
        <v>140</v>
      </c>
      <c r="B74" s="6" t="s">
        <v>139</v>
      </c>
      <c r="C74" s="5">
        <v>1.5</v>
      </c>
    </row>
    <row r="75" spans="1:3" ht="63" x14ac:dyDescent="0.25">
      <c r="A75" s="4" t="s">
        <v>142</v>
      </c>
      <c r="B75" s="6" t="s">
        <v>141</v>
      </c>
      <c r="C75" s="5">
        <v>1.5</v>
      </c>
    </row>
    <row r="76" spans="1:3" ht="63" x14ac:dyDescent="0.25">
      <c r="A76" s="4" t="s">
        <v>144</v>
      </c>
      <c r="B76" s="6" t="s">
        <v>143</v>
      </c>
      <c r="C76" s="5">
        <v>54</v>
      </c>
    </row>
    <row r="77" spans="1:3" ht="63" x14ac:dyDescent="0.25">
      <c r="A77" s="4" t="s">
        <v>146</v>
      </c>
      <c r="B77" s="6" t="s">
        <v>145</v>
      </c>
      <c r="C77" s="5">
        <v>41</v>
      </c>
    </row>
    <row r="78" spans="1:3" ht="47.25" x14ac:dyDescent="0.25">
      <c r="A78" s="4" t="s">
        <v>148</v>
      </c>
      <c r="B78" s="6" t="s">
        <v>147</v>
      </c>
      <c r="C78" s="5">
        <v>13</v>
      </c>
    </row>
    <row r="79" spans="1:3" ht="31.5" x14ac:dyDescent="0.25">
      <c r="A79" s="4" t="s">
        <v>150</v>
      </c>
      <c r="B79" s="6" t="s">
        <v>149</v>
      </c>
      <c r="C79" s="5">
        <v>80</v>
      </c>
    </row>
    <row r="80" spans="1:3" ht="31.5" x14ac:dyDescent="0.25">
      <c r="A80" s="4" t="s">
        <v>152</v>
      </c>
      <c r="B80" s="6" t="s">
        <v>151</v>
      </c>
      <c r="C80" s="5">
        <v>80</v>
      </c>
    </row>
    <row r="81" spans="1:3" ht="110.25" x14ac:dyDescent="0.25">
      <c r="A81" s="4" t="s">
        <v>154</v>
      </c>
      <c r="B81" s="6" t="s">
        <v>153</v>
      </c>
      <c r="C81" s="5">
        <v>144</v>
      </c>
    </row>
    <row r="82" spans="1:3" ht="31.5" x14ac:dyDescent="0.25">
      <c r="A82" s="4" t="s">
        <v>156</v>
      </c>
      <c r="B82" s="6" t="s">
        <v>155</v>
      </c>
      <c r="C82" s="5">
        <v>33</v>
      </c>
    </row>
    <row r="83" spans="1:3" ht="47.25" x14ac:dyDescent="0.25">
      <c r="A83" s="4" t="s">
        <v>158</v>
      </c>
      <c r="B83" s="6" t="s">
        <v>157</v>
      </c>
      <c r="C83" s="5">
        <v>3</v>
      </c>
    </row>
    <row r="84" spans="1:3" ht="31.5" x14ac:dyDescent="0.25">
      <c r="A84" s="4" t="s">
        <v>160</v>
      </c>
      <c r="B84" s="6" t="s">
        <v>159</v>
      </c>
      <c r="C84" s="5">
        <v>108</v>
      </c>
    </row>
    <row r="85" spans="1:3" ht="63" x14ac:dyDescent="0.25">
      <c r="A85" s="4" t="s">
        <v>162</v>
      </c>
      <c r="B85" s="6" t="s">
        <v>161</v>
      </c>
      <c r="C85" s="5">
        <v>495.45</v>
      </c>
    </row>
    <row r="86" spans="1:3" ht="31.5" x14ac:dyDescent="0.25">
      <c r="A86" s="4" t="s">
        <v>164</v>
      </c>
      <c r="B86" s="6" t="s">
        <v>163</v>
      </c>
      <c r="C86" s="5">
        <v>3081.8</v>
      </c>
    </row>
    <row r="87" spans="1:3" ht="31.5" x14ac:dyDescent="0.25">
      <c r="A87" s="4" t="s">
        <v>166</v>
      </c>
      <c r="B87" s="6" t="s">
        <v>165</v>
      </c>
      <c r="C87" s="5">
        <v>3081.8</v>
      </c>
    </row>
    <row r="88" spans="1:3" ht="47.25" x14ac:dyDescent="0.25">
      <c r="A88" s="4" t="s">
        <v>168</v>
      </c>
      <c r="B88" s="6" t="s">
        <v>167</v>
      </c>
      <c r="C88" s="5">
        <v>1738.191</v>
      </c>
    </row>
    <row r="89" spans="1:3" ht="63" x14ac:dyDescent="0.25">
      <c r="A89" s="4" t="s">
        <v>170</v>
      </c>
      <c r="B89" s="6" t="s">
        <v>169</v>
      </c>
      <c r="C89" s="5">
        <v>1738.191</v>
      </c>
    </row>
    <row r="90" spans="1:3" ht="78.75" x14ac:dyDescent="0.25">
      <c r="A90" s="4" t="s">
        <v>172</v>
      </c>
      <c r="B90" s="6" t="s">
        <v>171</v>
      </c>
      <c r="C90" s="5">
        <v>159</v>
      </c>
    </row>
    <row r="91" spans="1:3" ht="31.5" x14ac:dyDescent="0.25">
      <c r="A91" s="4" t="s">
        <v>174</v>
      </c>
      <c r="B91" s="6" t="s">
        <v>173</v>
      </c>
      <c r="C91" s="5">
        <v>2792</v>
      </c>
    </row>
    <row r="92" spans="1:3" ht="47.25" x14ac:dyDescent="0.25">
      <c r="A92" s="4" t="s">
        <v>176</v>
      </c>
      <c r="B92" s="6" t="s">
        <v>175</v>
      </c>
      <c r="C92" s="5">
        <v>2792</v>
      </c>
    </row>
    <row r="93" spans="1:3" ht="18.75" x14ac:dyDescent="0.3">
      <c r="A93" s="11" t="s">
        <v>178</v>
      </c>
      <c r="B93" s="10" t="s">
        <v>177</v>
      </c>
      <c r="C93" s="12">
        <f>421062.75+247.7</f>
        <v>421310.45</v>
      </c>
    </row>
    <row r="94" spans="1:3" ht="47.25" x14ac:dyDescent="0.25">
      <c r="A94" s="1" t="s">
        <v>180</v>
      </c>
      <c r="B94" s="2" t="s">
        <v>179</v>
      </c>
      <c r="C94" s="3">
        <f>421062.75+247.7</f>
        <v>421310.45</v>
      </c>
    </row>
    <row r="95" spans="1:3" ht="31.5" x14ac:dyDescent="0.25">
      <c r="A95" s="4" t="s">
        <v>182</v>
      </c>
      <c r="B95" s="6" t="s">
        <v>181</v>
      </c>
      <c r="C95" s="5">
        <v>109739</v>
      </c>
    </row>
    <row r="96" spans="1:3" ht="15.75" x14ac:dyDescent="0.25">
      <c r="A96" s="4" t="s">
        <v>184</v>
      </c>
      <c r="B96" s="6" t="s">
        <v>183</v>
      </c>
      <c r="C96" s="5">
        <v>6144.6</v>
      </c>
    </row>
    <row r="97" spans="1:3" ht="31.5" x14ac:dyDescent="0.25">
      <c r="A97" s="4" t="s">
        <v>186</v>
      </c>
      <c r="B97" s="6" t="s">
        <v>185</v>
      </c>
      <c r="C97" s="5">
        <v>6144.6</v>
      </c>
    </row>
    <row r="98" spans="1:3" ht="47.25" x14ac:dyDescent="0.25">
      <c r="A98" s="4" t="s">
        <v>186</v>
      </c>
      <c r="B98" s="6" t="s">
        <v>187</v>
      </c>
      <c r="C98" s="5">
        <v>6144.6</v>
      </c>
    </row>
    <row r="99" spans="1:3" ht="31.5" x14ac:dyDescent="0.25">
      <c r="A99" s="4" t="s">
        <v>189</v>
      </c>
      <c r="B99" s="6" t="s">
        <v>188</v>
      </c>
      <c r="C99" s="5">
        <v>103594.4</v>
      </c>
    </row>
    <row r="100" spans="1:3" ht="31.5" x14ac:dyDescent="0.25">
      <c r="A100" s="4" t="s">
        <v>191</v>
      </c>
      <c r="B100" s="6" t="s">
        <v>190</v>
      </c>
      <c r="C100" s="5">
        <v>103594.4</v>
      </c>
    </row>
    <row r="101" spans="1:3" ht="31.5" x14ac:dyDescent="0.25">
      <c r="A101" s="4" t="s">
        <v>191</v>
      </c>
      <c r="B101" s="6" t="s">
        <v>192</v>
      </c>
      <c r="C101" s="5">
        <v>103594.4</v>
      </c>
    </row>
    <row r="102" spans="1:3" ht="31.5" x14ac:dyDescent="0.25">
      <c r="A102" s="4" t="s">
        <v>194</v>
      </c>
      <c r="B102" s="6" t="s">
        <v>193</v>
      </c>
      <c r="C102" s="5">
        <v>68427.657000000007</v>
      </c>
    </row>
    <row r="103" spans="1:3" ht="15.75" x14ac:dyDescent="0.25">
      <c r="A103" s="4" t="s">
        <v>196</v>
      </c>
      <c r="B103" s="6" t="s">
        <v>195</v>
      </c>
      <c r="C103" s="5">
        <v>885.61400000000003</v>
      </c>
    </row>
    <row r="104" spans="1:3" ht="31.5" x14ac:dyDescent="0.25">
      <c r="A104" s="4" t="s">
        <v>198</v>
      </c>
      <c r="B104" s="6" t="s">
        <v>197</v>
      </c>
      <c r="C104" s="5">
        <v>885.61400000000003</v>
      </c>
    </row>
    <row r="105" spans="1:3" ht="31.5" x14ac:dyDescent="0.25">
      <c r="A105" s="4" t="s">
        <v>198</v>
      </c>
      <c r="B105" s="6" t="s">
        <v>199</v>
      </c>
      <c r="C105" s="5">
        <v>885.61400000000003</v>
      </c>
    </row>
    <row r="106" spans="1:3" ht="47.25" x14ac:dyDescent="0.25">
      <c r="A106" s="4" t="s">
        <v>201</v>
      </c>
      <c r="B106" s="6" t="s">
        <v>200</v>
      </c>
      <c r="C106" s="5">
        <v>1674.2170000000001</v>
      </c>
    </row>
    <row r="107" spans="1:3" ht="63" x14ac:dyDescent="0.25">
      <c r="A107" s="4" t="s">
        <v>203</v>
      </c>
      <c r="B107" s="6" t="s">
        <v>202</v>
      </c>
      <c r="C107" s="5">
        <v>1674.2170000000001</v>
      </c>
    </row>
    <row r="108" spans="1:3" ht="47.25" x14ac:dyDescent="0.25">
      <c r="A108" s="4" t="s">
        <v>203</v>
      </c>
      <c r="B108" s="6" t="s">
        <v>204</v>
      </c>
      <c r="C108" s="5">
        <v>58.6</v>
      </c>
    </row>
    <row r="109" spans="1:3" ht="47.25" x14ac:dyDescent="0.25">
      <c r="A109" s="4" t="s">
        <v>203</v>
      </c>
      <c r="B109" s="6" t="s">
        <v>205</v>
      </c>
      <c r="C109" s="5">
        <v>1154.6320000000001</v>
      </c>
    </row>
    <row r="110" spans="1:3" ht="47.25" x14ac:dyDescent="0.25">
      <c r="A110" s="4" t="s">
        <v>203</v>
      </c>
      <c r="B110" s="6" t="s">
        <v>206</v>
      </c>
      <c r="C110" s="5">
        <v>460.98500000000001</v>
      </c>
    </row>
    <row r="111" spans="1:3" ht="31.5" x14ac:dyDescent="0.25">
      <c r="A111" s="4" t="s">
        <v>208</v>
      </c>
      <c r="B111" s="6" t="s">
        <v>207</v>
      </c>
      <c r="C111" s="5">
        <v>608.58500000000004</v>
      </c>
    </row>
    <row r="112" spans="1:3" ht="31.5" x14ac:dyDescent="0.25">
      <c r="A112" s="4" t="s">
        <v>210</v>
      </c>
      <c r="B112" s="6" t="s">
        <v>209</v>
      </c>
      <c r="C112" s="5">
        <v>608.58500000000004</v>
      </c>
    </row>
    <row r="113" spans="1:3" ht="31.5" x14ac:dyDescent="0.25">
      <c r="A113" s="4" t="s">
        <v>210</v>
      </c>
      <c r="B113" s="6" t="s">
        <v>211</v>
      </c>
      <c r="C113" s="5">
        <v>608.58500000000004</v>
      </c>
    </row>
    <row r="114" spans="1:3" ht="110.25" x14ac:dyDescent="0.25">
      <c r="A114" s="4" t="s">
        <v>213</v>
      </c>
      <c r="B114" s="6" t="s">
        <v>212</v>
      </c>
      <c r="C114" s="5">
        <v>40755.849000000002</v>
      </c>
    </row>
    <row r="115" spans="1:3" ht="110.25" x14ac:dyDescent="0.25">
      <c r="A115" s="4" t="s">
        <v>215</v>
      </c>
      <c r="B115" s="6" t="s">
        <v>214</v>
      </c>
      <c r="C115" s="5">
        <v>40755.849000000002</v>
      </c>
    </row>
    <row r="116" spans="1:3" ht="78.75" x14ac:dyDescent="0.25">
      <c r="A116" s="4" t="s">
        <v>217</v>
      </c>
      <c r="B116" s="6" t="s">
        <v>216</v>
      </c>
      <c r="C116" s="5">
        <v>40755.849000000002</v>
      </c>
    </row>
    <row r="117" spans="1:3" ht="63" x14ac:dyDescent="0.25">
      <c r="A117" s="4" t="s">
        <v>217</v>
      </c>
      <c r="B117" s="6" t="s">
        <v>218</v>
      </c>
      <c r="C117" s="5">
        <v>40755.849000000002</v>
      </c>
    </row>
    <row r="118" spans="1:3" ht="78.75" x14ac:dyDescent="0.25">
      <c r="A118" s="4" t="s">
        <v>220</v>
      </c>
      <c r="B118" s="6" t="s">
        <v>219</v>
      </c>
      <c r="C118" s="5">
        <v>8107.8059999999996</v>
      </c>
    </row>
    <row r="119" spans="1:3" ht="78.75" x14ac:dyDescent="0.25">
      <c r="A119" s="4" t="s">
        <v>222</v>
      </c>
      <c r="B119" s="6" t="s">
        <v>221</v>
      </c>
      <c r="C119" s="5">
        <v>8107.8059999999996</v>
      </c>
    </row>
    <row r="120" spans="1:3" ht="47.25" x14ac:dyDescent="0.25">
      <c r="A120" s="4" t="s">
        <v>224</v>
      </c>
      <c r="B120" s="6" t="s">
        <v>223</v>
      </c>
      <c r="C120" s="5">
        <v>8107.8059999999996</v>
      </c>
    </row>
    <row r="121" spans="1:3" ht="47.25" x14ac:dyDescent="0.25">
      <c r="A121" s="4" t="s">
        <v>224</v>
      </c>
      <c r="B121" s="6" t="s">
        <v>225</v>
      </c>
      <c r="C121" s="5">
        <v>8107.8059999999996</v>
      </c>
    </row>
    <row r="122" spans="1:3" ht="47.25" x14ac:dyDescent="0.25">
      <c r="A122" s="4" t="s">
        <v>226</v>
      </c>
      <c r="B122" s="6" t="s">
        <v>206</v>
      </c>
      <c r="C122" s="5">
        <v>315</v>
      </c>
    </row>
    <row r="123" spans="1:3" ht="47.25" x14ac:dyDescent="0.25">
      <c r="A123" s="4" t="s">
        <v>226</v>
      </c>
      <c r="B123" s="6" t="s">
        <v>206</v>
      </c>
      <c r="C123" s="5">
        <v>315</v>
      </c>
    </row>
    <row r="124" spans="1:3" ht="15.75" x14ac:dyDescent="0.25">
      <c r="A124" s="4" t="s">
        <v>228</v>
      </c>
      <c r="B124" s="6" t="s">
        <v>227</v>
      </c>
      <c r="C124" s="5">
        <v>16080.585999999999</v>
      </c>
    </row>
    <row r="125" spans="1:3" ht="15.75" x14ac:dyDescent="0.25">
      <c r="A125" s="4" t="s">
        <v>230</v>
      </c>
      <c r="B125" s="6" t="s">
        <v>229</v>
      </c>
      <c r="C125" s="5">
        <v>16080.585999999999</v>
      </c>
    </row>
    <row r="126" spans="1:3" ht="47.25" x14ac:dyDescent="0.25">
      <c r="A126" s="4" t="s">
        <v>230</v>
      </c>
      <c r="B126" s="6" t="s">
        <v>231</v>
      </c>
      <c r="C126" s="5">
        <v>637.58600000000001</v>
      </c>
    </row>
    <row r="127" spans="1:3" ht="31.5" x14ac:dyDescent="0.25">
      <c r="A127" s="4" t="s">
        <v>230</v>
      </c>
      <c r="B127" s="6" t="s">
        <v>232</v>
      </c>
      <c r="C127" s="5">
        <v>729</v>
      </c>
    </row>
    <row r="128" spans="1:3" ht="47.25" x14ac:dyDescent="0.25">
      <c r="A128" s="4" t="s">
        <v>230</v>
      </c>
      <c r="B128" s="6" t="s">
        <v>233</v>
      </c>
      <c r="C128" s="5">
        <v>12471</v>
      </c>
    </row>
    <row r="129" spans="1:3" ht="31.5" x14ac:dyDescent="0.25">
      <c r="A129" s="4" t="s">
        <v>230</v>
      </c>
      <c r="B129" s="6" t="s">
        <v>234</v>
      </c>
      <c r="C129" s="5">
        <v>38.700000000000003</v>
      </c>
    </row>
    <row r="130" spans="1:3" ht="31.5" x14ac:dyDescent="0.25">
      <c r="A130" s="4" t="s">
        <v>230</v>
      </c>
      <c r="B130" s="6" t="s">
        <v>235</v>
      </c>
      <c r="C130" s="5">
        <v>99.7</v>
      </c>
    </row>
    <row r="131" spans="1:3" ht="31.5" x14ac:dyDescent="0.25">
      <c r="A131" s="4" t="s">
        <v>230</v>
      </c>
      <c r="B131" s="6" t="s">
        <v>7</v>
      </c>
      <c r="C131" s="5">
        <v>300</v>
      </c>
    </row>
    <row r="132" spans="1:3" ht="15.75" x14ac:dyDescent="0.25">
      <c r="A132" s="4" t="s">
        <v>230</v>
      </c>
      <c r="B132" s="6" t="s">
        <v>236</v>
      </c>
      <c r="C132" s="5">
        <v>290.10000000000002</v>
      </c>
    </row>
    <row r="133" spans="1:3" ht="31.5" x14ac:dyDescent="0.25">
      <c r="A133" s="4" t="s">
        <v>230</v>
      </c>
      <c r="B133" s="6" t="s">
        <v>237</v>
      </c>
      <c r="C133" s="5">
        <v>600</v>
      </c>
    </row>
    <row r="134" spans="1:3" ht="31.5" x14ac:dyDescent="0.25">
      <c r="A134" s="4" t="s">
        <v>230</v>
      </c>
      <c r="B134" s="6" t="s">
        <v>1</v>
      </c>
      <c r="C134" s="5">
        <v>432.5</v>
      </c>
    </row>
    <row r="135" spans="1:3" ht="31.5" x14ac:dyDescent="0.25">
      <c r="A135" s="4" t="s">
        <v>230</v>
      </c>
      <c r="B135" s="6" t="s">
        <v>238</v>
      </c>
      <c r="C135" s="5">
        <v>300</v>
      </c>
    </row>
    <row r="136" spans="1:3" ht="15.75" x14ac:dyDescent="0.25">
      <c r="A136" s="4" t="s">
        <v>230</v>
      </c>
      <c r="B136" s="6" t="s">
        <v>239</v>
      </c>
      <c r="C136" s="5">
        <v>32</v>
      </c>
    </row>
    <row r="137" spans="1:3" ht="47.25" x14ac:dyDescent="0.25">
      <c r="A137" s="4" t="s">
        <v>230</v>
      </c>
      <c r="B137" s="6" t="s">
        <v>4</v>
      </c>
      <c r="C137" s="5">
        <v>150</v>
      </c>
    </row>
    <row r="138" spans="1:3" ht="31.5" x14ac:dyDescent="0.25">
      <c r="A138" s="4" t="s">
        <v>241</v>
      </c>
      <c r="B138" s="6" t="s">
        <v>240</v>
      </c>
      <c r="C138" s="5">
        <f>235873.951+247.7</f>
        <v>236121.65100000001</v>
      </c>
    </row>
    <row r="139" spans="1:3" ht="31.5" x14ac:dyDescent="0.25">
      <c r="A139" s="4" t="s">
        <v>243</v>
      </c>
      <c r="B139" s="6" t="s">
        <v>242</v>
      </c>
      <c r="C139" s="5">
        <v>76.5</v>
      </c>
    </row>
    <row r="140" spans="1:3" ht="31.5" x14ac:dyDescent="0.25">
      <c r="A140" s="4" t="s">
        <v>245</v>
      </c>
      <c r="B140" s="6" t="s">
        <v>244</v>
      </c>
      <c r="C140" s="5">
        <v>76.5</v>
      </c>
    </row>
    <row r="141" spans="1:3" ht="47.25" x14ac:dyDescent="0.25">
      <c r="A141" s="4" t="s">
        <v>245</v>
      </c>
      <c r="B141" s="6" t="s">
        <v>246</v>
      </c>
      <c r="C141" s="5">
        <v>76.5</v>
      </c>
    </row>
    <row r="142" spans="1:3" ht="47.25" x14ac:dyDescent="0.25">
      <c r="A142" s="4" t="s">
        <v>248</v>
      </c>
      <c r="B142" s="6" t="s">
        <v>247</v>
      </c>
      <c r="C142" s="5">
        <v>77</v>
      </c>
    </row>
    <row r="143" spans="1:3" ht="63" x14ac:dyDescent="0.25">
      <c r="A143" s="4" t="s">
        <v>250</v>
      </c>
      <c r="B143" s="6" t="s">
        <v>249</v>
      </c>
      <c r="C143" s="5">
        <v>77</v>
      </c>
    </row>
    <row r="144" spans="1:3" ht="94.5" x14ac:dyDescent="0.25">
      <c r="A144" s="4" t="s">
        <v>250</v>
      </c>
      <c r="B144" s="6" t="s">
        <v>251</v>
      </c>
      <c r="C144" s="5">
        <v>77</v>
      </c>
    </row>
    <row r="145" spans="1:3" ht="31.5" x14ac:dyDescent="0.25">
      <c r="A145" s="4" t="s">
        <v>253</v>
      </c>
      <c r="B145" s="6" t="s">
        <v>252</v>
      </c>
      <c r="C145" s="5">
        <v>1154.4000000000001</v>
      </c>
    </row>
    <row r="146" spans="1:3" ht="47.25" x14ac:dyDescent="0.25">
      <c r="A146" s="4" t="s">
        <v>255</v>
      </c>
      <c r="B146" s="6" t="s">
        <v>254</v>
      </c>
      <c r="C146" s="5">
        <v>1154.4000000000001</v>
      </c>
    </row>
    <row r="147" spans="1:3" ht="63" x14ac:dyDescent="0.25">
      <c r="A147" s="4" t="s">
        <v>255</v>
      </c>
      <c r="B147" s="6" t="s">
        <v>256</v>
      </c>
      <c r="C147" s="5">
        <v>1154.4000000000001</v>
      </c>
    </row>
    <row r="148" spans="1:3" ht="31.5" x14ac:dyDescent="0.25">
      <c r="A148" s="4" t="s">
        <v>258</v>
      </c>
      <c r="B148" s="6" t="s">
        <v>257</v>
      </c>
      <c r="C148" s="5">
        <v>12485.282999999999</v>
      </c>
    </row>
    <row r="149" spans="1:3" ht="31.5" x14ac:dyDescent="0.25">
      <c r="A149" s="4" t="s">
        <v>260</v>
      </c>
      <c r="B149" s="6" t="s">
        <v>259</v>
      </c>
      <c r="C149" s="5">
        <v>12485.282999999999</v>
      </c>
    </row>
    <row r="150" spans="1:3" ht="78.75" x14ac:dyDescent="0.25">
      <c r="A150" s="4" t="s">
        <v>260</v>
      </c>
      <c r="B150" s="6" t="s">
        <v>261</v>
      </c>
      <c r="C150" s="5">
        <v>116.44499999999999</v>
      </c>
    </row>
    <row r="151" spans="1:3" ht="110.25" x14ac:dyDescent="0.25">
      <c r="A151" s="4" t="s">
        <v>260</v>
      </c>
      <c r="B151" s="6" t="s">
        <v>262</v>
      </c>
      <c r="C151" s="5">
        <v>4.5</v>
      </c>
    </row>
    <row r="152" spans="1:3" ht="94.5" x14ac:dyDescent="0.25">
      <c r="A152" s="4" t="s">
        <v>260</v>
      </c>
      <c r="B152" s="6" t="s">
        <v>263</v>
      </c>
      <c r="C152" s="5">
        <v>4.5</v>
      </c>
    </row>
    <row r="153" spans="1:3" ht="47.25" x14ac:dyDescent="0.25">
      <c r="A153" s="4" t="s">
        <v>260</v>
      </c>
      <c r="B153" s="6" t="s">
        <v>264</v>
      </c>
      <c r="C153" s="5">
        <v>653.20000000000005</v>
      </c>
    </row>
    <row r="154" spans="1:3" ht="157.5" x14ac:dyDescent="0.25">
      <c r="A154" s="4" t="s">
        <v>260</v>
      </c>
      <c r="B154" s="6" t="s">
        <v>6</v>
      </c>
      <c r="C154" s="5">
        <v>37.5</v>
      </c>
    </row>
    <row r="155" spans="1:3" ht="78.75" x14ac:dyDescent="0.25">
      <c r="A155" s="4" t="s">
        <v>260</v>
      </c>
      <c r="B155" s="6" t="s">
        <v>265</v>
      </c>
      <c r="C155" s="5">
        <v>8084</v>
      </c>
    </row>
    <row r="156" spans="1:3" ht="63" x14ac:dyDescent="0.25">
      <c r="A156" s="4" t="s">
        <v>260</v>
      </c>
      <c r="B156" s="6" t="s">
        <v>266</v>
      </c>
      <c r="C156" s="5">
        <v>48.277999999999999</v>
      </c>
    </row>
    <row r="157" spans="1:3" ht="47.25" x14ac:dyDescent="0.25">
      <c r="A157" s="4" t="s">
        <v>260</v>
      </c>
      <c r="B157" s="6" t="s">
        <v>267</v>
      </c>
      <c r="C157" s="5">
        <v>141</v>
      </c>
    </row>
    <row r="158" spans="1:3" ht="47.25" x14ac:dyDescent="0.25">
      <c r="A158" s="4" t="s">
        <v>260</v>
      </c>
      <c r="B158" s="6" t="s">
        <v>268</v>
      </c>
      <c r="C158" s="5">
        <v>2958</v>
      </c>
    </row>
    <row r="159" spans="1:3" ht="110.25" x14ac:dyDescent="0.25">
      <c r="A159" s="4" t="s">
        <v>260</v>
      </c>
      <c r="B159" s="6" t="s">
        <v>269</v>
      </c>
      <c r="C159" s="5">
        <v>140.6</v>
      </c>
    </row>
    <row r="160" spans="1:3" ht="47.25" x14ac:dyDescent="0.25">
      <c r="A160" s="4" t="s">
        <v>260</v>
      </c>
      <c r="B160" s="6" t="s">
        <v>270</v>
      </c>
      <c r="C160" s="5">
        <v>192.36</v>
      </c>
    </row>
    <row r="161" spans="1:3" ht="110.25" x14ac:dyDescent="0.25">
      <c r="A161" s="4" t="s">
        <v>260</v>
      </c>
      <c r="B161" s="6" t="s">
        <v>271</v>
      </c>
      <c r="C161" s="5">
        <v>5</v>
      </c>
    </row>
    <row r="162" spans="1:3" ht="94.5" x14ac:dyDescent="0.25">
      <c r="A162" s="4" t="s">
        <v>260</v>
      </c>
      <c r="B162" s="6" t="s">
        <v>272</v>
      </c>
      <c r="C162" s="5">
        <v>94.9</v>
      </c>
    </row>
    <row r="163" spans="1:3" ht="110.25" x14ac:dyDescent="0.25">
      <c r="A163" s="4" t="s">
        <v>260</v>
      </c>
      <c r="B163" s="6" t="s">
        <v>273</v>
      </c>
      <c r="C163" s="5">
        <v>5</v>
      </c>
    </row>
    <row r="164" spans="1:3" ht="78.75" x14ac:dyDescent="0.25">
      <c r="A164" s="4" t="s">
        <v>275</v>
      </c>
      <c r="B164" s="6" t="s">
        <v>274</v>
      </c>
      <c r="C164" s="5">
        <v>4879.5</v>
      </c>
    </row>
    <row r="165" spans="1:3" ht="78.75" x14ac:dyDescent="0.25">
      <c r="A165" s="4" t="s">
        <v>277</v>
      </c>
      <c r="B165" s="6" t="s">
        <v>276</v>
      </c>
      <c r="C165" s="5">
        <v>4879.5</v>
      </c>
    </row>
    <row r="166" spans="1:3" ht="78.75" x14ac:dyDescent="0.25">
      <c r="A166" s="4" t="s">
        <v>277</v>
      </c>
      <c r="B166" s="6" t="s">
        <v>278</v>
      </c>
      <c r="C166" s="5">
        <v>4879.5</v>
      </c>
    </row>
    <row r="167" spans="1:3" ht="78.75" x14ac:dyDescent="0.25">
      <c r="A167" s="4" t="s">
        <v>280</v>
      </c>
      <c r="B167" s="6" t="s">
        <v>279</v>
      </c>
      <c r="C167" s="5">
        <v>733.06799999999998</v>
      </c>
    </row>
    <row r="168" spans="1:3" ht="78.75" x14ac:dyDescent="0.25">
      <c r="A168" s="4" t="s">
        <v>282</v>
      </c>
      <c r="B168" s="6" t="s">
        <v>281</v>
      </c>
      <c r="C168" s="5">
        <v>733.06799999999998</v>
      </c>
    </row>
    <row r="169" spans="1:3" ht="63" x14ac:dyDescent="0.25">
      <c r="A169" s="4" t="s">
        <v>282</v>
      </c>
      <c r="B169" s="6" t="s">
        <v>283</v>
      </c>
      <c r="C169" s="5">
        <v>733.06799999999998</v>
      </c>
    </row>
    <row r="170" spans="1:3" ht="63" x14ac:dyDescent="0.25">
      <c r="A170" s="4" t="s">
        <v>285</v>
      </c>
      <c r="B170" s="6" t="s">
        <v>284</v>
      </c>
      <c r="C170" s="5">
        <v>1911.3</v>
      </c>
    </row>
    <row r="171" spans="1:3" ht="63" x14ac:dyDescent="0.25">
      <c r="A171" s="4" t="s">
        <v>287</v>
      </c>
      <c r="B171" s="6" t="s">
        <v>286</v>
      </c>
      <c r="C171" s="5">
        <v>1911.3</v>
      </c>
    </row>
    <row r="172" spans="1:3" ht="78.75" x14ac:dyDescent="0.25">
      <c r="A172" s="4" t="s">
        <v>287</v>
      </c>
      <c r="B172" s="6" t="s">
        <v>288</v>
      </c>
      <c r="C172" s="5">
        <v>1911.3</v>
      </c>
    </row>
    <row r="173" spans="1:3" ht="47.25" x14ac:dyDescent="0.25">
      <c r="A173" s="4" t="s">
        <v>290</v>
      </c>
      <c r="B173" s="6" t="s">
        <v>289</v>
      </c>
      <c r="C173" s="5">
        <v>395.2</v>
      </c>
    </row>
    <row r="174" spans="1:3" ht="31.5" x14ac:dyDescent="0.25">
      <c r="A174" s="4" t="s">
        <v>292</v>
      </c>
      <c r="B174" s="6" t="s">
        <v>291</v>
      </c>
      <c r="C174" s="5">
        <v>395.2</v>
      </c>
    </row>
    <row r="175" spans="1:3" ht="47.25" x14ac:dyDescent="0.25">
      <c r="A175" s="4" t="s">
        <v>292</v>
      </c>
      <c r="B175" s="6" t="s">
        <v>3</v>
      </c>
      <c r="C175" s="5">
        <v>395.2</v>
      </c>
    </row>
    <row r="176" spans="1:3" ht="15.75" x14ac:dyDescent="0.25">
      <c r="A176" s="4" t="s">
        <v>294</v>
      </c>
      <c r="B176" s="6" t="s">
        <v>293</v>
      </c>
      <c r="C176" s="5">
        <f>C177</f>
        <v>214409.40000000002</v>
      </c>
    </row>
    <row r="177" spans="1:3" ht="15.75" x14ac:dyDescent="0.25">
      <c r="A177" s="4" t="s">
        <v>296</v>
      </c>
      <c r="B177" s="6" t="s">
        <v>295</v>
      </c>
      <c r="C177" s="5">
        <f>C178</f>
        <v>214409.40000000002</v>
      </c>
    </row>
    <row r="178" spans="1:3" ht="47.25" x14ac:dyDescent="0.25">
      <c r="A178" s="4" t="s">
        <v>296</v>
      </c>
      <c r="B178" s="6" t="s">
        <v>297</v>
      </c>
      <c r="C178" s="5">
        <f>214161.7+247.7</f>
        <v>214409.40000000002</v>
      </c>
    </row>
    <row r="179" spans="1:3" ht="15.75" x14ac:dyDescent="0.25">
      <c r="A179" s="4" t="s">
        <v>299</v>
      </c>
      <c r="B179" s="6" t="s">
        <v>298</v>
      </c>
      <c r="C179" s="5">
        <v>7022.1419999999998</v>
      </c>
    </row>
    <row r="180" spans="1:3" ht="63" x14ac:dyDescent="0.25">
      <c r="A180" s="4" t="s">
        <v>301</v>
      </c>
      <c r="B180" s="6" t="s">
        <v>300</v>
      </c>
      <c r="C180" s="5">
        <v>40.841999999999999</v>
      </c>
    </row>
    <row r="181" spans="1:3" ht="78.75" x14ac:dyDescent="0.25">
      <c r="A181" s="4" t="s">
        <v>303</v>
      </c>
      <c r="B181" s="6" t="s">
        <v>302</v>
      </c>
      <c r="C181" s="5">
        <v>40.841999999999999</v>
      </c>
    </row>
    <row r="182" spans="1:3" ht="47.25" x14ac:dyDescent="0.25">
      <c r="A182" s="4" t="s">
        <v>303</v>
      </c>
      <c r="B182" s="6" t="s">
        <v>304</v>
      </c>
      <c r="C182" s="5">
        <v>40.841999999999999</v>
      </c>
    </row>
    <row r="183" spans="1:3" ht="63" x14ac:dyDescent="0.25">
      <c r="A183" s="4" t="s">
        <v>306</v>
      </c>
      <c r="B183" s="6" t="s">
        <v>305</v>
      </c>
      <c r="C183" s="5">
        <v>6.7</v>
      </c>
    </row>
    <row r="184" spans="1:3" ht="47.25" x14ac:dyDescent="0.25">
      <c r="A184" s="4" t="s">
        <v>308</v>
      </c>
      <c r="B184" s="6" t="s">
        <v>307</v>
      </c>
      <c r="C184" s="5">
        <v>6.7</v>
      </c>
    </row>
    <row r="185" spans="1:3" ht="31.5" x14ac:dyDescent="0.25">
      <c r="A185" s="4" t="s">
        <v>308</v>
      </c>
      <c r="B185" s="6" t="s">
        <v>309</v>
      </c>
      <c r="C185" s="5">
        <v>6.7</v>
      </c>
    </row>
    <row r="186" spans="1:3" ht="78.75" x14ac:dyDescent="0.25">
      <c r="A186" s="4" t="s">
        <v>311</v>
      </c>
      <c r="B186" s="6" t="s">
        <v>310</v>
      </c>
      <c r="C186" s="5">
        <v>43.8</v>
      </c>
    </row>
    <row r="187" spans="1:3" ht="78.75" x14ac:dyDescent="0.25">
      <c r="A187" s="4" t="s">
        <v>313</v>
      </c>
      <c r="B187" s="6" t="s">
        <v>312</v>
      </c>
      <c r="C187" s="5">
        <v>43.8</v>
      </c>
    </row>
    <row r="188" spans="1:3" ht="47.25" x14ac:dyDescent="0.25">
      <c r="A188" s="4" t="s">
        <v>313</v>
      </c>
      <c r="B188" s="6" t="s">
        <v>314</v>
      </c>
      <c r="C188" s="5">
        <v>43.8</v>
      </c>
    </row>
    <row r="189" spans="1:3" ht="47.25" x14ac:dyDescent="0.25">
      <c r="A189" s="4" t="s">
        <v>316</v>
      </c>
      <c r="B189" s="6" t="s">
        <v>315</v>
      </c>
      <c r="C189" s="5">
        <v>200</v>
      </c>
    </row>
    <row r="190" spans="1:3" ht="63" x14ac:dyDescent="0.25">
      <c r="A190" s="4" t="s">
        <v>317</v>
      </c>
      <c r="B190" s="6" t="s">
        <v>5</v>
      </c>
      <c r="C190" s="5">
        <v>200</v>
      </c>
    </row>
    <row r="191" spans="1:3" ht="78.75" x14ac:dyDescent="0.25">
      <c r="A191" s="4" t="s">
        <v>317</v>
      </c>
      <c r="B191" s="6" t="s">
        <v>318</v>
      </c>
      <c r="C191" s="5">
        <v>200</v>
      </c>
    </row>
    <row r="192" spans="1:3" ht="15.75" x14ac:dyDescent="0.25">
      <c r="A192" s="4" t="s">
        <v>320</v>
      </c>
      <c r="B192" s="6" t="s">
        <v>319</v>
      </c>
      <c r="C192" s="5">
        <v>6730.8</v>
      </c>
    </row>
    <row r="193" spans="1:3" ht="31.5" x14ac:dyDescent="0.25">
      <c r="A193" s="4" t="s">
        <v>322</v>
      </c>
      <c r="B193" s="6" t="s">
        <v>321</v>
      </c>
      <c r="C193" s="5">
        <v>6730.8</v>
      </c>
    </row>
    <row r="194" spans="1:3" ht="47.25" x14ac:dyDescent="0.25">
      <c r="A194" s="4" t="s">
        <v>322</v>
      </c>
      <c r="B194" s="6" t="s">
        <v>323</v>
      </c>
      <c r="C194" s="5">
        <v>6280.8</v>
      </c>
    </row>
    <row r="195" spans="1:3" ht="110.25" x14ac:dyDescent="0.25">
      <c r="A195" s="4" t="s">
        <v>322</v>
      </c>
      <c r="B195" s="6" t="s">
        <v>2</v>
      </c>
      <c r="C195" s="5">
        <v>450</v>
      </c>
    </row>
    <row r="196" spans="1:3" ht="18.75" x14ac:dyDescent="0.3">
      <c r="A196" s="14"/>
      <c r="B196" s="13" t="s">
        <v>324</v>
      </c>
      <c r="C196" s="15">
        <f>641703.791+247.7</f>
        <v>641951.49099999992</v>
      </c>
    </row>
    <row r="197" spans="1:3" ht="18.75" x14ac:dyDescent="0.3">
      <c r="A197" s="16"/>
      <c r="B197" s="16"/>
      <c r="C197" s="16"/>
    </row>
  </sheetData>
  <mergeCells count="9">
    <mergeCell ref="B1:C1"/>
    <mergeCell ref="B2:C2"/>
    <mergeCell ref="A3:C3"/>
    <mergeCell ref="A44:B44"/>
    <mergeCell ref="A8:B8"/>
    <mergeCell ref="A10:B10"/>
    <mergeCell ref="A5:A6"/>
    <mergeCell ref="B5:B6"/>
    <mergeCell ref="C5:C6"/>
  </mergeCells>
  <pageMargins left="0.7" right="0.7" top="0.75" bottom="0.75" header="0.3" footer="0.3"/>
  <pageSetup paperSize="9" scale="7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50"/>
  <sheetViews>
    <sheetView tabSelected="1" workbookViewId="0">
      <selection activeCell="H16" sqref="H16"/>
    </sheetView>
  </sheetViews>
  <sheetFormatPr defaultRowHeight="15.75" x14ac:dyDescent="0.25"/>
  <cols>
    <col min="1" max="1" width="4.140625" style="78" customWidth="1"/>
    <col min="2" max="2" width="58.28515625" style="78" customWidth="1"/>
    <col min="3" max="3" width="15" style="78" hidden="1" customWidth="1"/>
    <col min="4" max="4" width="15.42578125" style="78" hidden="1" customWidth="1"/>
    <col min="5" max="5" width="14.5703125" style="78" customWidth="1"/>
    <col min="6" max="6" width="9.140625" style="78" customWidth="1"/>
    <col min="7" max="256" width="9.140625" style="78"/>
    <col min="257" max="257" width="4.140625" style="78" customWidth="1"/>
    <col min="258" max="258" width="58.28515625" style="78" customWidth="1"/>
    <col min="259" max="260" width="0" style="78" hidden="1" customWidth="1"/>
    <col min="261" max="261" width="14.5703125" style="78" customWidth="1"/>
    <col min="262" max="262" width="9.140625" style="78" customWidth="1"/>
    <col min="263" max="512" width="9.140625" style="78"/>
    <col min="513" max="513" width="4.140625" style="78" customWidth="1"/>
    <col min="514" max="514" width="58.28515625" style="78" customWidth="1"/>
    <col min="515" max="516" width="0" style="78" hidden="1" customWidth="1"/>
    <col min="517" max="517" width="14.5703125" style="78" customWidth="1"/>
    <col min="518" max="518" width="9.140625" style="78" customWidth="1"/>
    <col min="519" max="768" width="9.140625" style="78"/>
    <col min="769" max="769" width="4.140625" style="78" customWidth="1"/>
    <col min="770" max="770" width="58.28515625" style="78" customWidth="1"/>
    <col min="771" max="772" width="0" style="78" hidden="1" customWidth="1"/>
    <col min="773" max="773" width="14.5703125" style="78" customWidth="1"/>
    <col min="774" max="774" width="9.140625" style="78" customWidth="1"/>
    <col min="775" max="1024" width="9.140625" style="78"/>
    <col min="1025" max="1025" width="4.140625" style="78" customWidth="1"/>
    <col min="1026" max="1026" width="58.28515625" style="78" customWidth="1"/>
    <col min="1027" max="1028" width="0" style="78" hidden="1" customWidth="1"/>
    <col min="1029" max="1029" width="14.5703125" style="78" customWidth="1"/>
    <col min="1030" max="1030" width="9.140625" style="78" customWidth="1"/>
    <col min="1031" max="1280" width="9.140625" style="78"/>
    <col min="1281" max="1281" width="4.140625" style="78" customWidth="1"/>
    <col min="1282" max="1282" width="58.28515625" style="78" customWidth="1"/>
    <col min="1283" max="1284" width="0" style="78" hidden="1" customWidth="1"/>
    <col min="1285" max="1285" width="14.5703125" style="78" customWidth="1"/>
    <col min="1286" max="1286" width="9.140625" style="78" customWidth="1"/>
    <col min="1287" max="1536" width="9.140625" style="78"/>
    <col min="1537" max="1537" width="4.140625" style="78" customWidth="1"/>
    <col min="1538" max="1538" width="58.28515625" style="78" customWidth="1"/>
    <col min="1539" max="1540" width="0" style="78" hidden="1" customWidth="1"/>
    <col min="1541" max="1541" width="14.5703125" style="78" customWidth="1"/>
    <col min="1542" max="1542" width="9.140625" style="78" customWidth="1"/>
    <col min="1543" max="1792" width="9.140625" style="78"/>
    <col min="1793" max="1793" width="4.140625" style="78" customWidth="1"/>
    <col min="1794" max="1794" width="58.28515625" style="78" customWidth="1"/>
    <col min="1795" max="1796" width="0" style="78" hidden="1" customWidth="1"/>
    <col min="1797" max="1797" width="14.5703125" style="78" customWidth="1"/>
    <col min="1798" max="1798" width="9.140625" style="78" customWidth="1"/>
    <col min="1799" max="2048" width="9.140625" style="78"/>
    <col min="2049" max="2049" width="4.140625" style="78" customWidth="1"/>
    <col min="2050" max="2050" width="58.28515625" style="78" customWidth="1"/>
    <col min="2051" max="2052" width="0" style="78" hidden="1" customWidth="1"/>
    <col min="2053" max="2053" width="14.5703125" style="78" customWidth="1"/>
    <col min="2054" max="2054" width="9.140625" style="78" customWidth="1"/>
    <col min="2055" max="2304" width="9.140625" style="78"/>
    <col min="2305" max="2305" width="4.140625" style="78" customWidth="1"/>
    <col min="2306" max="2306" width="58.28515625" style="78" customWidth="1"/>
    <col min="2307" max="2308" width="0" style="78" hidden="1" customWidth="1"/>
    <col min="2309" max="2309" width="14.5703125" style="78" customWidth="1"/>
    <col min="2310" max="2310" width="9.140625" style="78" customWidth="1"/>
    <col min="2311" max="2560" width="9.140625" style="78"/>
    <col min="2561" max="2561" width="4.140625" style="78" customWidth="1"/>
    <col min="2562" max="2562" width="58.28515625" style="78" customWidth="1"/>
    <col min="2563" max="2564" width="0" style="78" hidden="1" customWidth="1"/>
    <col min="2565" max="2565" width="14.5703125" style="78" customWidth="1"/>
    <col min="2566" max="2566" width="9.140625" style="78" customWidth="1"/>
    <col min="2567" max="2816" width="9.140625" style="78"/>
    <col min="2817" max="2817" width="4.140625" style="78" customWidth="1"/>
    <col min="2818" max="2818" width="58.28515625" style="78" customWidth="1"/>
    <col min="2819" max="2820" width="0" style="78" hidden="1" customWidth="1"/>
    <col min="2821" max="2821" width="14.5703125" style="78" customWidth="1"/>
    <col min="2822" max="2822" width="9.140625" style="78" customWidth="1"/>
    <col min="2823" max="3072" width="9.140625" style="78"/>
    <col min="3073" max="3073" width="4.140625" style="78" customWidth="1"/>
    <col min="3074" max="3074" width="58.28515625" style="78" customWidth="1"/>
    <col min="3075" max="3076" width="0" style="78" hidden="1" customWidth="1"/>
    <col min="3077" max="3077" width="14.5703125" style="78" customWidth="1"/>
    <col min="3078" max="3078" width="9.140625" style="78" customWidth="1"/>
    <col min="3079" max="3328" width="9.140625" style="78"/>
    <col min="3329" max="3329" width="4.140625" style="78" customWidth="1"/>
    <col min="3330" max="3330" width="58.28515625" style="78" customWidth="1"/>
    <col min="3331" max="3332" width="0" style="78" hidden="1" customWidth="1"/>
    <col min="3333" max="3333" width="14.5703125" style="78" customWidth="1"/>
    <col min="3334" max="3334" width="9.140625" style="78" customWidth="1"/>
    <col min="3335" max="3584" width="9.140625" style="78"/>
    <col min="3585" max="3585" width="4.140625" style="78" customWidth="1"/>
    <col min="3586" max="3586" width="58.28515625" style="78" customWidth="1"/>
    <col min="3587" max="3588" width="0" style="78" hidden="1" customWidth="1"/>
    <col min="3589" max="3589" width="14.5703125" style="78" customWidth="1"/>
    <col min="3590" max="3590" width="9.140625" style="78" customWidth="1"/>
    <col min="3591" max="3840" width="9.140625" style="78"/>
    <col min="3841" max="3841" width="4.140625" style="78" customWidth="1"/>
    <col min="3842" max="3842" width="58.28515625" style="78" customWidth="1"/>
    <col min="3843" max="3844" width="0" style="78" hidden="1" customWidth="1"/>
    <col min="3845" max="3845" width="14.5703125" style="78" customWidth="1"/>
    <col min="3846" max="3846" width="9.140625" style="78" customWidth="1"/>
    <col min="3847" max="4096" width="9.140625" style="78"/>
    <col min="4097" max="4097" width="4.140625" style="78" customWidth="1"/>
    <col min="4098" max="4098" width="58.28515625" style="78" customWidth="1"/>
    <col min="4099" max="4100" width="0" style="78" hidden="1" customWidth="1"/>
    <col min="4101" max="4101" width="14.5703125" style="78" customWidth="1"/>
    <col min="4102" max="4102" width="9.140625" style="78" customWidth="1"/>
    <col min="4103" max="4352" width="9.140625" style="78"/>
    <col min="4353" max="4353" width="4.140625" style="78" customWidth="1"/>
    <col min="4354" max="4354" width="58.28515625" style="78" customWidth="1"/>
    <col min="4355" max="4356" width="0" style="78" hidden="1" customWidth="1"/>
    <col min="4357" max="4357" width="14.5703125" style="78" customWidth="1"/>
    <col min="4358" max="4358" width="9.140625" style="78" customWidth="1"/>
    <col min="4359" max="4608" width="9.140625" style="78"/>
    <col min="4609" max="4609" width="4.140625" style="78" customWidth="1"/>
    <col min="4610" max="4610" width="58.28515625" style="78" customWidth="1"/>
    <col min="4611" max="4612" width="0" style="78" hidden="1" customWidth="1"/>
    <col min="4613" max="4613" width="14.5703125" style="78" customWidth="1"/>
    <col min="4614" max="4614" width="9.140625" style="78" customWidth="1"/>
    <col min="4615" max="4864" width="9.140625" style="78"/>
    <col min="4865" max="4865" width="4.140625" style="78" customWidth="1"/>
    <col min="4866" max="4866" width="58.28515625" style="78" customWidth="1"/>
    <col min="4867" max="4868" width="0" style="78" hidden="1" customWidth="1"/>
    <col min="4869" max="4869" width="14.5703125" style="78" customWidth="1"/>
    <col min="4870" max="4870" width="9.140625" style="78" customWidth="1"/>
    <col min="4871" max="5120" width="9.140625" style="78"/>
    <col min="5121" max="5121" width="4.140625" style="78" customWidth="1"/>
    <col min="5122" max="5122" width="58.28515625" style="78" customWidth="1"/>
    <col min="5123" max="5124" width="0" style="78" hidden="1" customWidth="1"/>
    <col min="5125" max="5125" width="14.5703125" style="78" customWidth="1"/>
    <col min="5126" max="5126" width="9.140625" style="78" customWidth="1"/>
    <col min="5127" max="5376" width="9.140625" style="78"/>
    <col min="5377" max="5377" width="4.140625" style="78" customWidth="1"/>
    <col min="5378" max="5378" width="58.28515625" style="78" customWidth="1"/>
    <col min="5379" max="5380" width="0" style="78" hidden="1" customWidth="1"/>
    <col min="5381" max="5381" width="14.5703125" style="78" customWidth="1"/>
    <col min="5382" max="5382" width="9.140625" style="78" customWidth="1"/>
    <col min="5383" max="5632" width="9.140625" style="78"/>
    <col min="5633" max="5633" width="4.140625" style="78" customWidth="1"/>
    <col min="5634" max="5634" width="58.28515625" style="78" customWidth="1"/>
    <col min="5635" max="5636" width="0" style="78" hidden="1" customWidth="1"/>
    <col min="5637" max="5637" width="14.5703125" style="78" customWidth="1"/>
    <col min="5638" max="5638" width="9.140625" style="78" customWidth="1"/>
    <col min="5639" max="5888" width="9.140625" style="78"/>
    <col min="5889" max="5889" width="4.140625" style="78" customWidth="1"/>
    <col min="5890" max="5890" width="58.28515625" style="78" customWidth="1"/>
    <col min="5891" max="5892" width="0" style="78" hidden="1" customWidth="1"/>
    <col min="5893" max="5893" width="14.5703125" style="78" customWidth="1"/>
    <col min="5894" max="5894" width="9.140625" style="78" customWidth="1"/>
    <col min="5895" max="6144" width="9.140625" style="78"/>
    <col min="6145" max="6145" width="4.140625" style="78" customWidth="1"/>
    <col min="6146" max="6146" width="58.28515625" style="78" customWidth="1"/>
    <col min="6147" max="6148" width="0" style="78" hidden="1" customWidth="1"/>
    <col min="6149" max="6149" width="14.5703125" style="78" customWidth="1"/>
    <col min="6150" max="6150" width="9.140625" style="78" customWidth="1"/>
    <col min="6151" max="6400" width="9.140625" style="78"/>
    <col min="6401" max="6401" width="4.140625" style="78" customWidth="1"/>
    <col min="6402" max="6402" width="58.28515625" style="78" customWidth="1"/>
    <col min="6403" max="6404" width="0" style="78" hidden="1" customWidth="1"/>
    <col min="6405" max="6405" width="14.5703125" style="78" customWidth="1"/>
    <col min="6406" max="6406" width="9.140625" style="78" customWidth="1"/>
    <col min="6407" max="6656" width="9.140625" style="78"/>
    <col min="6657" max="6657" width="4.140625" style="78" customWidth="1"/>
    <col min="6658" max="6658" width="58.28515625" style="78" customWidth="1"/>
    <col min="6659" max="6660" width="0" style="78" hidden="1" customWidth="1"/>
    <col min="6661" max="6661" width="14.5703125" style="78" customWidth="1"/>
    <col min="6662" max="6662" width="9.140625" style="78" customWidth="1"/>
    <col min="6663" max="6912" width="9.140625" style="78"/>
    <col min="6913" max="6913" width="4.140625" style="78" customWidth="1"/>
    <col min="6914" max="6914" width="58.28515625" style="78" customWidth="1"/>
    <col min="6915" max="6916" width="0" style="78" hidden="1" customWidth="1"/>
    <col min="6917" max="6917" width="14.5703125" style="78" customWidth="1"/>
    <col min="6918" max="6918" width="9.140625" style="78" customWidth="1"/>
    <col min="6919" max="7168" width="9.140625" style="78"/>
    <col min="7169" max="7169" width="4.140625" style="78" customWidth="1"/>
    <col min="7170" max="7170" width="58.28515625" style="78" customWidth="1"/>
    <col min="7171" max="7172" width="0" style="78" hidden="1" customWidth="1"/>
    <col min="7173" max="7173" width="14.5703125" style="78" customWidth="1"/>
    <col min="7174" max="7174" width="9.140625" style="78" customWidth="1"/>
    <col min="7175" max="7424" width="9.140625" style="78"/>
    <col min="7425" max="7425" width="4.140625" style="78" customWidth="1"/>
    <col min="7426" max="7426" width="58.28515625" style="78" customWidth="1"/>
    <col min="7427" max="7428" width="0" style="78" hidden="1" customWidth="1"/>
    <col min="7429" max="7429" width="14.5703125" style="78" customWidth="1"/>
    <col min="7430" max="7430" width="9.140625" style="78" customWidth="1"/>
    <col min="7431" max="7680" width="9.140625" style="78"/>
    <col min="7681" max="7681" width="4.140625" style="78" customWidth="1"/>
    <col min="7682" max="7682" width="58.28515625" style="78" customWidth="1"/>
    <col min="7683" max="7684" width="0" style="78" hidden="1" customWidth="1"/>
    <col min="7685" max="7685" width="14.5703125" style="78" customWidth="1"/>
    <col min="7686" max="7686" width="9.140625" style="78" customWidth="1"/>
    <col min="7687" max="7936" width="9.140625" style="78"/>
    <col min="7937" max="7937" width="4.140625" style="78" customWidth="1"/>
    <col min="7938" max="7938" width="58.28515625" style="78" customWidth="1"/>
    <col min="7939" max="7940" width="0" style="78" hidden="1" customWidth="1"/>
    <col min="7941" max="7941" width="14.5703125" style="78" customWidth="1"/>
    <col min="7942" max="7942" width="9.140625" style="78" customWidth="1"/>
    <col min="7943" max="8192" width="9.140625" style="78"/>
    <col min="8193" max="8193" width="4.140625" style="78" customWidth="1"/>
    <col min="8194" max="8194" width="58.28515625" style="78" customWidth="1"/>
    <col min="8195" max="8196" width="0" style="78" hidden="1" customWidth="1"/>
    <col min="8197" max="8197" width="14.5703125" style="78" customWidth="1"/>
    <col min="8198" max="8198" width="9.140625" style="78" customWidth="1"/>
    <col min="8199" max="8448" width="9.140625" style="78"/>
    <col min="8449" max="8449" width="4.140625" style="78" customWidth="1"/>
    <col min="8450" max="8450" width="58.28515625" style="78" customWidth="1"/>
    <col min="8451" max="8452" width="0" style="78" hidden="1" customWidth="1"/>
    <col min="8453" max="8453" width="14.5703125" style="78" customWidth="1"/>
    <col min="8454" max="8454" width="9.140625" style="78" customWidth="1"/>
    <col min="8455" max="8704" width="9.140625" style="78"/>
    <col min="8705" max="8705" width="4.140625" style="78" customWidth="1"/>
    <col min="8706" max="8706" width="58.28515625" style="78" customWidth="1"/>
    <col min="8707" max="8708" width="0" style="78" hidden="1" customWidth="1"/>
    <col min="8709" max="8709" width="14.5703125" style="78" customWidth="1"/>
    <col min="8710" max="8710" width="9.140625" style="78" customWidth="1"/>
    <col min="8711" max="8960" width="9.140625" style="78"/>
    <col min="8961" max="8961" width="4.140625" style="78" customWidth="1"/>
    <col min="8962" max="8962" width="58.28515625" style="78" customWidth="1"/>
    <col min="8963" max="8964" width="0" style="78" hidden="1" customWidth="1"/>
    <col min="8965" max="8965" width="14.5703125" style="78" customWidth="1"/>
    <col min="8966" max="8966" width="9.140625" style="78" customWidth="1"/>
    <col min="8967" max="9216" width="9.140625" style="78"/>
    <col min="9217" max="9217" width="4.140625" style="78" customWidth="1"/>
    <col min="9218" max="9218" width="58.28515625" style="78" customWidth="1"/>
    <col min="9219" max="9220" width="0" style="78" hidden="1" customWidth="1"/>
    <col min="9221" max="9221" width="14.5703125" style="78" customWidth="1"/>
    <col min="9222" max="9222" width="9.140625" style="78" customWidth="1"/>
    <col min="9223" max="9472" width="9.140625" style="78"/>
    <col min="9473" max="9473" width="4.140625" style="78" customWidth="1"/>
    <col min="9474" max="9474" width="58.28515625" style="78" customWidth="1"/>
    <col min="9475" max="9476" width="0" style="78" hidden="1" customWidth="1"/>
    <col min="9477" max="9477" width="14.5703125" style="78" customWidth="1"/>
    <col min="9478" max="9478" width="9.140625" style="78" customWidth="1"/>
    <col min="9479" max="9728" width="9.140625" style="78"/>
    <col min="9729" max="9729" width="4.140625" style="78" customWidth="1"/>
    <col min="9730" max="9730" width="58.28515625" style="78" customWidth="1"/>
    <col min="9731" max="9732" width="0" style="78" hidden="1" customWidth="1"/>
    <col min="9733" max="9733" width="14.5703125" style="78" customWidth="1"/>
    <col min="9734" max="9734" width="9.140625" style="78" customWidth="1"/>
    <col min="9735" max="9984" width="9.140625" style="78"/>
    <col min="9985" max="9985" width="4.140625" style="78" customWidth="1"/>
    <col min="9986" max="9986" width="58.28515625" style="78" customWidth="1"/>
    <col min="9987" max="9988" width="0" style="78" hidden="1" customWidth="1"/>
    <col min="9989" max="9989" width="14.5703125" style="78" customWidth="1"/>
    <col min="9990" max="9990" width="9.140625" style="78" customWidth="1"/>
    <col min="9991" max="10240" width="9.140625" style="78"/>
    <col min="10241" max="10241" width="4.140625" style="78" customWidth="1"/>
    <col min="10242" max="10242" width="58.28515625" style="78" customWidth="1"/>
    <col min="10243" max="10244" width="0" style="78" hidden="1" customWidth="1"/>
    <col min="10245" max="10245" width="14.5703125" style="78" customWidth="1"/>
    <col min="10246" max="10246" width="9.140625" style="78" customWidth="1"/>
    <col min="10247" max="10496" width="9.140625" style="78"/>
    <col min="10497" max="10497" width="4.140625" style="78" customWidth="1"/>
    <col min="10498" max="10498" width="58.28515625" style="78" customWidth="1"/>
    <col min="10499" max="10500" width="0" style="78" hidden="1" customWidth="1"/>
    <col min="10501" max="10501" width="14.5703125" style="78" customWidth="1"/>
    <col min="10502" max="10502" width="9.140625" style="78" customWidth="1"/>
    <col min="10503" max="10752" width="9.140625" style="78"/>
    <col min="10753" max="10753" width="4.140625" style="78" customWidth="1"/>
    <col min="10754" max="10754" width="58.28515625" style="78" customWidth="1"/>
    <col min="10755" max="10756" width="0" style="78" hidden="1" customWidth="1"/>
    <col min="10757" max="10757" width="14.5703125" style="78" customWidth="1"/>
    <col min="10758" max="10758" width="9.140625" style="78" customWidth="1"/>
    <col min="10759" max="11008" width="9.140625" style="78"/>
    <col min="11009" max="11009" width="4.140625" style="78" customWidth="1"/>
    <col min="11010" max="11010" width="58.28515625" style="78" customWidth="1"/>
    <col min="11011" max="11012" width="0" style="78" hidden="1" customWidth="1"/>
    <col min="11013" max="11013" width="14.5703125" style="78" customWidth="1"/>
    <col min="11014" max="11014" width="9.140625" style="78" customWidth="1"/>
    <col min="11015" max="11264" width="9.140625" style="78"/>
    <col min="11265" max="11265" width="4.140625" style="78" customWidth="1"/>
    <col min="11266" max="11266" width="58.28515625" style="78" customWidth="1"/>
    <col min="11267" max="11268" width="0" style="78" hidden="1" customWidth="1"/>
    <col min="11269" max="11269" width="14.5703125" style="78" customWidth="1"/>
    <col min="11270" max="11270" width="9.140625" style="78" customWidth="1"/>
    <col min="11271" max="11520" width="9.140625" style="78"/>
    <col min="11521" max="11521" width="4.140625" style="78" customWidth="1"/>
    <col min="11522" max="11522" width="58.28515625" style="78" customWidth="1"/>
    <col min="11523" max="11524" width="0" style="78" hidden="1" customWidth="1"/>
    <col min="11525" max="11525" width="14.5703125" style="78" customWidth="1"/>
    <col min="11526" max="11526" width="9.140625" style="78" customWidth="1"/>
    <col min="11527" max="11776" width="9.140625" style="78"/>
    <col min="11777" max="11777" width="4.140625" style="78" customWidth="1"/>
    <col min="11778" max="11778" width="58.28515625" style="78" customWidth="1"/>
    <col min="11779" max="11780" width="0" style="78" hidden="1" customWidth="1"/>
    <col min="11781" max="11781" width="14.5703125" style="78" customWidth="1"/>
    <col min="11782" max="11782" width="9.140625" style="78" customWidth="1"/>
    <col min="11783" max="12032" width="9.140625" style="78"/>
    <col min="12033" max="12033" width="4.140625" style="78" customWidth="1"/>
    <col min="12034" max="12034" width="58.28515625" style="78" customWidth="1"/>
    <col min="12035" max="12036" width="0" style="78" hidden="1" customWidth="1"/>
    <col min="12037" max="12037" width="14.5703125" style="78" customWidth="1"/>
    <col min="12038" max="12038" width="9.140625" style="78" customWidth="1"/>
    <col min="12039" max="12288" width="9.140625" style="78"/>
    <col min="12289" max="12289" width="4.140625" style="78" customWidth="1"/>
    <col min="12290" max="12290" width="58.28515625" style="78" customWidth="1"/>
    <col min="12291" max="12292" width="0" style="78" hidden="1" customWidth="1"/>
    <col min="12293" max="12293" width="14.5703125" style="78" customWidth="1"/>
    <col min="12294" max="12294" width="9.140625" style="78" customWidth="1"/>
    <col min="12295" max="12544" width="9.140625" style="78"/>
    <col min="12545" max="12545" width="4.140625" style="78" customWidth="1"/>
    <col min="12546" max="12546" width="58.28515625" style="78" customWidth="1"/>
    <col min="12547" max="12548" width="0" style="78" hidden="1" customWidth="1"/>
    <col min="12549" max="12549" width="14.5703125" style="78" customWidth="1"/>
    <col min="12550" max="12550" width="9.140625" style="78" customWidth="1"/>
    <col min="12551" max="12800" width="9.140625" style="78"/>
    <col min="12801" max="12801" width="4.140625" style="78" customWidth="1"/>
    <col min="12802" max="12802" width="58.28515625" style="78" customWidth="1"/>
    <col min="12803" max="12804" width="0" style="78" hidden="1" customWidth="1"/>
    <col min="12805" max="12805" width="14.5703125" style="78" customWidth="1"/>
    <col min="12806" max="12806" width="9.140625" style="78" customWidth="1"/>
    <col min="12807" max="13056" width="9.140625" style="78"/>
    <col min="13057" max="13057" width="4.140625" style="78" customWidth="1"/>
    <col min="13058" max="13058" width="58.28515625" style="78" customWidth="1"/>
    <col min="13059" max="13060" width="0" style="78" hidden="1" customWidth="1"/>
    <col min="13061" max="13061" width="14.5703125" style="78" customWidth="1"/>
    <col min="13062" max="13062" width="9.140625" style="78" customWidth="1"/>
    <col min="13063" max="13312" width="9.140625" style="78"/>
    <col min="13313" max="13313" width="4.140625" style="78" customWidth="1"/>
    <col min="13314" max="13314" width="58.28515625" style="78" customWidth="1"/>
    <col min="13315" max="13316" width="0" style="78" hidden="1" customWidth="1"/>
    <col min="13317" max="13317" width="14.5703125" style="78" customWidth="1"/>
    <col min="13318" max="13318" width="9.140625" style="78" customWidth="1"/>
    <col min="13319" max="13568" width="9.140625" style="78"/>
    <col min="13569" max="13569" width="4.140625" style="78" customWidth="1"/>
    <col min="13570" max="13570" width="58.28515625" style="78" customWidth="1"/>
    <col min="13571" max="13572" width="0" style="78" hidden="1" customWidth="1"/>
    <col min="13573" max="13573" width="14.5703125" style="78" customWidth="1"/>
    <col min="13574" max="13574" width="9.140625" style="78" customWidth="1"/>
    <col min="13575" max="13824" width="9.140625" style="78"/>
    <col min="13825" max="13825" width="4.140625" style="78" customWidth="1"/>
    <col min="13826" max="13826" width="58.28515625" style="78" customWidth="1"/>
    <col min="13827" max="13828" width="0" style="78" hidden="1" customWidth="1"/>
    <col min="13829" max="13829" width="14.5703125" style="78" customWidth="1"/>
    <col min="13830" max="13830" width="9.140625" style="78" customWidth="1"/>
    <col min="13831" max="14080" width="9.140625" style="78"/>
    <col min="14081" max="14081" width="4.140625" style="78" customWidth="1"/>
    <col min="14082" max="14082" width="58.28515625" style="78" customWidth="1"/>
    <col min="14083" max="14084" width="0" style="78" hidden="1" customWidth="1"/>
    <col min="14085" max="14085" width="14.5703125" style="78" customWidth="1"/>
    <col min="14086" max="14086" width="9.140625" style="78" customWidth="1"/>
    <col min="14087" max="14336" width="9.140625" style="78"/>
    <col min="14337" max="14337" width="4.140625" style="78" customWidth="1"/>
    <col min="14338" max="14338" width="58.28515625" style="78" customWidth="1"/>
    <col min="14339" max="14340" width="0" style="78" hidden="1" customWidth="1"/>
    <col min="14341" max="14341" width="14.5703125" style="78" customWidth="1"/>
    <col min="14342" max="14342" width="9.140625" style="78" customWidth="1"/>
    <col min="14343" max="14592" width="9.140625" style="78"/>
    <col min="14593" max="14593" width="4.140625" style="78" customWidth="1"/>
    <col min="14594" max="14594" width="58.28515625" style="78" customWidth="1"/>
    <col min="14595" max="14596" width="0" style="78" hidden="1" customWidth="1"/>
    <col min="14597" max="14597" width="14.5703125" style="78" customWidth="1"/>
    <col min="14598" max="14598" width="9.140625" style="78" customWidth="1"/>
    <col min="14599" max="14848" width="9.140625" style="78"/>
    <col min="14849" max="14849" width="4.140625" style="78" customWidth="1"/>
    <col min="14850" max="14850" width="58.28515625" style="78" customWidth="1"/>
    <col min="14851" max="14852" width="0" style="78" hidden="1" customWidth="1"/>
    <col min="14853" max="14853" width="14.5703125" style="78" customWidth="1"/>
    <col min="14854" max="14854" width="9.140625" style="78" customWidth="1"/>
    <col min="14855" max="15104" width="9.140625" style="78"/>
    <col min="15105" max="15105" width="4.140625" style="78" customWidth="1"/>
    <col min="15106" max="15106" width="58.28515625" style="78" customWidth="1"/>
    <col min="15107" max="15108" width="0" style="78" hidden="1" customWidth="1"/>
    <col min="15109" max="15109" width="14.5703125" style="78" customWidth="1"/>
    <col min="15110" max="15110" width="9.140625" style="78" customWidth="1"/>
    <col min="15111" max="15360" width="9.140625" style="78"/>
    <col min="15361" max="15361" width="4.140625" style="78" customWidth="1"/>
    <col min="15362" max="15362" width="58.28515625" style="78" customWidth="1"/>
    <col min="15363" max="15364" width="0" style="78" hidden="1" customWidth="1"/>
    <col min="15365" max="15365" width="14.5703125" style="78" customWidth="1"/>
    <col min="15366" max="15366" width="9.140625" style="78" customWidth="1"/>
    <col min="15367" max="15616" width="9.140625" style="78"/>
    <col min="15617" max="15617" width="4.140625" style="78" customWidth="1"/>
    <col min="15618" max="15618" width="58.28515625" style="78" customWidth="1"/>
    <col min="15619" max="15620" width="0" style="78" hidden="1" customWidth="1"/>
    <col min="15621" max="15621" width="14.5703125" style="78" customWidth="1"/>
    <col min="15622" max="15622" width="9.140625" style="78" customWidth="1"/>
    <col min="15623" max="15872" width="9.140625" style="78"/>
    <col min="15873" max="15873" width="4.140625" style="78" customWidth="1"/>
    <col min="15874" max="15874" width="58.28515625" style="78" customWidth="1"/>
    <col min="15875" max="15876" width="0" style="78" hidden="1" customWidth="1"/>
    <col min="15877" max="15877" width="14.5703125" style="78" customWidth="1"/>
    <col min="15878" max="15878" width="9.140625" style="78" customWidth="1"/>
    <col min="15879" max="16128" width="9.140625" style="78"/>
    <col min="16129" max="16129" width="4.140625" style="78" customWidth="1"/>
    <col min="16130" max="16130" width="58.28515625" style="78" customWidth="1"/>
    <col min="16131" max="16132" width="0" style="78" hidden="1" customWidth="1"/>
    <col min="16133" max="16133" width="14.5703125" style="78" customWidth="1"/>
    <col min="16134" max="16134" width="9.140625" style="78" customWidth="1"/>
    <col min="16135" max="16384" width="9.140625" style="78"/>
  </cols>
  <sheetData>
    <row r="1" spans="2:5" ht="18.75" x14ac:dyDescent="0.3">
      <c r="B1" s="79" t="s">
        <v>997</v>
      </c>
      <c r="C1" s="79"/>
    </row>
    <row r="2" spans="2:5" ht="18.75" x14ac:dyDescent="0.3">
      <c r="B2" s="79" t="s">
        <v>921</v>
      </c>
      <c r="C2" s="79"/>
    </row>
    <row r="3" spans="2:5" ht="18.75" x14ac:dyDescent="0.3">
      <c r="B3" s="79" t="s">
        <v>922</v>
      </c>
      <c r="C3" s="79"/>
    </row>
    <row r="4" spans="2:5" ht="18.75" x14ac:dyDescent="0.3">
      <c r="B4" s="79" t="s">
        <v>964</v>
      </c>
      <c r="C4" s="79"/>
    </row>
    <row r="6" spans="2:5" ht="18.75" x14ac:dyDescent="0.3">
      <c r="B6" s="80" t="s">
        <v>965</v>
      </c>
      <c r="C6" s="80"/>
      <c r="D6" s="81"/>
      <c r="E6" s="82"/>
    </row>
    <row r="7" spans="2:5" ht="18.75" x14ac:dyDescent="0.3">
      <c r="B7" s="80" t="s">
        <v>966</v>
      </c>
      <c r="C7" s="80"/>
      <c r="D7" s="81"/>
      <c r="E7" s="82"/>
    </row>
    <row r="8" spans="2:5" ht="18.75" x14ac:dyDescent="0.3">
      <c r="B8" s="80" t="s">
        <v>967</v>
      </c>
      <c r="C8" s="80"/>
      <c r="D8" s="81"/>
      <c r="E8" s="82"/>
    </row>
    <row r="9" spans="2:5" ht="18.75" x14ac:dyDescent="0.3">
      <c r="B9" s="80" t="s">
        <v>928</v>
      </c>
      <c r="C9" s="80"/>
      <c r="D9" s="81"/>
      <c r="E9" s="82"/>
    </row>
    <row r="10" spans="2:5" ht="18.75" x14ac:dyDescent="0.3">
      <c r="B10" s="83"/>
      <c r="C10" s="83"/>
    </row>
    <row r="11" spans="2:5" ht="18.75" x14ac:dyDescent="0.3">
      <c r="B11" s="79" t="s">
        <v>998</v>
      </c>
      <c r="C11" s="79"/>
    </row>
    <row r="12" spans="2:5" ht="18.75" x14ac:dyDescent="0.3">
      <c r="B12" s="79"/>
      <c r="C12" s="79"/>
    </row>
    <row r="13" spans="2:5" ht="18.75" x14ac:dyDescent="0.3">
      <c r="B13" s="84" t="s">
        <v>985</v>
      </c>
      <c r="C13" s="85"/>
    </row>
    <row r="14" spans="2:5" ht="72" customHeight="1" x14ac:dyDescent="0.3">
      <c r="B14" s="86" t="s">
        <v>999</v>
      </c>
      <c r="C14" s="87"/>
    </row>
    <row r="15" spans="2:5" ht="18.75" x14ac:dyDescent="0.3">
      <c r="B15" s="88"/>
      <c r="C15" s="89"/>
    </row>
    <row r="16" spans="2:5" ht="56.25" x14ac:dyDescent="0.3">
      <c r="B16" s="90" t="s">
        <v>971</v>
      </c>
      <c r="C16" s="90" t="s">
        <v>933</v>
      </c>
      <c r="D16" s="90" t="s">
        <v>933</v>
      </c>
      <c r="E16" s="90" t="s">
        <v>933</v>
      </c>
    </row>
    <row r="17" spans="2:5" ht="18.75" x14ac:dyDescent="0.3">
      <c r="B17" s="91" t="s">
        <v>972</v>
      </c>
      <c r="C17" s="92">
        <f>SUM(C19:C19)</f>
        <v>650</v>
      </c>
      <c r="D17" s="92">
        <f>SUM(D19:D19)</f>
        <v>-650</v>
      </c>
      <c r="E17" s="92">
        <f>E19</f>
        <v>0</v>
      </c>
    </row>
    <row r="18" spans="2:5" ht="18.75" x14ac:dyDescent="0.3">
      <c r="B18" s="93"/>
      <c r="C18" s="94"/>
      <c r="D18" s="94"/>
      <c r="E18" s="94"/>
    </row>
    <row r="19" spans="2:5" ht="18.75" x14ac:dyDescent="0.3">
      <c r="B19" s="97" t="s">
        <v>981</v>
      </c>
      <c r="C19" s="98">
        <v>650</v>
      </c>
      <c r="D19" s="98">
        <v>-650</v>
      </c>
      <c r="E19" s="98">
        <f>C19+D19</f>
        <v>0</v>
      </c>
    </row>
    <row r="20" spans="2:5" ht="18.75" x14ac:dyDescent="0.3">
      <c r="B20" s="99"/>
      <c r="C20" s="100"/>
    </row>
    <row r="21" spans="2:5" ht="18.75" x14ac:dyDescent="0.3">
      <c r="B21" s="99"/>
      <c r="C21" s="101"/>
    </row>
    <row r="22" spans="2:5" x14ac:dyDescent="0.25">
      <c r="B22" s="102"/>
      <c r="C22" s="103"/>
    </row>
    <row r="23" spans="2:5" x14ac:dyDescent="0.25">
      <c r="B23" s="102"/>
      <c r="C23" s="104"/>
    </row>
    <row r="24" spans="2:5" x14ac:dyDescent="0.25">
      <c r="B24" s="102"/>
      <c r="C24" s="104"/>
    </row>
    <row r="25" spans="2:5" x14ac:dyDescent="0.25">
      <c r="B25" s="102"/>
      <c r="C25" s="104"/>
    </row>
    <row r="26" spans="2:5" x14ac:dyDescent="0.25">
      <c r="B26" s="102"/>
      <c r="C26" s="104"/>
    </row>
    <row r="27" spans="2:5" x14ac:dyDescent="0.25">
      <c r="B27" s="102"/>
      <c r="C27" s="104"/>
    </row>
    <row r="28" spans="2:5" x14ac:dyDescent="0.25">
      <c r="B28" s="105"/>
      <c r="C28" s="104"/>
    </row>
    <row r="29" spans="2:5" x14ac:dyDescent="0.25">
      <c r="B29" s="105"/>
      <c r="C29" s="106"/>
    </row>
    <row r="30" spans="2:5" x14ac:dyDescent="0.25">
      <c r="B30" s="102"/>
      <c r="C30" s="106"/>
    </row>
    <row r="31" spans="2:5" x14ac:dyDescent="0.25">
      <c r="B31" s="102"/>
      <c r="C31" s="104"/>
    </row>
    <row r="32" spans="2:5" x14ac:dyDescent="0.25">
      <c r="B32" s="105"/>
      <c r="C32" s="106"/>
    </row>
    <row r="33" spans="2:3" x14ac:dyDescent="0.25">
      <c r="B33" s="105"/>
      <c r="C33" s="106"/>
    </row>
    <row r="34" spans="2:3" x14ac:dyDescent="0.25">
      <c r="B34" s="105"/>
      <c r="C34" s="106"/>
    </row>
    <row r="35" spans="2:3" x14ac:dyDescent="0.25">
      <c r="B35" s="105"/>
      <c r="C35" s="106"/>
    </row>
    <row r="36" spans="2:3" x14ac:dyDescent="0.25">
      <c r="B36" s="105"/>
      <c r="C36" s="106"/>
    </row>
    <row r="37" spans="2:3" x14ac:dyDescent="0.25">
      <c r="B37" s="105"/>
      <c r="C37" s="106"/>
    </row>
    <row r="38" spans="2:3" x14ac:dyDescent="0.25">
      <c r="B38" s="105"/>
      <c r="C38" s="106"/>
    </row>
    <row r="39" spans="2:3" x14ac:dyDescent="0.25">
      <c r="B39" s="107"/>
      <c r="C39" s="106"/>
    </row>
    <row r="40" spans="2:3" x14ac:dyDescent="0.25">
      <c r="B40" s="108"/>
      <c r="C40" s="109"/>
    </row>
    <row r="41" spans="2:3" x14ac:dyDescent="0.25">
      <c r="C41" s="110"/>
    </row>
    <row r="42" spans="2:3" x14ac:dyDescent="0.25">
      <c r="C42" s="110"/>
    </row>
    <row r="43" spans="2:3" x14ac:dyDescent="0.25">
      <c r="C43" s="110"/>
    </row>
    <row r="44" spans="2:3" x14ac:dyDescent="0.25">
      <c r="C44" s="110"/>
    </row>
    <row r="45" spans="2:3" x14ac:dyDescent="0.25">
      <c r="C45" s="110"/>
    </row>
    <row r="46" spans="2:3" x14ac:dyDescent="0.25">
      <c r="C46" s="110"/>
    </row>
    <row r="47" spans="2:3" x14ac:dyDescent="0.25">
      <c r="C47" s="110"/>
    </row>
    <row r="48" spans="2:3" x14ac:dyDescent="0.25">
      <c r="C48" s="110"/>
    </row>
    <row r="49" spans="3:3" x14ac:dyDescent="0.25">
      <c r="C49" s="110"/>
    </row>
    <row r="50" spans="3:3" x14ac:dyDescent="0.25">
      <c r="C50" s="110"/>
    </row>
    <row r="51" spans="3:3" x14ac:dyDescent="0.25">
      <c r="C51" s="110"/>
    </row>
    <row r="52" spans="3:3" x14ac:dyDescent="0.25">
      <c r="C52" s="110"/>
    </row>
    <row r="53" spans="3:3" x14ac:dyDescent="0.25">
      <c r="C53" s="110"/>
    </row>
    <row r="54" spans="3:3" x14ac:dyDescent="0.25">
      <c r="C54" s="110"/>
    </row>
    <row r="55" spans="3:3" x14ac:dyDescent="0.25">
      <c r="C55" s="110"/>
    </row>
    <row r="56" spans="3:3" x14ac:dyDescent="0.25">
      <c r="C56" s="110"/>
    </row>
    <row r="57" spans="3:3" x14ac:dyDescent="0.25">
      <c r="C57" s="110"/>
    </row>
    <row r="58" spans="3:3" x14ac:dyDescent="0.25">
      <c r="C58" s="110"/>
    </row>
    <row r="59" spans="3:3" x14ac:dyDescent="0.25">
      <c r="C59" s="110"/>
    </row>
    <row r="60" spans="3:3" x14ac:dyDescent="0.25">
      <c r="C60" s="110"/>
    </row>
    <row r="61" spans="3:3" x14ac:dyDescent="0.25">
      <c r="C61" s="110"/>
    </row>
    <row r="62" spans="3:3" x14ac:dyDescent="0.25">
      <c r="C62" s="110"/>
    </row>
    <row r="63" spans="3:3" x14ac:dyDescent="0.25">
      <c r="C63" s="110"/>
    </row>
    <row r="64" spans="3:3" x14ac:dyDescent="0.25">
      <c r="C64" s="110"/>
    </row>
    <row r="65" spans="3:3" x14ac:dyDescent="0.25">
      <c r="C65" s="110"/>
    </row>
    <row r="66" spans="3:3" x14ac:dyDescent="0.25">
      <c r="C66" s="110"/>
    </row>
    <row r="67" spans="3:3" x14ac:dyDescent="0.25">
      <c r="C67" s="110"/>
    </row>
    <row r="68" spans="3:3" x14ac:dyDescent="0.25">
      <c r="C68" s="110"/>
    </row>
    <row r="69" spans="3:3" x14ac:dyDescent="0.25">
      <c r="C69" s="110"/>
    </row>
    <row r="70" spans="3:3" x14ac:dyDescent="0.25">
      <c r="C70" s="110"/>
    </row>
    <row r="71" spans="3:3" x14ac:dyDescent="0.25">
      <c r="C71" s="110"/>
    </row>
    <row r="72" spans="3:3" x14ac:dyDescent="0.25">
      <c r="C72" s="110"/>
    </row>
    <row r="73" spans="3:3" x14ac:dyDescent="0.25">
      <c r="C73" s="110"/>
    </row>
    <row r="74" spans="3:3" x14ac:dyDescent="0.25">
      <c r="C74" s="110"/>
    </row>
    <row r="75" spans="3:3" x14ac:dyDescent="0.25">
      <c r="C75" s="110"/>
    </row>
    <row r="76" spans="3:3" x14ac:dyDescent="0.25">
      <c r="C76" s="110"/>
    </row>
    <row r="77" spans="3:3" x14ac:dyDescent="0.25">
      <c r="C77" s="110"/>
    </row>
    <row r="78" spans="3:3" x14ac:dyDescent="0.25">
      <c r="C78" s="110"/>
    </row>
    <row r="79" spans="3:3" x14ac:dyDescent="0.25">
      <c r="C79" s="110"/>
    </row>
    <row r="80" spans="3:3" x14ac:dyDescent="0.25">
      <c r="C80" s="110"/>
    </row>
    <row r="81" spans="3:3" x14ac:dyDescent="0.25">
      <c r="C81" s="110"/>
    </row>
    <row r="82" spans="3:3" x14ac:dyDescent="0.25">
      <c r="C82" s="110"/>
    </row>
    <row r="83" spans="3:3" x14ac:dyDescent="0.25">
      <c r="C83" s="110"/>
    </row>
    <row r="84" spans="3:3" x14ac:dyDescent="0.25">
      <c r="C84" s="110"/>
    </row>
    <row r="85" spans="3:3" x14ac:dyDescent="0.25">
      <c r="C85" s="110"/>
    </row>
    <row r="86" spans="3:3" x14ac:dyDescent="0.25">
      <c r="C86" s="110"/>
    </row>
    <row r="87" spans="3:3" x14ac:dyDescent="0.25">
      <c r="C87" s="110"/>
    </row>
    <row r="88" spans="3:3" x14ac:dyDescent="0.25">
      <c r="C88" s="110"/>
    </row>
    <row r="89" spans="3:3" x14ac:dyDescent="0.25">
      <c r="C89" s="110"/>
    </row>
    <row r="90" spans="3:3" x14ac:dyDescent="0.25">
      <c r="C90" s="110"/>
    </row>
    <row r="91" spans="3:3" x14ac:dyDescent="0.25">
      <c r="C91" s="110"/>
    </row>
    <row r="92" spans="3:3" x14ac:dyDescent="0.25">
      <c r="C92" s="110"/>
    </row>
    <row r="93" spans="3:3" x14ac:dyDescent="0.25">
      <c r="C93" s="110"/>
    </row>
    <row r="94" spans="3:3" x14ac:dyDescent="0.25">
      <c r="C94" s="110"/>
    </row>
    <row r="95" spans="3:3" x14ac:dyDescent="0.25">
      <c r="C95" s="110"/>
    </row>
    <row r="96" spans="3:3" x14ac:dyDescent="0.25">
      <c r="C96" s="110"/>
    </row>
    <row r="97" spans="3:3" x14ac:dyDescent="0.25">
      <c r="C97" s="110"/>
    </row>
    <row r="98" spans="3:3" x14ac:dyDescent="0.25">
      <c r="C98" s="110"/>
    </row>
    <row r="99" spans="3:3" x14ac:dyDescent="0.25">
      <c r="C99" s="110"/>
    </row>
    <row r="100" spans="3:3" x14ac:dyDescent="0.25">
      <c r="C100" s="110"/>
    </row>
    <row r="101" spans="3:3" x14ac:dyDescent="0.25">
      <c r="C101" s="110"/>
    </row>
    <row r="102" spans="3:3" x14ac:dyDescent="0.25">
      <c r="C102" s="110"/>
    </row>
    <row r="103" spans="3:3" x14ac:dyDescent="0.25">
      <c r="C103" s="110"/>
    </row>
    <row r="104" spans="3:3" x14ac:dyDescent="0.25">
      <c r="C104" s="110"/>
    </row>
    <row r="105" spans="3:3" x14ac:dyDescent="0.25">
      <c r="C105" s="110"/>
    </row>
    <row r="106" spans="3:3" x14ac:dyDescent="0.25">
      <c r="C106" s="110"/>
    </row>
    <row r="107" spans="3:3" x14ac:dyDescent="0.25">
      <c r="C107" s="110"/>
    </row>
    <row r="108" spans="3:3" x14ac:dyDescent="0.25">
      <c r="C108" s="110"/>
    </row>
    <row r="109" spans="3:3" x14ac:dyDescent="0.25">
      <c r="C109" s="110"/>
    </row>
    <row r="110" spans="3:3" x14ac:dyDescent="0.25">
      <c r="C110" s="110"/>
    </row>
    <row r="111" spans="3:3" x14ac:dyDescent="0.25">
      <c r="C111" s="110"/>
    </row>
    <row r="112" spans="3:3" x14ac:dyDescent="0.25">
      <c r="C112" s="110"/>
    </row>
    <row r="113" spans="3:3" x14ac:dyDescent="0.25">
      <c r="C113" s="110"/>
    </row>
    <row r="114" spans="3:3" x14ac:dyDescent="0.25">
      <c r="C114" s="110"/>
    </row>
    <row r="115" spans="3:3" x14ac:dyDescent="0.25">
      <c r="C115" s="110"/>
    </row>
    <row r="116" spans="3:3" x14ac:dyDescent="0.25">
      <c r="C116" s="110"/>
    </row>
    <row r="117" spans="3:3" x14ac:dyDescent="0.25">
      <c r="C117" s="110"/>
    </row>
    <row r="118" spans="3:3" x14ac:dyDescent="0.25">
      <c r="C118" s="110"/>
    </row>
    <row r="119" spans="3:3" x14ac:dyDescent="0.25">
      <c r="C119" s="110"/>
    </row>
    <row r="120" spans="3:3" x14ac:dyDescent="0.25">
      <c r="C120" s="110"/>
    </row>
    <row r="121" spans="3:3" x14ac:dyDescent="0.25">
      <c r="C121" s="110"/>
    </row>
    <row r="122" spans="3:3" x14ac:dyDescent="0.25">
      <c r="C122" s="110"/>
    </row>
    <row r="123" spans="3:3" x14ac:dyDescent="0.25">
      <c r="C123" s="110"/>
    </row>
    <row r="124" spans="3:3" x14ac:dyDescent="0.25">
      <c r="C124" s="110"/>
    </row>
    <row r="125" spans="3:3" x14ac:dyDescent="0.25">
      <c r="C125" s="110"/>
    </row>
    <row r="126" spans="3:3" x14ac:dyDescent="0.25">
      <c r="C126" s="110"/>
    </row>
    <row r="127" spans="3:3" x14ac:dyDescent="0.25">
      <c r="C127" s="110"/>
    </row>
    <row r="128" spans="3:3" x14ac:dyDescent="0.25">
      <c r="C128" s="110"/>
    </row>
    <row r="129" spans="3:3" x14ac:dyDescent="0.25">
      <c r="C129" s="110"/>
    </row>
    <row r="130" spans="3:3" x14ac:dyDescent="0.25">
      <c r="C130" s="110"/>
    </row>
    <row r="131" spans="3:3" x14ac:dyDescent="0.25">
      <c r="C131" s="110"/>
    </row>
    <row r="132" spans="3:3" x14ac:dyDescent="0.25">
      <c r="C132" s="110"/>
    </row>
    <row r="133" spans="3:3" x14ac:dyDescent="0.25">
      <c r="C133" s="110"/>
    </row>
    <row r="134" spans="3:3" x14ac:dyDescent="0.25">
      <c r="C134" s="110"/>
    </row>
    <row r="135" spans="3:3" x14ac:dyDescent="0.25">
      <c r="C135" s="110"/>
    </row>
    <row r="136" spans="3:3" x14ac:dyDescent="0.25">
      <c r="C136" s="110"/>
    </row>
    <row r="137" spans="3:3" x14ac:dyDescent="0.25">
      <c r="C137" s="110"/>
    </row>
    <row r="138" spans="3:3" x14ac:dyDescent="0.25">
      <c r="C138" s="110"/>
    </row>
    <row r="139" spans="3:3" x14ac:dyDescent="0.25">
      <c r="C139" s="110"/>
    </row>
    <row r="140" spans="3:3" x14ac:dyDescent="0.25">
      <c r="C140" s="110"/>
    </row>
    <row r="141" spans="3:3" x14ac:dyDescent="0.25">
      <c r="C141" s="110"/>
    </row>
    <row r="142" spans="3:3" x14ac:dyDescent="0.25">
      <c r="C142" s="110"/>
    </row>
    <row r="143" spans="3:3" x14ac:dyDescent="0.25">
      <c r="C143" s="110"/>
    </row>
    <row r="144" spans="3:3" x14ac:dyDescent="0.25">
      <c r="C144" s="110"/>
    </row>
    <row r="145" spans="3:3" x14ac:dyDescent="0.25">
      <c r="C145" s="110"/>
    </row>
    <row r="146" spans="3:3" x14ac:dyDescent="0.25">
      <c r="C146" s="110"/>
    </row>
    <row r="147" spans="3:3" x14ac:dyDescent="0.25">
      <c r="C147" s="110"/>
    </row>
    <row r="148" spans="3:3" x14ac:dyDescent="0.25">
      <c r="C148" s="110"/>
    </row>
    <row r="149" spans="3:3" x14ac:dyDescent="0.25">
      <c r="C149" s="110"/>
    </row>
    <row r="150" spans="3:3" x14ac:dyDescent="0.25">
      <c r="C150" s="110"/>
    </row>
    <row r="151" spans="3:3" x14ac:dyDescent="0.25">
      <c r="C151" s="110"/>
    </row>
    <row r="152" spans="3:3" x14ac:dyDescent="0.25">
      <c r="C152" s="110"/>
    </row>
    <row r="153" spans="3:3" x14ac:dyDescent="0.25">
      <c r="C153" s="110"/>
    </row>
    <row r="154" spans="3:3" x14ac:dyDescent="0.25">
      <c r="C154" s="110"/>
    </row>
    <row r="155" spans="3:3" x14ac:dyDescent="0.25">
      <c r="C155" s="110"/>
    </row>
    <row r="156" spans="3:3" x14ac:dyDescent="0.25">
      <c r="C156" s="110"/>
    </row>
    <row r="157" spans="3:3" x14ac:dyDescent="0.25">
      <c r="C157" s="110"/>
    </row>
    <row r="158" spans="3:3" x14ac:dyDescent="0.25">
      <c r="C158" s="110"/>
    </row>
    <row r="159" spans="3:3" x14ac:dyDescent="0.25">
      <c r="C159" s="110"/>
    </row>
    <row r="160" spans="3:3" x14ac:dyDescent="0.25">
      <c r="C160" s="110"/>
    </row>
    <row r="161" spans="3:3" x14ac:dyDescent="0.25">
      <c r="C161" s="110"/>
    </row>
    <row r="162" spans="3:3" x14ac:dyDescent="0.25">
      <c r="C162" s="110"/>
    </row>
    <row r="163" spans="3:3" x14ac:dyDescent="0.25">
      <c r="C163" s="110"/>
    </row>
    <row r="164" spans="3:3" x14ac:dyDescent="0.25">
      <c r="C164" s="110"/>
    </row>
    <row r="165" spans="3:3" x14ac:dyDescent="0.25">
      <c r="C165" s="110"/>
    </row>
    <row r="166" spans="3:3" x14ac:dyDescent="0.25">
      <c r="C166" s="110"/>
    </row>
    <row r="167" spans="3:3" x14ac:dyDescent="0.25">
      <c r="C167" s="110"/>
    </row>
    <row r="168" spans="3:3" x14ac:dyDescent="0.25">
      <c r="C168" s="110"/>
    </row>
    <row r="169" spans="3:3" x14ac:dyDescent="0.25">
      <c r="C169" s="110"/>
    </row>
    <row r="170" spans="3:3" x14ac:dyDescent="0.25">
      <c r="C170" s="110"/>
    </row>
    <row r="171" spans="3:3" x14ac:dyDescent="0.25">
      <c r="C171" s="110"/>
    </row>
    <row r="172" spans="3:3" x14ac:dyDescent="0.25">
      <c r="C172" s="110"/>
    </row>
    <row r="173" spans="3:3" x14ac:dyDescent="0.25">
      <c r="C173" s="110"/>
    </row>
    <row r="174" spans="3:3" x14ac:dyDescent="0.25">
      <c r="C174" s="110"/>
    </row>
    <row r="175" spans="3:3" x14ac:dyDescent="0.25">
      <c r="C175" s="110"/>
    </row>
    <row r="176" spans="3:3" x14ac:dyDescent="0.25">
      <c r="C176" s="110"/>
    </row>
    <row r="177" spans="3:3" x14ac:dyDescent="0.25">
      <c r="C177" s="110"/>
    </row>
    <row r="178" spans="3:3" x14ac:dyDescent="0.25">
      <c r="C178" s="110"/>
    </row>
    <row r="179" spans="3:3" x14ac:dyDescent="0.25">
      <c r="C179" s="110"/>
    </row>
    <row r="180" spans="3:3" x14ac:dyDescent="0.25">
      <c r="C180" s="110"/>
    </row>
    <row r="181" spans="3:3" x14ac:dyDescent="0.25">
      <c r="C181" s="110"/>
    </row>
    <row r="182" spans="3:3" x14ac:dyDescent="0.25">
      <c r="C182" s="110"/>
    </row>
    <row r="183" spans="3:3" x14ac:dyDescent="0.25">
      <c r="C183" s="110"/>
    </row>
    <row r="184" spans="3:3" x14ac:dyDescent="0.25">
      <c r="C184" s="110"/>
    </row>
    <row r="185" spans="3:3" x14ac:dyDescent="0.25">
      <c r="C185" s="110"/>
    </row>
    <row r="186" spans="3:3" x14ac:dyDescent="0.25">
      <c r="C186" s="110"/>
    </row>
    <row r="187" spans="3:3" x14ac:dyDescent="0.25">
      <c r="C187" s="110"/>
    </row>
    <row r="188" spans="3:3" x14ac:dyDescent="0.25">
      <c r="C188" s="110"/>
    </row>
    <row r="189" spans="3:3" x14ac:dyDescent="0.25">
      <c r="C189" s="110"/>
    </row>
    <row r="190" spans="3:3" x14ac:dyDescent="0.25">
      <c r="C190" s="110"/>
    </row>
    <row r="191" spans="3:3" x14ac:dyDescent="0.25">
      <c r="C191" s="110"/>
    </row>
    <row r="192" spans="3:3" x14ac:dyDescent="0.25">
      <c r="C192" s="110"/>
    </row>
    <row r="193" spans="3:3" x14ac:dyDescent="0.25">
      <c r="C193" s="110"/>
    </row>
    <row r="194" spans="3:3" x14ac:dyDescent="0.25">
      <c r="C194" s="110"/>
    </row>
    <row r="195" spans="3:3" x14ac:dyDescent="0.25">
      <c r="C195" s="110"/>
    </row>
    <row r="196" spans="3:3" x14ac:dyDescent="0.25">
      <c r="C196" s="110"/>
    </row>
    <row r="197" spans="3:3" x14ac:dyDescent="0.25">
      <c r="C197" s="110"/>
    </row>
    <row r="198" spans="3:3" x14ac:dyDescent="0.25">
      <c r="C198" s="110"/>
    </row>
    <row r="199" spans="3:3" x14ac:dyDescent="0.25">
      <c r="C199" s="110"/>
    </row>
    <row r="200" spans="3:3" x14ac:dyDescent="0.25">
      <c r="C200" s="110"/>
    </row>
    <row r="201" spans="3:3" x14ac:dyDescent="0.25">
      <c r="C201" s="110"/>
    </row>
    <row r="202" spans="3:3" x14ac:dyDescent="0.25">
      <c r="C202" s="110"/>
    </row>
    <row r="203" spans="3:3" x14ac:dyDescent="0.25">
      <c r="C203" s="110"/>
    </row>
    <row r="204" spans="3:3" x14ac:dyDescent="0.25">
      <c r="C204" s="110"/>
    </row>
    <row r="205" spans="3:3" x14ac:dyDescent="0.25">
      <c r="C205" s="110"/>
    </row>
    <row r="206" spans="3:3" x14ac:dyDescent="0.25">
      <c r="C206" s="110"/>
    </row>
    <row r="207" spans="3:3" x14ac:dyDescent="0.25">
      <c r="C207" s="110"/>
    </row>
    <row r="208" spans="3:3" x14ac:dyDescent="0.25">
      <c r="C208" s="110"/>
    </row>
    <row r="209" spans="3:3" x14ac:dyDescent="0.25">
      <c r="C209" s="110"/>
    </row>
    <row r="210" spans="3:3" x14ac:dyDescent="0.25">
      <c r="C210" s="110"/>
    </row>
    <row r="211" spans="3:3" x14ac:dyDescent="0.25">
      <c r="C211" s="110"/>
    </row>
    <row r="212" spans="3:3" x14ac:dyDescent="0.25">
      <c r="C212" s="110"/>
    </row>
    <row r="213" spans="3:3" x14ac:dyDescent="0.25">
      <c r="C213" s="110"/>
    </row>
    <row r="214" spans="3:3" x14ac:dyDescent="0.25">
      <c r="C214" s="110"/>
    </row>
    <row r="215" spans="3:3" x14ac:dyDescent="0.25">
      <c r="C215" s="110"/>
    </row>
    <row r="216" spans="3:3" x14ac:dyDescent="0.25">
      <c r="C216" s="110"/>
    </row>
    <row r="217" spans="3:3" x14ac:dyDescent="0.25">
      <c r="C217" s="110"/>
    </row>
    <row r="218" spans="3:3" x14ac:dyDescent="0.25">
      <c r="C218" s="110"/>
    </row>
    <row r="219" spans="3:3" x14ac:dyDescent="0.25">
      <c r="C219" s="110"/>
    </row>
    <row r="220" spans="3:3" x14ac:dyDescent="0.25">
      <c r="C220" s="110"/>
    </row>
    <row r="221" spans="3:3" x14ac:dyDescent="0.25">
      <c r="C221" s="110"/>
    </row>
    <row r="222" spans="3:3" x14ac:dyDescent="0.25">
      <c r="C222" s="110"/>
    </row>
    <row r="223" spans="3:3" x14ac:dyDescent="0.25">
      <c r="C223" s="110"/>
    </row>
    <row r="224" spans="3:3" x14ac:dyDescent="0.25">
      <c r="C224" s="110"/>
    </row>
    <row r="225" spans="3:3" x14ac:dyDescent="0.25">
      <c r="C225" s="110"/>
    </row>
    <row r="226" spans="3:3" x14ac:dyDescent="0.25">
      <c r="C226" s="110"/>
    </row>
    <row r="227" spans="3:3" x14ac:dyDescent="0.25">
      <c r="C227" s="110"/>
    </row>
    <row r="228" spans="3:3" x14ac:dyDescent="0.25">
      <c r="C228" s="110"/>
    </row>
    <row r="229" spans="3:3" x14ac:dyDescent="0.25">
      <c r="C229" s="110"/>
    </row>
    <row r="230" spans="3:3" x14ac:dyDescent="0.25">
      <c r="C230" s="110"/>
    </row>
    <row r="231" spans="3:3" x14ac:dyDescent="0.25">
      <c r="C231" s="110"/>
    </row>
    <row r="232" spans="3:3" x14ac:dyDescent="0.25">
      <c r="C232" s="110"/>
    </row>
    <row r="233" spans="3:3" x14ac:dyDescent="0.25">
      <c r="C233" s="110"/>
    </row>
    <row r="234" spans="3:3" x14ac:dyDescent="0.25">
      <c r="C234" s="110"/>
    </row>
    <row r="235" spans="3:3" x14ac:dyDescent="0.25">
      <c r="C235" s="110"/>
    </row>
    <row r="236" spans="3:3" x14ac:dyDescent="0.25">
      <c r="C236" s="110"/>
    </row>
    <row r="237" spans="3:3" x14ac:dyDescent="0.25">
      <c r="C237" s="110"/>
    </row>
    <row r="238" spans="3:3" x14ac:dyDescent="0.25">
      <c r="C238" s="110"/>
    </row>
    <row r="239" spans="3:3" x14ac:dyDescent="0.25">
      <c r="C239" s="110"/>
    </row>
    <row r="240" spans="3:3" x14ac:dyDescent="0.25">
      <c r="C240" s="110"/>
    </row>
    <row r="241" spans="3:3" x14ac:dyDescent="0.25">
      <c r="C241" s="110"/>
    </row>
    <row r="242" spans="3:3" x14ac:dyDescent="0.25">
      <c r="C242" s="110"/>
    </row>
    <row r="243" spans="3:3" x14ac:dyDescent="0.25">
      <c r="C243" s="110"/>
    </row>
    <row r="244" spans="3:3" x14ac:dyDescent="0.25">
      <c r="C244" s="110"/>
    </row>
    <row r="245" spans="3:3" x14ac:dyDescent="0.25">
      <c r="C245" s="110"/>
    </row>
    <row r="246" spans="3:3" x14ac:dyDescent="0.25">
      <c r="C246" s="110"/>
    </row>
    <row r="247" spans="3:3" x14ac:dyDescent="0.25">
      <c r="C247" s="110"/>
    </row>
    <row r="248" spans="3:3" x14ac:dyDescent="0.25">
      <c r="C248" s="110"/>
    </row>
    <row r="249" spans="3:3" x14ac:dyDescent="0.25">
      <c r="C249" s="110"/>
    </row>
    <row r="250" spans="3:3" x14ac:dyDescent="0.25">
      <c r="C250" s="110"/>
    </row>
    <row r="251" spans="3:3" x14ac:dyDescent="0.25">
      <c r="C251" s="110"/>
    </row>
    <row r="252" spans="3:3" x14ac:dyDescent="0.25">
      <c r="C252" s="110"/>
    </row>
    <row r="253" spans="3:3" x14ac:dyDescent="0.25">
      <c r="C253" s="110"/>
    </row>
    <row r="254" spans="3:3" x14ac:dyDescent="0.25">
      <c r="C254" s="110"/>
    </row>
    <row r="255" spans="3:3" x14ac:dyDescent="0.25">
      <c r="C255" s="110"/>
    </row>
    <row r="256" spans="3:3" x14ac:dyDescent="0.25">
      <c r="C256" s="110"/>
    </row>
    <row r="257" spans="3:3" x14ac:dyDescent="0.25">
      <c r="C257" s="110"/>
    </row>
    <row r="258" spans="3:3" x14ac:dyDescent="0.25">
      <c r="C258" s="110"/>
    </row>
    <row r="259" spans="3:3" x14ac:dyDescent="0.25">
      <c r="C259" s="110"/>
    </row>
    <row r="260" spans="3:3" x14ac:dyDescent="0.25">
      <c r="C260" s="110"/>
    </row>
    <row r="261" spans="3:3" x14ac:dyDescent="0.25">
      <c r="C261" s="110"/>
    </row>
    <row r="262" spans="3:3" x14ac:dyDescent="0.25">
      <c r="C262" s="110"/>
    </row>
    <row r="263" spans="3:3" x14ac:dyDescent="0.25">
      <c r="C263" s="110"/>
    </row>
    <row r="264" spans="3:3" x14ac:dyDescent="0.25">
      <c r="C264" s="110"/>
    </row>
    <row r="265" spans="3:3" x14ac:dyDescent="0.25">
      <c r="C265" s="110"/>
    </row>
    <row r="266" spans="3:3" x14ac:dyDescent="0.25">
      <c r="C266" s="110"/>
    </row>
    <row r="267" spans="3:3" x14ac:dyDescent="0.25">
      <c r="C267" s="110"/>
    </row>
    <row r="268" spans="3:3" x14ac:dyDescent="0.25">
      <c r="C268" s="110"/>
    </row>
    <row r="269" spans="3:3" x14ac:dyDescent="0.25">
      <c r="C269" s="110"/>
    </row>
    <row r="270" spans="3:3" x14ac:dyDescent="0.25">
      <c r="C270" s="110"/>
    </row>
    <row r="271" spans="3:3" x14ac:dyDescent="0.25">
      <c r="C271" s="110"/>
    </row>
    <row r="272" spans="3:3" x14ac:dyDescent="0.25">
      <c r="C272" s="110"/>
    </row>
    <row r="273" spans="3:3" x14ac:dyDescent="0.25">
      <c r="C273" s="110"/>
    </row>
    <row r="274" spans="3:3" x14ac:dyDescent="0.25">
      <c r="C274" s="110"/>
    </row>
    <row r="275" spans="3:3" x14ac:dyDescent="0.25">
      <c r="C275" s="110"/>
    </row>
    <row r="276" spans="3:3" x14ac:dyDescent="0.25">
      <c r="C276" s="110"/>
    </row>
    <row r="277" spans="3:3" x14ac:dyDescent="0.25">
      <c r="C277" s="110"/>
    </row>
    <row r="278" spans="3:3" x14ac:dyDescent="0.25">
      <c r="C278" s="110"/>
    </row>
    <row r="279" spans="3:3" x14ac:dyDescent="0.25">
      <c r="C279" s="110"/>
    </row>
    <row r="280" spans="3:3" x14ac:dyDescent="0.25">
      <c r="C280" s="110"/>
    </row>
    <row r="281" spans="3:3" x14ac:dyDescent="0.25">
      <c r="C281" s="110"/>
    </row>
    <row r="282" spans="3:3" x14ac:dyDescent="0.25">
      <c r="C282" s="110"/>
    </row>
    <row r="283" spans="3:3" x14ac:dyDescent="0.25">
      <c r="C283" s="110"/>
    </row>
    <row r="284" spans="3:3" x14ac:dyDescent="0.25">
      <c r="C284" s="110"/>
    </row>
    <row r="285" spans="3:3" x14ac:dyDescent="0.25">
      <c r="C285" s="110"/>
    </row>
    <row r="286" spans="3:3" x14ac:dyDescent="0.25">
      <c r="C286" s="110"/>
    </row>
    <row r="287" spans="3:3" x14ac:dyDescent="0.25">
      <c r="C287" s="110"/>
    </row>
    <row r="288" spans="3:3" x14ac:dyDescent="0.25">
      <c r="C288" s="110"/>
    </row>
    <row r="289" spans="3:3" x14ac:dyDescent="0.25">
      <c r="C289" s="110"/>
    </row>
    <row r="290" spans="3:3" x14ac:dyDescent="0.25">
      <c r="C290" s="110"/>
    </row>
    <row r="291" spans="3:3" x14ac:dyDescent="0.25">
      <c r="C291" s="110"/>
    </row>
    <row r="292" spans="3:3" x14ac:dyDescent="0.25">
      <c r="C292" s="110"/>
    </row>
    <row r="293" spans="3:3" x14ac:dyDescent="0.25">
      <c r="C293" s="110"/>
    </row>
    <row r="294" spans="3:3" x14ac:dyDescent="0.25">
      <c r="C294" s="110"/>
    </row>
    <row r="295" spans="3:3" x14ac:dyDescent="0.25">
      <c r="C295" s="110"/>
    </row>
    <row r="296" spans="3:3" x14ac:dyDescent="0.25">
      <c r="C296" s="110"/>
    </row>
    <row r="297" spans="3:3" x14ac:dyDescent="0.25">
      <c r="C297" s="110"/>
    </row>
    <row r="298" spans="3:3" x14ac:dyDescent="0.25">
      <c r="C298" s="110"/>
    </row>
    <row r="299" spans="3:3" x14ac:dyDescent="0.25">
      <c r="C299" s="110"/>
    </row>
    <row r="300" spans="3:3" x14ac:dyDescent="0.25">
      <c r="C300" s="110"/>
    </row>
    <row r="301" spans="3:3" x14ac:dyDescent="0.25">
      <c r="C301" s="110"/>
    </row>
    <row r="302" spans="3:3" x14ac:dyDescent="0.25">
      <c r="C302" s="110"/>
    </row>
    <row r="303" spans="3:3" x14ac:dyDescent="0.25">
      <c r="C303" s="110"/>
    </row>
    <row r="304" spans="3:3" x14ac:dyDescent="0.25">
      <c r="C304" s="110"/>
    </row>
    <row r="305" spans="3:3" x14ac:dyDescent="0.25">
      <c r="C305" s="110"/>
    </row>
    <row r="306" spans="3:3" x14ac:dyDescent="0.25">
      <c r="C306" s="110"/>
    </row>
    <row r="307" spans="3:3" x14ac:dyDescent="0.25">
      <c r="C307" s="110"/>
    </row>
    <row r="308" spans="3:3" x14ac:dyDescent="0.25">
      <c r="C308" s="110"/>
    </row>
    <row r="309" spans="3:3" x14ac:dyDescent="0.25">
      <c r="C309" s="110"/>
    </row>
    <row r="310" spans="3:3" x14ac:dyDescent="0.25">
      <c r="C310" s="110"/>
    </row>
    <row r="311" spans="3:3" x14ac:dyDescent="0.25">
      <c r="C311" s="110"/>
    </row>
    <row r="312" spans="3:3" x14ac:dyDescent="0.25">
      <c r="C312" s="110"/>
    </row>
    <row r="313" spans="3:3" x14ac:dyDescent="0.25">
      <c r="C313" s="110"/>
    </row>
    <row r="314" spans="3:3" x14ac:dyDescent="0.25">
      <c r="C314" s="110"/>
    </row>
    <row r="315" spans="3:3" x14ac:dyDescent="0.25">
      <c r="C315" s="110"/>
    </row>
    <row r="316" spans="3:3" x14ac:dyDescent="0.25">
      <c r="C316" s="110"/>
    </row>
    <row r="317" spans="3:3" x14ac:dyDescent="0.25">
      <c r="C317" s="110"/>
    </row>
    <row r="318" spans="3:3" x14ac:dyDescent="0.25">
      <c r="C318" s="110"/>
    </row>
    <row r="319" spans="3:3" x14ac:dyDescent="0.25">
      <c r="C319" s="110"/>
    </row>
    <row r="320" spans="3:3" x14ac:dyDescent="0.25">
      <c r="C320" s="110"/>
    </row>
    <row r="321" spans="3:3" x14ac:dyDescent="0.25">
      <c r="C321" s="110"/>
    </row>
    <row r="322" spans="3:3" x14ac:dyDescent="0.25">
      <c r="C322" s="110"/>
    </row>
    <row r="323" spans="3:3" x14ac:dyDescent="0.25">
      <c r="C323" s="110"/>
    </row>
    <row r="324" spans="3:3" x14ac:dyDescent="0.25">
      <c r="C324" s="110"/>
    </row>
    <row r="325" spans="3:3" x14ac:dyDescent="0.25">
      <c r="C325" s="110"/>
    </row>
    <row r="326" spans="3:3" x14ac:dyDescent="0.25">
      <c r="C326" s="110"/>
    </row>
    <row r="327" spans="3:3" x14ac:dyDescent="0.25">
      <c r="C327" s="110"/>
    </row>
    <row r="328" spans="3:3" x14ac:dyDescent="0.25">
      <c r="C328" s="110"/>
    </row>
    <row r="329" spans="3:3" x14ac:dyDescent="0.25">
      <c r="C329" s="110"/>
    </row>
    <row r="330" spans="3:3" x14ac:dyDescent="0.25">
      <c r="C330" s="110"/>
    </row>
    <row r="331" spans="3:3" x14ac:dyDescent="0.25">
      <c r="C331" s="110"/>
    </row>
    <row r="332" spans="3:3" x14ac:dyDescent="0.25">
      <c r="C332" s="110"/>
    </row>
    <row r="333" spans="3:3" x14ac:dyDescent="0.25">
      <c r="C333" s="110"/>
    </row>
    <row r="334" spans="3:3" x14ac:dyDescent="0.25">
      <c r="C334" s="110"/>
    </row>
    <row r="335" spans="3:3" x14ac:dyDescent="0.25">
      <c r="C335" s="110"/>
    </row>
    <row r="336" spans="3:3" x14ac:dyDescent="0.25">
      <c r="C336" s="110"/>
    </row>
    <row r="337" spans="3:3" x14ac:dyDescent="0.25">
      <c r="C337" s="110"/>
    </row>
    <row r="338" spans="3:3" x14ac:dyDescent="0.25">
      <c r="C338" s="110"/>
    </row>
    <row r="339" spans="3:3" x14ac:dyDescent="0.25">
      <c r="C339" s="110"/>
    </row>
    <row r="340" spans="3:3" x14ac:dyDescent="0.25">
      <c r="C340" s="110"/>
    </row>
    <row r="341" spans="3:3" x14ac:dyDescent="0.25">
      <c r="C341" s="110"/>
    </row>
    <row r="342" spans="3:3" x14ac:dyDescent="0.25">
      <c r="C342" s="110"/>
    </row>
    <row r="343" spans="3:3" x14ac:dyDescent="0.25">
      <c r="C343" s="110"/>
    </row>
    <row r="344" spans="3:3" x14ac:dyDescent="0.25">
      <c r="C344" s="110"/>
    </row>
    <row r="345" spans="3:3" x14ac:dyDescent="0.25">
      <c r="C345" s="110"/>
    </row>
    <row r="346" spans="3:3" x14ac:dyDescent="0.25">
      <c r="C346" s="110"/>
    </row>
    <row r="347" spans="3:3" x14ac:dyDescent="0.25">
      <c r="C347" s="110"/>
    </row>
    <row r="348" spans="3:3" x14ac:dyDescent="0.25">
      <c r="C348" s="110"/>
    </row>
    <row r="349" spans="3:3" x14ac:dyDescent="0.25">
      <c r="C349" s="110"/>
    </row>
    <row r="350" spans="3:3" x14ac:dyDescent="0.25">
      <c r="C350" s="110"/>
    </row>
    <row r="351" spans="3:3" x14ac:dyDescent="0.25">
      <c r="C351" s="110"/>
    </row>
    <row r="352" spans="3:3" x14ac:dyDescent="0.25">
      <c r="C352" s="110"/>
    </row>
    <row r="353" spans="3:3" x14ac:dyDescent="0.25">
      <c r="C353" s="110"/>
    </row>
    <row r="354" spans="3:3" x14ac:dyDescent="0.25">
      <c r="C354" s="110"/>
    </row>
    <row r="355" spans="3:3" x14ac:dyDescent="0.25">
      <c r="C355" s="110"/>
    </row>
    <row r="356" spans="3:3" x14ac:dyDescent="0.25">
      <c r="C356" s="110"/>
    </row>
    <row r="357" spans="3:3" x14ac:dyDescent="0.25">
      <c r="C357" s="110"/>
    </row>
    <row r="358" spans="3:3" x14ac:dyDescent="0.25">
      <c r="C358" s="110"/>
    </row>
    <row r="359" spans="3:3" x14ac:dyDescent="0.25">
      <c r="C359" s="110"/>
    </row>
    <row r="360" spans="3:3" x14ac:dyDescent="0.25">
      <c r="C360" s="110"/>
    </row>
    <row r="361" spans="3:3" x14ac:dyDescent="0.25">
      <c r="C361" s="110"/>
    </row>
    <row r="362" spans="3:3" x14ac:dyDescent="0.25">
      <c r="C362" s="110"/>
    </row>
    <row r="363" spans="3:3" x14ac:dyDescent="0.25">
      <c r="C363" s="110"/>
    </row>
    <row r="364" spans="3:3" x14ac:dyDescent="0.25">
      <c r="C364" s="110"/>
    </row>
    <row r="365" spans="3:3" x14ac:dyDescent="0.25">
      <c r="C365" s="110"/>
    </row>
    <row r="366" spans="3:3" x14ac:dyDescent="0.25">
      <c r="C366" s="110"/>
    </row>
    <row r="367" spans="3:3" x14ac:dyDescent="0.25">
      <c r="C367" s="110"/>
    </row>
    <row r="368" spans="3:3" x14ac:dyDescent="0.25">
      <c r="C368" s="110"/>
    </row>
    <row r="369" spans="3:3" x14ac:dyDescent="0.25">
      <c r="C369" s="110"/>
    </row>
    <row r="370" spans="3:3" x14ac:dyDescent="0.25">
      <c r="C370" s="110"/>
    </row>
    <row r="371" spans="3:3" x14ac:dyDescent="0.25">
      <c r="C371" s="110"/>
    </row>
    <row r="372" spans="3:3" x14ac:dyDescent="0.25">
      <c r="C372" s="110"/>
    </row>
    <row r="373" spans="3:3" x14ac:dyDescent="0.25">
      <c r="C373" s="110"/>
    </row>
    <row r="374" spans="3:3" x14ac:dyDescent="0.25">
      <c r="C374" s="110"/>
    </row>
    <row r="375" spans="3:3" x14ac:dyDescent="0.25">
      <c r="C375" s="110"/>
    </row>
    <row r="376" spans="3:3" x14ac:dyDescent="0.25">
      <c r="C376" s="110"/>
    </row>
    <row r="377" spans="3:3" x14ac:dyDescent="0.25">
      <c r="C377" s="110"/>
    </row>
    <row r="378" spans="3:3" x14ac:dyDescent="0.25">
      <c r="C378" s="110"/>
    </row>
    <row r="379" spans="3:3" x14ac:dyDescent="0.25">
      <c r="C379" s="110"/>
    </row>
    <row r="380" spans="3:3" x14ac:dyDescent="0.25">
      <c r="C380" s="110"/>
    </row>
    <row r="381" spans="3:3" x14ac:dyDescent="0.25">
      <c r="C381" s="110"/>
    </row>
    <row r="382" spans="3:3" x14ac:dyDescent="0.25">
      <c r="C382" s="110"/>
    </row>
    <row r="383" spans="3:3" x14ac:dyDescent="0.25">
      <c r="C383" s="110"/>
    </row>
    <row r="384" spans="3:3" x14ac:dyDescent="0.25">
      <c r="C384" s="110"/>
    </row>
    <row r="385" spans="3:3" x14ac:dyDescent="0.25">
      <c r="C385" s="110"/>
    </row>
    <row r="386" spans="3:3" x14ac:dyDescent="0.25">
      <c r="C386" s="110"/>
    </row>
    <row r="387" spans="3:3" x14ac:dyDescent="0.25">
      <c r="C387" s="110"/>
    </row>
    <row r="388" spans="3:3" x14ac:dyDescent="0.25">
      <c r="C388" s="110"/>
    </row>
    <row r="389" spans="3:3" x14ac:dyDescent="0.25">
      <c r="C389" s="110"/>
    </row>
    <row r="390" spans="3:3" x14ac:dyDescent="0.25">
      <c r="C390" s="110"/>
    </row>
    <row r="391" spans="3:3" x14ac:dyDescent="0.25">
      <c r="C391" s="110"/>
    </row>
    <row r="392" spans="3:3" x14ac:dyDescent="0.25">
      <c r="C392" s="110"/>
    </row>
    <row r="393" spans="3:3" x14ac:dyDescent="0.25">
      <c r="C393" s="110"/>
    </row>
    <row r="394" spans="3:3" x14ac:dyDescent="0.25">
      <c r="C394" s="110"/>
    </row>
    <row r="395" spans="3:3" x14ac:dyDescent="0.25">
      <c r="C395" s="110"/>
    </row>
    <row r="396" spans="3:3" x14ac:dyDescent="0.25">
      <c r="C396" s="110"/>
    </row>
    <row r="397" spans="3:3" x14ac:dyDescent="0.25">
      <c r="C397" s="110"/>
    </row>
    <row r="398" spans="3:3" x14ac:dyDescent="0.25">
      <c r="C398" s="110"/>
    </row>
    <row r="399" spans="3:3" x14ac:dyDescent="0.25">
      <c r="C399" s="110"/>
    </row>
    <row r="400" spans="3:3" x14ac:dyDescent="0.25">
      <c r="C400" s="110"/>
    </row>
    <row r="401" spans="3:3" x14ac:dyDescent="0.25">
      <c r="C401" s="110"/>
    </row>
    <row r="402" spans="3:3" x14ac:dyDescent="0.25">
      <c r="C402" s="110"/>
    </row>
    <row r="403" spans="3:3" x14ac:dyDescent="0.25">
      <c r="C403" s="110"/>
    </row>
    <row r="404" spans="3:3" x14ac:dyDescent="0.25">
      <c r="C404" s="110"/>
    </row>
    <row r="405" spans="3:3" x14ac:dyDescent="0.25">
      <c r="C405" s="110"/>
    </row>
    <row r="406" spans="3:3" x14ac:dyDescent="0.25">
      <c r="C406" s="110"/>
    </row>
    <row r="407" spans="3:3" x14ac:dyDescent="0.25">
      <c r="C407" s="110"/>
    </row>
    <row r="408" spans="3:3" x14ac:dyDescent="0.25">
      <c r="C408" s="110"/>
    </row>
    <row r="409" spans="3:3" x14ac:dyDescent="0.25">
      <c r="C409" s="110"/>
    </row>
    <row r="410" spans="3:3" x14ac:dyDescent="0.25">
      <c r="C410" s="110"/>
    </row>
    <row r="411" spans="3:3" x14ac:dyDescent="0.25">
      <c r="C411" s="110"/>
    </row>
    <row r="412" spans="3:3" x14ac:dyDescent="0.25">
      <c r="C412" s="110"/>
    </row>
    <row r="413" spans="3:3" x14ac:dyDescent="0.25">
      <c r="C413" s="110"/>
    </row>
    <row r="414" spans="3:3" x14ac:dyDescent="0.25">
      <c r="C414" s="110"/>
    </row>
    <row r="415" spans="3:3" x14ac:dyDescent="0.25">
      <c r="C415" s="110"/>
    </row>
    <row r="416" spans="3:3" x14ac:dyDescent="0.25">
      <c r="C416" s="110"/>
    </row>
    <row r="417" spans="3:3" x14ac:dyDescent="0.25">
      <c r="C417" s="110"/>
    </row>
    <row r="418" spans="3:3" x14ac:dyDescent="0.25">
      <c r="C418" s="110"/>
    </row>
    <row r="419" spans="3:3" x14ac:dyDescent="0.25">
      <c r="C419" s="110"/>
    </row>
    <row r="420" spans="3:3" x14ac:dyDescent="0.25">
      <c r="C420" s="110"/>
    </row>
    <row r="421" spans="3:3" x14ac:dyDescent="0.25">
      <c r="C421" s="110"/>
    </row>
    <row r="422" spans="3:3" x14ac:dyDescent="0.25">
      <c r="C422" s="110"/>
    </row>
    <row r="423" spans="3:3" x14ac:dyDescent="0.25">
      <c r="C423" s="110"/>
    </row>
    <row r="424" spans="3:3" x14ac:dyDescent="0.25">
      <c r="C424" s="110"/>
    </row>
    <row r="425" spans="3:3" x14ac:dyDescent="0.25">
      <c r="C425" s="110"/>
    </row>
    <row r="426" spans="3:3" x14ac:dyDescent="0.25">
      <c r="C426" s="110"/>
    </row>
    <row r="427" spans="3:3" x14ac:dyDescent="0.25">
      <c r="C427" s="110"/>
    </row>
    <row r="428" spans="3:3" x14ac:dyDescent="0.25">
      <c r="C428" s="110"/>
    </row>
    <row r="429" spans="3:3" x14ac:dyDescent="0.25">
      <c r="C429" s="110"/>
    </row>
    <row r="430" spans="3:3" x14ac:dyDescent="0.25">
      <c r="C430" s="110"/>
    </row>
    <row r="431" spans="3:3" x14ac:dyDescent="0.25">
      <c r="C431" s="110"/>
    </row>
    <row r="432" spans="3:3" x14ac:dyDescent="0.25">
      <c r="C432" s="110"/>
    </row>
    <row r="433" spans="3:3" x14ac:dyDescent="0.25">
      <c r="C433" s="110"/>
    </row>
    <row r="434" spans="3:3" x14ac:dyDescent="0.25">
      <c r="C434" s="110"/>
    </row>
    <row r="435" spans="3:3" x14ac:dyDescent="0.25">
      <c r="C435" s="110"/>
    </row>
    <row r="436" spans="3:3" x14ac:dyDescent="0.25">
      <c r="C436" s="110"/>
    </row>
    <row r="437" spans="3:3" x14ac:dyDescent="0.25">
      <c r="C437" s="110"/>
    </row>
    <row r="438" spans="3:3" x14ac:dyDescent="0.25">
      <c r="C438" s="110"/>
    </row>
    <row r="439" spans="3:3" x14ac:dyDescent="0.25">
      <c r="C439" s="110"/>
    </row>
    <row r="440" spans="3:3" x14ac:dyDescent="0.25">
      <c r="C440" s="110"/>
    </row>
    <row r="441" spans="3:3" x14ac:dyDescent="0.25">
      <c r="C441" s="110"/>
    </row>
    <row r="442" spans="3:3" x14ac:dyDescent="0.25">
      <c r="C442" s="110"/>
    </row>
    <row r="443" spans="3:3" x14ac:dyDescent="0.25">
      <c r="C443" s="110"/>
    </row>
    <row r="444" spans="3:3" x14ac:dyDescent="0.25">
      <c r="C444" s="110"/>
    </row>
    <row r="445" spans="3:3" x14ac:dyDescent="0.25">
      <c r="C445" s="110"/>
    </row>
    <row r="446" spans="3:3" x14ac:dyDescent="0.25">
      <c r="C446" s="110"/>
    </row>
    <row r="447" spans="3:3" x14ac:dyDescent="0.25">
      <c r="C447" s="110"/>
    </row>
    <row r="448" spans="3:3" x14ac:dyDescent="0.25">
      <c r="C448" s="110"/>
    </row>
    <row r="449" spans="3:3" x14ac:dyDescent="0.25">
      <c r="C449" s="110"/>
    </row>
    <row r="450" spans="3:3" x14ac:dyDescent="0.25">
      <c r="C450" s="110"/>
    </row>
    <row r="451" spans="3:3" x14ac:dyDescent="0.25">
      <c r="C451" s="110"/>
    </row>
    <row r="452" spans="3:3" x14ac:dyDescent="0.25">
      <c r="C452" s="110"/>
    </row>
    <row r="453" spans="3:3" x14ac:dyDescent="0.25">
      <c r="C453" s="110"/>
    </row>
    <row r="454" spans="3:3" x14ac:dyDescent="0.25">
      <c r="C454" s="110"/>
    </row>
    <row r="455" spans="3:3" x14ac:dyDescent="0.25">
      <c r="C455" s="110"/>
    </row>
    <row r="456" spans="3:3" x14ac:dyDescent="0.25">
      <c r="C456" s="110"/>
    </row>
    <row r="457" spans="3:3" x14ac:dyDescent="0.25">
      <c r="C457" s="110"/>
    </row>
    <row r="458" spans="3:3" x14ac:dyDescent="0.25">
      <c r="C458" s="110"/>
    </row>
    <row r="459" spans="3:3" x14ac:dyDescent="0.25">
      <c r="C459" s="110"/>
    </row>
    <row r="460" spans="3:3" x14ac:dyDescent="0.25">
      <c r="C460" s="110"/>
    </row>
    <row r="461" spans="3:3" x14ac:dyDescent="0.25">
      <c r="C461" s="110"/>
    </row>
    <row r="462" spans="3:3" x14ac:dyDescent="0.25">
      <c r="C462" s="110"/>
    </row>
    <row r="463" spans="3:3" x14ac:dyDescent="0.25">
      <c r="C463" s="110"/>
    </row>
    <row r="464" spans="3:3" x14ac:dyDescent="0.25">
      <c r="C464" s="110"/>
    </row>
    <row r="465" spans="3:3" x14ac:dyDescent="0.25">
      <c r="C465" s="110"/>
    </row>
    <row r="466" spans="3:3" x14ac:dyDescent="0.25">
      <c r="C466" s="110"/>
    </row>
    <row r="467" spans="3:3" x14ac:dyDescent="0.25">
      <c r="C467" s="110"/>
    </row>
    <row r="468" spans="3:3" x14ac:dyDescent="0.25">
      <c r="C468" s="110"/>
    </row>
    <row r="469" spans="3:3" x14ac:dyDescent="0.25">
      <c r="C469" s="110"/>
    </row>
    <row r="470" spans="3:3" x14ac:dyDescent="0.25">
      <c r="C470" s="110"/>
    </row>
    <row r="471" spans="3:3" x14ac:dyDescent="0.25">
      <c r="C471" s="110"/>
    </row>
    <row r="472" spans="3:3" x14ac:dyDescent="0.25">
      <c r="C472" s="110"/>
    </row>
    <row r="473" spans="3:3" x14ac:dyDescent="0.25">
      <c r="C473" s="110"/>
    </row>
    <row r="474" spans="3:3" x14ac:dyDescent="0.25">
      <c r="C474" s="110"/>
    </row>
    <row r="475" spans="3:3" x14ac:dyDescent="0.25">
      <c r="C475" s="110"/>
    </row>
    <row r="476" spans="3:3" x14ac:dyDescent="0.25">
      <c r="C476" s="110"/>
    </row>
    <row r="477" spans="3:3" x14ac:dyDescent="0.25">
      <c r="C477" s="110"/>
    </row>
    <row r="478" spans="3:3" x14ac:dyDescent="0.25">
      <c r="C478" s="110"/>
    </row>
    <row r="479" spans="3:3" x14ac:dyDescent="0.25">
      <c r="C479" s="110"/>
    </row>
    <row r="480" spans="3:3" x14ac:dyDescent="0.25">
      <c r="C480" s="110"/>
    </row>
    <row r="481" spans="3:3" x14ac:dyDescent="0.25">
      <c r="C481" s="110"/>
    </row>
    <row r="482" spans="3:3" x14ac:dyDescent="0.25">
      <c r="C482" s="110"/>
    </row>
    <row r="483" spans="3:3" x14ac:dyDescent="0.25">
      <c r="C483" s="110"/>
    </row>
    <row r="484" spans="3:3" x14ac:dyDescent="0.25">
      <c r="C484" s="110"/>
    </row>
    <row r="485" spans="3:3" x14ac:dyDescent="0.25">
      <c r="C485" s="110"/>
    </row>
    <row r="486" spans="3:3" x14ac:dyDescent="0.25">
      <c r="C486" s="110"/>
    </row>
    <row r="487" spans="3:3" x14ac:dyDescent="0.25">
      <c r="C487" s="110"/>
    </row>
    <row r="488" spans="3:3" x14ac:dyDescent="0.25">
      <c r="C488" s="110"/>
    </row>
    <row r="489" spans="3:3" x14ac:dyDescent="0.25">
      <c r="C489" s="110"/>
    </row>
    <row r="490" spans="3:3" x14ac:dyDescent="0.25">
      <c r="C490" s="110"/>
    </row>
    <row r="491" spans="3:3" x14ac:dyDescent="0.25">
      <c r="C491" s="110"/>
    </row>
    <row r="492" spans="3:3" x14ac:dyDescent="0.25">
      <c r="C492" s="110"/>
    </row>
    <row r="493" spans="3:3" x14ac:dyDescent="0.25">
      <c r="C493" s="110"/>
    </row>
    <row r="494" spans="3:3" x14ac:dyDescent="0.25">
      <c r="C494" s="110"/>
    </row>
    <row r="495" spans="3:3" x14ac:dyDescent="0.25">
      <c r="C495" s="110"/>
    </row>
    <row r="496" spans="3:3" x14ac:dyDescent="0.25">
      <c r="C496" s="110"/>
    </row>
    <row r="497" spans="3:3" x14ac:dyDescent="0.25">
      <c r="C497" s="110"/>
    </row>
    <row r="498" spans="3:3" x14ac:dyDescent="0.25">
      <c r="C498" s="110"/>
    </row>
    <row r="499" spans="3:3" x14ac:dyDescent="0.25">
      <c r="C499" s="110"/>
    </row>
    <row r="500" spans="3:3" x14ac:dyDescent="0.25">
      <c r="C500" s="110"/>
    </row>
    <row r="501" spans="3:3" x14ac:dyDescent="0.25">
      <c r="C501" s="110"/>
    </row>
    <row r="502" spans="3:3" x14ac:dyDescent="0.25">
      <c r="C502" s="110"/>
    </row>
    <row r="503" spans="3:3" x14ac:dyDescent="0.25">
      <c r="C503" s="110"/>
    </row>
    <row r="504" spans="3:3" x14ac:dyDescent="0.25">
      <c r="C504" s="110"/>
    </row>
    <row r="505" spans="3:3" x14ac:dyDescent="0.25">
      <c r="C505" s="110"/>
    </row>
    <row r="506" spans="3:3" x14ac:dyDescent="0.25">
      <c r="C506" s="110"/>
    </row>
    <row r="507" spans="3:3" x14ac:dyDescent="0.25">
      <c r="C507" s="110"/>
    </row>
    <row r="508" spans="3:3" x14ac:dyDescent="0.25">
      <c r="C508" s="110"/>
    </row>
    <row r="509" spans="3:3" x14ac:dyDescent="0.25">
      <c r="C509" s="110"/>
    </row>
    <row r="510" spans="3:3" x14ac:dyDescent="0.25">
      <c r="C510" s="110"/>
    </row>
    <row r="511" spans="3:3" x14ac:dyDescent="0.25">
      <c r="C511" s="110"/>
    </row>
    <row r="512" spans="3:3" x14ac:dyDescent="0.25">
      <c r="C512" s="110"/>
    </row>
    <row r="513" spans="3:3" x14ac:dyDescent="0.25">
      <c r="C513" s="110"/>
    </row>
    <row r="514" spans="3:3" x14ac:dyDescent="0.25">
      <c r="C514" s="110"/>
    </row>
    <row r="515" spans="3:3" x14ac:dyDescent="0.25">
      <c r="C515" s="110"/>
    </row>
    <row r="516" spans="3:3" x14ac:dyDescent="0.25">
      <c r="C516" s="110"/>
    </row>
    <row r="517" spans="3:3" x14ac:dyDescent="0.25">
      <c r="C517" s="110"/>
    </row>
    <row r="518" spans="3:3" x14ac:dyDescent="0.25">
      <c r="C518" s="110"/>
    </row>
    <row r="519" spans="3:3" x14ac:dyDescent="0.25">
      <c r="C519" s="110"/>
    </row>
    <row r="520" spans="3:3" x14ac:dyDescent="0.25">
      <c r="C520" s="110"/>
    </row>
    <row r="521" spans="3:3" x14ac:dyDescent="0.25">
      <c r="C521" s="110"/>
    </row>
    <row r="522" spans="3:3" x14ac:dyDescent="0.25">
      <c r="C522" s="110"/>
    </row>
    <row r="523" spans="3:3" x14ac:dyDescent="0.25">
      <c r="C523" s="110"/>
    </row>
    <row r="524" spans="3:3" x14ac:dyDescent="0.25">
      <c r="C524" s="110"/>
    </row>
    <row r="525" spans="3:3" x14ac:dyDescent="0.25">
      <c r="C525" s="110"/>
    </row>
    <row r="526" spans="3:3" x14ac:dyDescent="0.25">
      <c r="C526" s="110"/>
    </row>
    <row r="527" spans="3:3" x14ac:dyDescent="0.25">
      <c r="C527" s="110"/>
    </row>
    <row r="528" spans="3:3" x14ac:dyDescent="0.25">
      <c r="C528" s="110"/>
    </row>
    <row r="529" spans="3:3" x14ac:dyDescent="0.25">
      <c r="C529" s="110"/>
    </row>
    <row r="530" spans="3:3" x14ac:dyDescent="0.25">
      <c r="C530" s="110"/>
    </row>
    <row r="531" spans="3:3" x14ac:dyDescent="0.25">
      <c r="C531" s="110"/>
    </row>
    <row r="532" spans="3:3" x14ac:dyDescent="0.25">
      <c r="C532" s="110"/>
    </row>
    <row r="533" spans="3:3" x14ac:dyDescent="0.25">
      <c r="C533" s="110"/>
    </row>
    <row r="534" spans="3:3" x14ac:dyDescent="0.25">
      <c r="C534" s="110"/>
    </row>
    <row r="535" spans="3:3" x14ac:dyDescent="0.25">
      <c r="C535" s="110"/>
    </row>
    <row r="536" spans="3:3" x14ac:dyDescent="0.25">
      <c r="C536" s="110"/>
    </row>
    <row r="537" spans="3:3" x14ac:dyDescent="0.25">
      <c r="C537" s="110"/>
    </row>
    <row r="538" spans="3:3" x14ac:dyDescent="0.25">
      <c r="C538" s="110"/>
    </row>
    <row r="539" spans="3:3" x14ac:dyDescent="0.25">
      <c r="C539" s="110"/>
    </row>
    <row r="540" spans="3:3" x14ac:dyDescent="0.25">
      <c r="C540" s="110"/>
    </row>
    <row r="541" spans="3:3" x14ac:dyDescent="0.25">
      <c r="C541" s="110"/>
    </row>
    <row r="542" spans="3:3" x14ac:dyDescent="0.25">
      <c r="C542" s="110"/>
    </row>
    <row r="543" spans="3:3" x14ac:dyDescent="0.25">
      <c r="C543" s="110"/>
    </row>
    <row r="544" spans="3:3" x14ac:dyDescent="0.25">
      <c r="C544" s="110"/>
    </row>
    <row r="545" spans="3:3" x14ac:dyDescent="0.25">
      <c r="C545" s="110"/>
    </row>
    <row r="546" spans="3:3" x14ac:dyDescent="0.25">
      <c r="C546" s="110"/>
    </row>
    <row r="547" spans="3:3" x14ac:dyDescent="0.25">
      <c r="C547" s="110"/>
    </row>
    <row r="548" spans="3:3" x14ac:dyDescent="0.25">
      <c r="C548" s="110"/>
    </row>
    <row r="549" spans="3:3" x14ac:dyDescent="0.25">
      <c r="C549" s="110"/>
    </row>
    <row r="550" spans="3:3" x14ac:dyDescent="0.25">
      <c r="C550" s="110"/>
    </row>
    <row r="551" spans="3:3" x14ac:dyDescent="0.25">
      <c r="C551" s="110"/>
    </row>
    <row r="552" spans="3:3" x14ac:dyDescent="0.25">
      <c r="C552" s="110"/>
    </row>
    <row r="553" spans="3:3" x14ac:dyDescent="0.25">
      <c r="C553" s="110"/>
    </row>
    <row r="554" spans="3:3" x14ac:dyDescent="0.25">
      <c r="C554" s="110"/>
    </row>
    <row r="555" spans="3:3" x14ac:dyDescent="0.25">
      <c r="C555" s="110"/>
    </row>
    <row r="556" spans="3:3" x14ac:dyDescent="0.25">
      <c r="C556" s="110"/>
    </row>
    <row r="557" spans="3:3" x14ac:dyDescent="0.25">
      <c r="C557" s="110"/>
    </row>
    <row r="558" spans="3:3" x14ac:dyDescent="0.25">
      <c r="C558" s="110"/>
    </row>
    <row r="559" spans="3:3" x14ac:dyDescent="0.25">
      <c r="C559" s="110"/>
    </row>
    <row r="560" spans="3:3" x14ac:dyDescent="0.25">
      <c r="C560" s="110"/>
    </row>
    <row r="561" spans="3:3" x14ac:dyDescent="0.25">
      <c r="C561" s="110"/>
    </row>
    <row r="562" spans="3:3" x14ac:dyDescent="0.25">
      <c r="C562" s="110"/>
    </row>
    <row r="563" spans="3:3" x14ac:dyDescent="0.25">
      <c r="C563" s="110"/>
    </row>
    <row r="564" spans="3:3" x14ac:dyDescent="0.25">
      <c r="C564" s="110"/>
    </row>
    <row r="565" spans="3:3" x14ac:dyDescent="0.25">
      <c r="C565" s="110"/>
    </row>
    <row r="566" spans="3:3" x14ac:dyDescent="0.25">
      <c r="C566" s="110"/>
    </row>
    <row r="567" spans="3:3" x14ac:dyDescent="0.25">
      <c r="C567" s="110"/>
    </row>
    <row r="568" spans="3:3" x14ac:dyDescent="0.25">
      <c r="C568" s="110"/>
    </row>
    <row r="569" spans="3:3" x14ac:dyDescent="0.25">
      <c r="C569" s="110"/>
    </row>
    <row r="570" spans="3:3" x14ac:dyDescent="0.25">
      <c r="C570" s="110"/>
    </row>
    <row r="571" spans="3:3" x14ac:dyDescent="0.25">
      <c r="C571" s="110"/>
    </row>
    <row r="572" spans="3:3" x14ac:dyDescent="0.25">
      <c r="C572" s="110"/>
    </row>
    <row r="573" spans="3:3" x14ac:dyDescent="0.25">
      <c r="C573" s="110"/>
    </row>
    <row r="574" spans="3:3" x14ac:dyDescent="0.25">
      <c r="C574" s="110"/>
    </row>
    <row r="575" spans="3:3" x14ac:dyDescent="0.25">
      <c r="C575" s="110"/>
    </row>
    <row r="576" spans="3:3" x14ac:dyDescent="0.25">
      <c r="C576" s="110"/>
    </row>
    <row r="577" spans="3:3" x14ac:dyDescent="0.25">
      <c r="C577" s="110"/>
    </row>
    <row r="578" spans="3:3" x14ac:dyDescent="0.25">
      <c r="C578" s="110"/>
    </row>
    <row r="579" spans="3:3" x14ac:dyDescent="0.25">
      <c r="C579" s="110"/>
    </row>
    <row r="580" spans="3:3" x14ac:dyDescent="0.25">
      <c r="C580" s="110"/>
    </row>
    <row r="581" spans="3:3" x14ac:dyDescent="0.25">
      <c r="C581" s="110"/>
    </row>
    <row r="582" spans="3:3" x14ac:dyDescent="0.25">
      <c r="C582" s="110"/>
    </row>
    <row r="583" spans="3:3" x14ac:dyDescent="0.25">
      <c r="C583" s="110"/>
    </row>
    <row r="584" spans="3:3" x14ac:dyDescent="0.25">
      <c r="C584" s="110"/>
    </row>
    <row r="585" spans="3:3" x14ac:dyDescent="0.25">
      <c r="C585" s="110"/>
    </row>
    <row r="586" spans="3:3" x14ac:dyDescent="0.25">
      <c r="C586" s="110"/>
    </row>
    <row r="587" spans="3:3" x14ac:dyDescent="0.25">
      <c r="C587" s="110"/>
    </row>
    <row r="588" spans="3:3" x14ac:dyDescent="0.25">
      <c r="C588" s="110"/>
    </row>
    <row r="589" spans="3:3" x14ac:dyDescent="0.25">
      <c r="C589" s="110"/>
    </row>
    <row r="590" spans="3:3" x14ac:dyDescent="0.25">
      <c r="C590" s="110"/>
    </row>
    <row r="591" spans="3:3" x14ac:dyDescent="0.25">
      <c r="C591" s="110"/>
    </row>
    <row r="592" spans="3:3" x14ac:dyDescent="0.25">
      <c r="C592" s="110"/>
    </row>
    <row r="593" spans="3:3" x14ac:dyDescent="0.25">
      <c r="C593" s="110"/>
    </row>
    <row r="594" spans="3:3" x14ac:dyDescent="0.25">
      <c r="C594" s="110"/>
    </row>
    <row r="595" spans="3:3" x14ac:dyDescent="0.25">
      <c r="C595" s="110"/>
    </row>
    <row r="596" spans="3:3" x14ac:dyDescent="0.25">
      <c r="C596" s="110"/>
    </row>
    <row r="597" spans="3:3" x14ac:dyDescent="0.25">
      <c r="C597" s="110"/>
    </row>
    <row r="598" spans="3:3" x14ac:dyDescent="0.25">
      <c r="C598" s="110"/>
    </row>
    <row r="599" spans="3:3" x14ac:dyDescent="0.25">
      <c r="C599" s="110"/>
    </row>
    <row r="600" spans="3:3" x14ac:dyDescent="0.25">
      <c r="C600" s="110"/>
    </row>
    <row r="601" spans="3:3" x14ac:dyDescent="0.25">
      <c r="C601" s="110"/>
    </row>
    <row r="602" spans="3:3" x14ac:dyDescent="0.25">
      <c r="C602" s="110"/>
    </row>
    <row r="603" spans="3:3" x14ac:dyDescent="0.25">
      <c r="C603" s="110"/>
    </row>
    <row r="604" spans="3:3" x14ac:dyDescent="0.25">
      <c r="C604" s="110"/>
    </row>
    <row r="605" spans="3:3" x14ac:dyDescent="0.25">
      <c r="C605" s="110"/>
    </row>
    <row r="606" spans="3:3" x14ac:dyDescent="0.25">
      <c r="C606" s="110"/>
    </row>
    <row r="607" spans="3:3" x14ac:dyDescent="0.25">
      <c r="C607" s="110"/>
    </row>
    <row r="608" spans="3:3" x14ac:dyDescent="0.25">
      <c r="C608" s="110"/>
    </row>
    <row r="609" spans="3:3" x14ac:dyDescent="0.25">
      <c r="C609" s="110"/>
    </row>
    <row r="610" spans="3:3" x14ac:dyDescent="0.25">
      <c r="C610" s="110"/>
    </row>
    <row r="611" spans="3:3" x14ac:dyDescent="0.25">
      <c r="C611" s="110"/>
    </row>
    <row r="612" spans="3:3" x14ac:dyDescent="0.25">
      <c r="C612" s="110"/>
    </row>
    <row r="613" spans="3:3" x14ac:dyDescent="0.25">
      <c r="C613" s="110"/>
    </row>
    <row r="614" spans="3:3" x14ac:dyDescent="0.25">
      <c r="C614" s="110"/>
    </row>
    <row r="615" spans="3:3" x14ac:dyDescent="0.25">
      <c r="C615" s="110"/>
    </row>
    <row r="616" spans="3:3" x14ac:dyDescent="0.25">
      <c r="C616" s="110"/>
    </row>
    <row r="617" spans="3:3" x14ac:dyDescent="0.25">
      <c r="C617" s="110"/>
    </row>
    <row r="618" spans="3:3" x14ac:dyDescent="0.25">
      <c r="C618" s="110"/>
    </row>
    <row r="619" spans="3:3" x14ac:dyDescent="0.25">
      <c r="C619" s="110"/>
    </row>
    <row r="620" spans="3:3" x14ac:dyDescent="0.25">
      <c r="C620" s="110"/>
    </row>
    <row r="621" spans="3:3" x14ac:dyDescent="0.25">
      <c r="C621" s="110"/>
    </row>
    <row r="622" spans="3:3" x14ac:dyDescent="0.25">
      <c r="C622" s="110"/>
    </row>
    <row r="623" spans="3:3" x14ac:dyDescent="0.25">
      <c r="C623" s="110"/>
    </row>
    <row r="624" spans="3:3" x14ac:dyDescent="0.25">
      <c r="C624" s="110"/>
    </row>
    <row r="625" spans="3:3" x14ac:dyDescent="0.25">
      <c r="C625" s="110"/>
    </row>
    <row r="626" spans="3:3" x14ac:dyDescent="0.25">
      <c r="C626" s="110"/>
    </row>
    <row r="627" spans="3:3" x14ac:dyDescent="0.25">
      <c r="C627" s="110"/>
    </row>
    <row r="628" spans="3:3" x14ac:dyDescent="0.25">
      <c r="C628" s="110"/>
    </row>
    <row r="629" spans="3:3" x14ac:dyDescent="0.25">
      <c r="C629" s="110"/>
    </row>
    <row r="630" spans="3:3" x14ac:dyDescent="0.25">
      <c r="C630" s="110"/>
    </row>
    <row r="631" spans="3:3" x14ac:dyDescent="0.25">
      <c r="C631" s="110"/>
    </row>
    <row r="632" spans="3:3" x14ac:dyDescent="0.25">
      <c r="C632" s="110"/>
    </row>
    <row r="633" spans="3:3" x14ac:dyDescent="0.25">
      <c r="C633" s="110"/>
    </row>
    <row r="634" spans="3:3" x14ac:dyDescent="0.25">
      <c r="C634" s="110"/>
    </row>
    <row r="635" spans="3:3" x14ac:dyDescent="0.25">
      <c r="C635" s="110"/>
    </row>
    <row r="636" spans="3:3" x14ac:dyDescent="0.25">
      <c r="C636" s="110"/>
    </row>
    <row r="637" spans="3:3" x14ac:dyDescent="0.25">
      <c r="C637" s="110"/>
    </row>
    <row r="638" spans="3:3" x14ac:dyDescent="0.25">
      <c r="C638" s="110"/>
    </row>
    <row r="639" spans="3:3" x14ac:dyDescent="0.25">
      <c r="C639" s="110"/>
    </row>
    <row r="640" spans="3:3" x14ac:dyDescent="0.25">
      <c r="C640" s="110"/>
    </row>
    <row r="641" spans="3:3" x14ac:dyDescent="0.25">
      <c r="C641" s="110"/>
    </row>
    <row r="642" spans="3:3" x14ac:dyDescent="0.25">
      <c r="C642" s="110"/>
    </row>
    <row r="643" spans="3:3" x14ac:dyDescent="0.25">
      <c r="C643" s="110"/>
    </row>
    <row r="644" spans="3:3" x14ac:dyDescent="0.25">
      <c r="C644" s="110"/>
    </row>
    <row r="645" spans="3:3" x14ac:dyDescent="0.25">
      <c r="C645" s="110"/>
    </row>
    <row r="646" spans="3:3" x14ac:dyDescent="0.25">
      <c r="C646" s="110"/>
    </row>
    <row r="647" spans="3:3" x14ac:dyDescent="0.25">
      <c r="C647" s="110"/>
    </row>
    <row r="648" spans="3:3" x14ac:dyDescent="0.25">
      <c r="C648" s="110"/>
    </row>
    <row r="649" spans="3:3" x14ac:dyDescent="0.25">
      <c r="C649" s="110"/>
    </row>
    <row r="650" spans="3:3" x14ac:dyDescent="0.25">
      <c r="C650" s="110"/>
    </row>
    <row r="651" spans="3:3" x14ac:dyDescent="0.25">
      <c r="C651" s="110"/>
    </row>
    <row r="652" spans="3:3" x14ac:dyDescent="0.25">
      <c r="C652" s="110"/>
    </row>
    <row r="653" spans="3:3" x14ac:dyDescent="0.25">
      <c r="C653" s="110"/>
    </row>
    <row r="654" spans="3:3" x14ac:dyDescent="0.25">
      <c r="C654" s="110"/>
    </row>
    <row r="655" spans="3:3" x14ac:dyDescent="0.25">
      <c r="C655" s="110"/>
    </row>
    <row r="656" spans="3:3" x14ac:dyDescent="0.25">
      <c r="C656" s="110"/>
    </row>
    <row r="657" spans="3:3" x14ac:dyDescent="0.25">
      <c r="C657" s="110"/>
    </row>
    <row r="658" spans="3:3" x14ac:dyDescent="0.25">
      <c r="C658" s="110"/>
    </row>
    <row r="659" spans="3:3" x14ac:dyDescent="0.25">
      <c r="C659" s="110"/>
    </row>
    <row r="660" spans="3:3" x14ac:dyDescent="0.25">
      <c r="C660" s="110"/>
    </row>
    <row r="661" spans="3:3" x14ac:dyDescent="0.25">
      <c r="C661" s="110"/>
    </row>
    <row r="662" spans="3:3" x14ac:dyDescent="0.25">
      <c r="C662" s="110"/>
    </row>
    <row r="663" spans="3:3" x14ac:dyDescent="0.25">
      <c r="C663" s="110"/>
    </row>
    <row r="664" spans="3:3" x14ac:dyDescent="0.25">
      <c r="C664" s="110"/>
    </row>
    <row r="665" spans="3:3" x14ac:dyDescent="0.25">
      <c r="C665" s="110"/>
    </row>
    <row r="666" spans="3:3" x14ac:dyDescent="0.25">
      <c r="C666" s="110"/>
    </row>
    <row r="667" spans="3:3" x14ac:dyDescent="0.25">
      <c r="C667" s="110"/>
    </row>
    <row r="668" spans="3:3" x14ac:dyDescent="0.25">
      <c r="C668" s="110"/>
    </row>
    <row r="669" spans="3:3" x14ac:dyDescent="0.25">
      <c r="C669" s="110"/>
    </row>
    <row r="670" spans="3:3" x14ac:dyDescent="0.25">
      <c r="C670" s="110"/>
    </row>
    <row r="671" spans="3:3" x14ac:dyDescent="0.25">
      <c r="C671" s="110"/>
    </row>
    <row r="672" spans="3:3" x14ac:dyDescent="0.25">
      <c r="C672" s="110"/>
    </row>
    <row r="673" spans="3:3" x14ac:dyDescent="0.25">
      <c r="C673" s="110"/>
    </row>
    <row r="674" spans="3:3" x14ac:dyDescent="0.25">
      <c r="C674" s="110"/>
    </row>
    <row r="675" spans="3:3" x14ac:dyDescent="0.25">
      <c r="C675" s="110"/>
    </row>
    <row r="676" spans="3:3" x14ac:dyDescent="0.25">
      <c r="C676" s="110"/>
    </row>
    <row r="677" spans="3:3" x14ac:dyDescent="0.25">
      <c r="C677" s="110"/>
    </row>
    <row r="678" spans="3:3" x14ac:dyDescent="0.25">
      <c r="C678" s="110"/>
    </row>
    <row r="679" spans="3:3" x14ac:dyDescent="0.25">
      <c r="C679" s="110"/>
    </row>
    <row r="680" spans="3:3" x14ac:dyDescent="0.25">
      <c r="C680" s="110"/>
    </row>
    <row r="681" spans="3:3" x14ac:dyDescent="0.25">
      <c r="C681" s="110"/>
    </row>
    <row r="682" spans="3:3" x14ac:dyDescent="0.25">
      <c r="C682" s="110"/>
    </row>
    <row r="683" spans="3:3" x14ac:dyDescent="0.25">
      <c r="C683" s="110"/>
    </row>
    <row r="684" spans="3:3" x14ac:dyDescent="0.25">
      <c r="C684" s="110"/>
    </row>
    <row r="685" spans="3:3" x14ac:dyDescent="0.25">
      <c r="C685" s="110"/>
    </row>
    <row r="686" spans="3:3" x14ac:dyDescent="0.25">
      <c r="C686" s="110"/>
    </row>
    <row r="687" spans="3:3" x14ac:dyDescent="0.25">
      <c r="C687" s="110"/>
    </row>
    <row r="688" spans="3:3" x14ac:dyDescent="0.25">
      <c r="C688" s="110"/>
    </row>
    <row r="689" spans="3:3" x14ac:dyDescent="0.25">
      <c r="C689" s="110"/>
    </row>
    <row r="690" spans="3:3" x14ac:dyDescent="0.25">
      <c r="C690" s="110"/>
    </row>
    <row r="691" spans="3:3" x14ac:dyDescent="0.25">
      <c r="C691" s="110"/>
    </row>
    <row r="692" spans="3:3" x14ac:dyDescent="0.25">
      <c r="C692" s="110"/>
    </row>
    <row r="693" spans="3:3" x14ac:dyDescent="0.25">
      <c r="C693" s="110"/>
    </row>
    <row r="694" spans="3:3" x14ac:dyDescent="0.25">
      <c r="C694" s="110"/>
    </row>
    <row r="695" spans="3:3" x14ac:dyDescent="0.25">
      <c r="C695" s="110"/>
    </row>
    <row r="696" spans="3:3" x14ac:dyDescent="0.25">
      <c r="C696" s="110"/>
    </row>
    <row r="697" spans="3:3" x14ac:dyDescent="0.25">
      <c r="C697" s="110"/>
    </row>
    <row r="698" spans="3:3" x14ac:dyDescent="0.25">
      <c r="C698" s="110"/>
    </row>
    <row r="699" spans="3:3" x14ac:dyDescent="0.25">
      <c r="C699" s="110"/>
    </row>
    <row r="700" spans="3:3" x14ac:dyDescent="0.25">
      <c r="C700" s="110"/>
    </row>
    <row r="701" spans="3:3" x14ac:dyDescent="0.25">
      <c r="C701" s="110"/>
    </row>
    <row r="702" spans="3:3" x14ac:dyDescent="0.25">
      <c r="C702" s="110"/>
    </row>
    <row r="703" spans="3:3" x14ac:dyDescent="0.25">
      <c r="C703" s="110"/>
    </row>
    <row r="704" spans="3:3" x14ac:dyDescent="0.25">
      <c r="C704" s="110"/>
    </row>
    <row r="705" spans="3:3" x14ac:dyDescent="0.25">
      <c r="C705" s="110"/>
    </row>
    <row r="706" spans="3:3" x14ac:dyDescent="0.25">
      <c r="C706" s="110"/>
    </row>
    <row r="707" spans="3:3" x14ac:dyDescent="0.25">
      <c r="C707" s="110"/>
    </row>
    <row r="708" spans="3:3" x14ac:dyDescent="0.25">
      <c r="C708" s="110"/>
    </row>
    <row r="709" spans="3:3" x14ac:dyDescent="0.25">
      <c r="C709" s="110"/>
    </row>
    <row r="710" spans="3:3" x14ac:dyDescent="0.25">
      <c r="C710" s="110"/>
    </row>
    <row r="711" spans="3:3" x14ac:dyDescent="0.25">
      <c r="C711" s="110"/>
    </row>
    <row r="712" spans="3:3" x14ac:dyDescent="0.25">
      <c r="C712" s="110"/>
    </row>
    <row r="713" spans="3:3" x14ac:dyDescent="0.25">
      <c r="C713" s="110"/>
    </row>
    <row r="714" spans="3:3" x14ac:dyDescent="0.25">
      <c r="C714" s="110"/>
    </row>
    <row r="715" spans="3:3" x14ac:dyDescent="0.25">
      <c r="C715" s="110"/>
    </row>
    <row r="716" spans="3:3" x14ac:dyDescent="0.25">
      <c r="C716" s="110"/>
    </row>
    <row r="717" spans="3:3" x14ac:dyDescent="0.25">
      <c r="C717" s="110"/>
    </row>
    <row r="718" spans="3:3" x14ac:dyDescent="0.25">
      <c r="C718" s="110"/>
    </row>
    <row r="719" spans="3:3" x14ac:dyDescent="0.25">
      <c r="C719" s="110"/>
    </row>
    <row r="720" spans="3:3" x14ac:dyDescent="0.25">
      <c r="C720" s="110"/>
    </row>
    <row r="721" spans="3:3" x14ac:dyDescent="0.25">
      <c r="C721" s="110"/>
    </row>
    <row r="722" spans="3:3" x14ac:dyDescent="0.25">
      <c r="C722" s="110"/>
    </row>
    <row r="723" spans="3:3" x14ac:dyDescent="0.25">
      <c r="C723" s="110"/>
    </row>
    <row r="724" spans="3:3" x14ac:dyDescent="0.25">
      <c r="C724" s="110"/>
    </row>
    <row r="725" spans="3:3" x14ac:dyDescent="0.25">
      <c r="C725" s="110"/>
    </row>
    <row r="726" spans="3:3" x14ac:dyDescent="0.25">
      <c r="C726" s="110"/>
    </row>
    <row r="727" spans="3:3" x14ac:dyDescent="0.25">
      <c r="C727" s="110"/>
    </row>
    <row r="728" spans="3:3" x14ac:dyDescent="0.25">
      <c r="C728" s="110"/>
    </row>
    <row r="729" spans="3:3" x14ac:dyDescent="0.25">
      <c r="C729" s="110"/>
    </row>
    <row r="730" spans="3:3" x14ac:dyDescent="0.25">
      <c r="C730" s="110"/>
    </row>
    <row r="731" spans="3:3" x14ac:dyDescent="0.25">
      <c r="C731" s="110"/>
    </row>
    <row r="732" spans="3:3" x14ac:dyDescent="0.25">
      <c r="C732" s="110"/>
    </row>
    <row r="733" spans="3:3" x14ac:dyDescent="0.25">
      <c r="C733" s="110"/>
    </row>
    <row r="734" spans="3:3" x14ac:dyDescent="0.25">
      <c r="C734" s="110"/>
    </row>
    <row r="735" spans="3:3" x14ac:dyDescent="0.25">
      <c r="C735" s="110"/>
    </row>
    <row r="736" spans="3:3" x14ac:dyDescent="0.25">
      <c r="C736" s="110"/>
    </row>
    <row r="737" spans="3:3" x14ac:dyDescent="0.25">
      <c r="C737" s="110"/>
    </row>
    <row r="738" spans="3:3" x14ac:dyDescent="0.25">
      <c r="C738" s="110"/>
    </row>
    <row r="739" spans="3:3" x14ac:dyDescent="0.25">
      <c r="C739" s="110"/>
    </row>
    <row r="740" spans="3:3" x14ac:dyDescent="0.25">
      <c r="C740" s="110"/>
    </row>
    <row r="741" spans="3:3" x14ac:dyDescent="0.25">
      <c r="C741" s="110"/>
    </row>
    <row r="742" spans="3:3" x14ac:dyDescent="0.25">
      <c r="C742" s="110"/>
    </row>
    <row r="743" spans="3:3" x14ac:dyDescent="0.25">
      <c r="C743" s="110"/>
    </row>
    <row r="744" spans="3:3" x14ac:dyDescent="0.25">
      <c r="C744" s="110"/>
    </row>
    <row r="745" spans="3:3" x14ac:dyDescent="0.25">
      <c r="C745" s="110"/>
    </row>
    <row r="746" spans="3:3" x14ac:dyDescent="0.25">
      <c r="C746" s="110"/>
    </row>
    <row r="747" spans="3:3" x14ac:dyDescent="0.25">
      <c r="C747" s="110"/>
    </row>
    <row r="748" spans="3:3" x14ac:dyDescent="0.25">
      <c r="C748" s="110"/>
    </row>
    <row r="749" spans="3:3" x14ac:dyDescent="0.25">
      <c r="C749" s="110"/>
    </row>
    <row r="750" spans="3:3" x14ac:dyDescent="0.25">
      <c r="C750" s="110"/>
    </row>
    <row r="751" spans="3:3" x14ac:dyDescent="0.25">
      <c r="C751" s="110"/>
    </row>
    <row r="752" spans="3:3" x14ac:dyDescent="0.25">
      <c r="C752" s="110"/>
    </row>
    <row r="753" spans="3:3" x14ac:dyDescent="0.25">
      <c r="C753" s="110"/>
    </row>
    <row r="754" spans="3:3" x14ac:dyDescent="0.25">
      <c r="C754" s="110"/>
    </row>
    <row r="755" spans="3:3" x14ac:dyDescent="0.25">
      <c r="C755" s="110"/>
    </row>
    <row r="756" spans="3:3" x14ac:dyDescent="0.25">
      <c r="C756" s="110"/>
    </row>
    <row r="757" spans="3:3" x14ac:dyDescent="0.25">
      <c r="C757" s="110"/>
    </row>
    <row r="758" spans="3:3" x14ac:dyDescent="0.25">
      <c r="C758" s="110"/>
    </row>
    <row r="759" spans="3:3" x14ac:dyDescent="0.25">
      <c r="C759" s="110"/>
    </row>
    <row r="760" spans="3:3" x14ac:dyDescent="0.25">
      <c r="C760" s="110"/>
    </row>
    <row r="761" spans="3:3" x14ac:dyDescent="0.25">
      <c r="C761" s="110"/>
    </row>
    <row r="762" spans="3:3" x14ac:dyDescent="0.25">
      <c r="C762" s="110"/>
    </row>
    <row r="763" spans="3:3" x14ac:dyDescent="0.25">
      <c r="C763" s="110"/>
    </row>
    <row r="764" spans="3:3" x14ac:dyDescent="0.25">
      <c r="C764" s="110"/>
    </row>
    <row r="765" spans="3:3" x14ac:dyDescent="0.25">
      <c r="C765" s="110"/>
    </row>
    <row r="766" spans="3:3" x14ac:dyDescent="0.25">
      <c r="C766" s="110"/>
    </row>
    <row r="767" spans="3:3" x14ac:dyDescent="0.25">
      <c r="C767" s="110"/>
    </row>
    <row r="768" spans="3:3" x14ac:dyDescent="0.25">
      <c r="C768" s="110"/>
    </row>
    <row r="769" spans="3:3" x14ac:dyDescent="0.25">
      <c r="C769" s="110"/>
    </row>
    <row r="770" spans="3:3" x14ac:dyDescent="0.25">
      <c r="C770" s="110"/>
    </row>
    <row r="771" spans="3:3" x14ac:dyDescent="0.25">
      <c r="C771" s="110"/>
    </row>
    <row r="772" spans="3:3" x14ac:dyDescent="0.25">
      <c r="C772" s="110"/>
    </row>
    <row r="773" spans="3:3" x14ac:dyDescent="0.25">
      <c r="C773" s="110"/>
    </row>
    <row r="774" spans="3:3" x14ac:dyDescent="0.25">
      <c r="C774" s="110"/>
    </row>
    <row r="775" spans="3:3" x14ac:dyDescent="0.25">
      <c r="C775" s="110"/>
    </row>
    <row r="776" spans="3:3" x14ac:dyDescent="0.25">
      <c r="C776" s="110"/>
    </row>
    <row r="777" spans="3:3" x14ac:dyDescent="0.25">
      <c r="C777" s="110"/>
    </row>
    <row r="778" spans="3:3" x14ac:dyDescent="0.25">
      <c r="C778" s="110"/>
    </row>
    <row r="779" spans="3:3" x14ac:dyDescent="0.25">
      <c r="C779" s="110"/>
    </row>
    <row r="780" spans="3:3" x14ac:dyDescent="0.25">
      <c r="C780" s="110"/>
    </row>
    <row r="781" spans="3:3" x14ac:dyDescent="0.25">
      <c r="C781" s="110"/>
    </row>
    <row r="782" spans="3:3" x14ac:dyDescent="0.25">
      <c r="C782" s="110"/>
    </row>
    <row r="783" spans="3:3" x14ac:dyDescent="0.25">
      <c r="C783" s="110"/>
    </row>
    <row r="784" spans="3:3" x14ac:dyDescent="0.25">
      <c r="C784" s="110"/>
    </row>
    <row r="785" spans="3:3" x14ac:dyDescent="0.25">
      <c r="C785" s="110"/>
    </row>
    <row r="786" spans="3:3" x14ac:dyDescent="0.25">
      <c r="C786" s="110"/>
    </row>
    <row r="787" spans="3:3" x14ac:dyDescent="0.25">
      <c r="C787" s="110"/>
    </row>
    <row r="788" spans="3:3" x14ac:dyDescent="0.25">
      <c r="C788" s="110"/>
    </row>
    <row r="789" spans="3:3" x14ac:dyDescent="0.25">
      <c r="C789" s="110"/>
    </row>
    <row r="790" spans="3:3" x14ac:dyDescent="0.25">
      <c r="C790" s="110"/>
    </row>
    <row r="791" spans="3:3" x14ac:dyDescent="0.25">
      <c r="C791" s="110"/>
    </row>
    <row r="792" spans="3:3" x14ac:dyDescent="0.25">
      <c r="C792" s="110"/>
    </row>
    <row r="793" spans="3:3" x14ac:dyDescent="0.25">
      <c r="C793" s="110"/>
    </row>
    <row r="794" spans="3:3" x14ac:dyDescent="0.25">
      <c r="C794" s="110"/>
    </row>
    <row r="795" spans="3:3" x14ac:dyDescent="0.25">
      <c r="C795" s="110"/>
    </row>
    <row r="796" spans="3:3" x14ac:dyDescent="0.25">
      <c r="C796" s="110"/>
    </row>
    <row r="797" spans="3:3" x14ac:dyDescent="0.25">
      <c r="C797" s="110"/>
    </row>
    <row r="798" spans="3:3" x14ac:dyDescent="0.25">
      <c r="C798" s="110"/>
    </row>
    <row r="799" spans="3:3" x14ac:dyDescent="0.25">
      <c r="C799" s="110"/>
    </row>
    <row r="800" spans="3:3" x14ac:dyDescent="0.25">
      <c r="C800" s="110"/>
    </row>
    <row r="801" spans="3:3" x14ac:dyDescent="0.25">
      <c r="C801" s="110"/>
    </row>
    <row r="802" spans="3:3" x14ac:dyDescent="0.25">
      <c r="C802" s="110"/>
    </row>
    <row r="803" spans="3:3" x14ac:dyDescent="0.25">
      <c r="C803" s="110"/>
    </row>
    <row r="804" spans="3:3" x14ac:dyDescent="0.25">
      <c r="C804" s="110"/>
    </row>
    <row r="805" spans="3:3" x14ac:dyDescent="0.25">
      <c r="C805" s="110"/>
    </row>
    <row r="806" spans="3:3" x14ac:dyDescent="0.25">
      <c r="C806" s="110"/>
    </row>
    <row r="807" spans="3:3" x14ac:dyDescent="0.25">
      <c r="C807" s="110"/>
    </row>
    <row r="808" spans="3:3" x14ac:dyDescent="0.25">
      <c r="C808" s="110"/>
    </row>
    <row r="809" spans="3:3" x14ac:dyDescent="0.25">
      <c r="C809" s="110"/>
    </row>
    <row r="810" spans="3:3" x14ac:dyDescent="0.25">
      <c r="C810" s="110"/>
    </row>
    <row r="811" spans="3:3" x14ac:dyDescent="0.25">
      <c r="C811" s="110"/>
    </row>
    <row r="812" spans="3:3" x14ac:dyDescent="0.25">
      <c r="C812" s="110"/>
    </row>
    <row r="813" spans="3:3" x14ac:dyDescent="0.25">
      <c r="C813" s="110"/>
    </row>
    <row r="814" spans="3:3" x14ac:dyDescent="0.25">
      <c r="C814" s="110"/>
    </row>
    <row r="815" spans="3:3" x14ac:dyDescent="0.25">
      <c r="C815" s="110"/>
    </row>
    <row r="816" spans="3:3" x14ac:dyDescent="0.25">
      <c r="C816" s="110"/>
    </row>
    <row r="817" spans="3:3" x14ac:dyDescent="0.25">
      <c r="C817" s="110"/>
    </row>
    <row r="818" spans="3:3" x14ac:dyDescent="0.25">
      <c r="C818" s="110"/>
    </row>
    <row r="819" spans="3:3" x14ac:dyDescent="0.25">
      <c r="C819" s="110"/>
    </row>
    <row r="820" spans="3:3" x14ac:dyDescent="0.25">
      <c r="C820" s="110"/>
    </row>
    <row r="821" spans="3:3" x14ac:dyDescent="0.25">
      <c r="C821" s="110"/>
    </row>
    <row r="822" spans="3:3" x14ac:dyDescent="0.25">
      <c r="C822" s="110"/>
    </row>
    <row r="823" spans="3:3" x14ac:dyDescent="0.25">
      <c r="C823" s="110"/>
    </row>
    <row r="824" spans="3:3" x14ac:dyDescent="0.25">
      <c r="C824" s="110"/>
    </row>
    <row r="825" spans="3:3" x14ac:dyDescent="0.25">
      <c r="C825" s="110"/>
    </row>
    <row r="826" spans="3:3" x14ac:dyDescent="0.25">
      <c r="C826" s="110"/>
    </row>
    <row r="827" spans="3:3" x14ac:dyDescent="0.25">
      <c r="C827" s="110"/>
    </row>
    <row r="828" spans="3:3" x14ac:dyDescent="0.25">
      <c r="C828" s="110"/>
    </row>
    <row r="829" spans="3:3" x14ac:dyDescent="0.25">
      <c r="C829" s="110"/>
    </row>
    <row r="830" spans="3:3" x14ac:dyDescent="0.25">
      <c r="C830" s="110"/>
    </row>
    <row r="831" spans="3:3" x14ac:dyDescent="0.25">
      <c r="C831" s="110"/>
    </row>
    <row r="832" spans="3:3" x14ac:dyDescent="0.25">
      <c r="C832" s="110"/>
    </row>
    <row r="833" spans="3:3" x14ac:dyDescent="0.25">
      <c r="C833" s="110"/>
    </row>
    <row r="834" spans="3:3" x14ac:dyDescent="0.25">
      <c r="C834" s="110"/>
    </row>
    <row r="835" spans="3:3" x14ac:dyDescent="0.25">
      <c r="C835" s="110"/>
    </row>
    <row r="836" spans="3:3" x14ac:dyDescent="0.25">
      <c r="C836" s="110"/>
    </row>
    <row r="837" spans="3:3" x14ac:dyDescent="0.25">
      <c r="C837" s="110"/>
    </row>
    <row r="838" spans="3:3" x14ac:dyDescent="0.25">
      <c r="C838" s="110"/>
    </row>
    <row r="839" spans="3:3" x14ac:dyDescent="0.25">
      <c r="C839" s="110"/>
    </row>
    <row r="840" spans="3:3" x14ac:dyDescent="0.25">
      <c r="C840" s="110"/>
    </row>
    <row r="841" spans="3:3" x14ac:dyDescent="0.25">
      <c r="C841" s="110"/>
    </row>
    <row r="842" spans="3:3" x14ac:dyDescent="0.25">
      <c r="C842" s="110"/>
    </row>
    <row r="843" spans="3:3" x14ac:dyDescent="0.25">
      <c r="C843" s="110"/>
    </row>
    <row r="844" spans="3:3" x14ac:dyDescent="0.25">
      <c r="C844" s="110"/>
    </row>
    <row r="845" spans="3:3" x14ac:dyDescent="0.25">
      <c r="C845" s="110"/>
    </row>
    <row r="846" spans="3:3" x14ac:dyDescent="0.25">
      <c r="C846" s="110"/>
    </row>
    <row r="847" spans="3:3" x14ac:dyDescent="0.25">
      <c r="C847" s="110"/>
    </row>
    <row r="848" spans="3:3" x14ac:dyDescent="0.25">
      <c r="C848" s="110"/>
    </row>
    <row r="849" spans="3:3" x14ac:dyDescent="0.25">
      <c r="C849" s="110"/>
    </row>
    <row r="850" spans="3:3" x14ac:dyDescent="0.25">
      <c r="C850" s="110"/>
    </row>
    <row r="851" spans="3:3" x14ac:dyDescent="0.25">
      <c r="C851" s="110"/>
    </row>
    <row r="852" spans="3:3" x14ac:dyDescent="0.25">
      <c r="C852" s="110"/>
    </row>
    <row r="853" spans="3:3" x14ac:dyDescent="0.25">
      <c r="C853" s="110"/>
    </row>
    <row r="854" spans="3:3" x14ac:dyDescent="0.25">
      <c r="C854" s="110"/>
    </row>
    <row r="855" spans="3:3" x14ac:dyDescent="0.25">
      <c r="C855" s="110"/>
    </row>
    <row r="856" spans="3:3" x14ac:dyDescent="0.25">
      <c r="C856" s="110"/>
    </row>
    <row r="857" spans="3:3" x14ac:dyDescent="0.25">
      <c r="C857" s="110"/>
    </row>
    <row r="858" spans="3:3" x14ac:dyDescent="0.25">
      <c r="C858" s="110"/>
    </row>
    <row r="859" spans="3:3" x14ac:dyDescent="0.25">
      <c r="C859" s="110"/>
    </row>
    <row r="860" spans="3:3" x14ac:dyDescent="0.25">
      <c r="C860" s="110"/>
    </row>
    <row r="861" spans="3:3" x14ac:dyDescent="0.25">
      <c r="C861" s="110"/>
    </row>
    <row r="862" spans="3:3" x14ac:dyDescent="0.25">
      <c r="C862" s="110"/>
    </row>
    <row r="863" spans="3:3" x14ac:dyDescent="0.25">
      <c r="C863" s="110"/>
    </row>
    <row r="864" spans="3:3" x14ac:dyDescent="0.25">
      <c r="C864" s="110"/>
    </row>
    <row r="865" spans="3:3" x14ac:dyDescent="0.25">
      <c r="C865" s="110"/>
    </row>
    <row r="866" spans="3:3" x14ac:dyDescent="0.25">
      <c r="C866" s="110"/>
    </row>
    <row r="867" spans="3:3" x14ac:dyDescent="0.25">
      <c r="C867" s="110"/>
    </row>
    <row r="868" spans="3:3" x14ac:dyDescent="0.25">
      <c r="C868" s="110"/>
    </row>
    <row r="869" spans="3:3" x14ac:dyDescent="0.25">
      <c r="C869" s="110"/>
    </row>
    <row r="870" spans="3:3" x14ac:dyDescent="0.25">
      <c r="C870" s="110"/>
    </row>
    <row r="871" spans="3:3" x14ac:dyDescent="0.25">
      <c r="C871" s="110"/>
    </row>
    <row r="872" spans="3:3" x14ac:dyDescent="0.25">
      <c r="C872" s="110"/>
    </row>
    <row r="873" spans="3:3" x14ac:dyDescent="0.25">
      <c r="C873" s="110"/>
    </row>
    <row r="874" spans="3:3" x14ac:dyDescent="0.25">
      <c r="C874" s="110"/>
    </row>
    <row r="875" spans="3:3" x14ac:dyDescent="0.25">
      <c r="C875" s="110"/>
    </row>
    <row r="876" spans="3:3" x14ac:dyDescent="0.25">
      <c r="C876" s="110"/>
    </row>
    <row r="877" spans="3:3" x14ac:dyDescent="0.25">
      <c r="C877" s="110"/>
    </row>
    <row r="878" spans="3:3" x14ac:dyDescent="0.25">
      <c r="C878" s="110"/>
    </row>
    <row r="879" spans="3:3" x14ac:dyDescent="0.25">
      <c r="C879" s="110"/>
    </row>
    <row r="880" spans="3:3" x14ac:dyDescent="0.25">
      <c r="C880" s="110"/>
    </row>
    <row r="881" spans="3:3" x14ac:dyDescent="0.25">
      <c r="C881" s="110"/>
    </row>
    <row r="882" spans="3:3" x14ac:dyDescent="0.25">
      <c r="C882" s="110"/>
    </row>
    <row r="883" spans="3:3" x14ac:dyDescent="0.25">
      <c r="C883" s="110"/>
    </row>
    <row r="884" spans="3:3" x14ac:dyDescent="0.25">
      <c r="C884" s="110"/>
    </row>
    <row r="885" spans="3:3" x14ac:dyDescent="0.25">
      <c r="C885" s="110"/>
    </row>
    <row r="886" spans="3:3" x14ac:dyDescent="0.25">
      <c r="C886" s="110"/>
    </row>
    <row r="887" spans="3:3" x14ac:dyDescent="0.25">
      <c r="C887" s="110"/>
    </row>
    <row r="888" spans="3:3" x14ac:dyDescent="0.25">
      <c r="C888" s="110"/>
    </row>
    <row r="889" spans="3:3" x14ac:dyDescent="0.25">
      <c r="C889" s="110"/>
    </row>
    <row r="890" spans="3:3" x14ac:dyDescent="0.25">
      <c r="C890" s="110"/>
    </row>
    <row r="891" spans="3:3" x14ac:dyDescent="0.25">
      <c r="C891" s="110"/>
    </row>
    <row r="892" spans="3:3" x14ac:dyDescent="0.25">
      <c r="C892" s="110"/>
    </row>
    <row r="893" spans="3:3" x14ac:dyDescent="0.25">
      <c r="C893" s="110"/>
    </row>
    <row r="894" spans="3:3" x14ac:dyDescent="0.25">
      <c r="C894" s="110"/>
    </row>
    <row r="895" spans="3:3" x14ac:dyDescent="0.25">
      <c r="C895" s="110"/>
    </row>
    <row r="896" spans="3:3" x14ac:dyDescent="0.25">
      <c r="C896" s="110"/>
    </row>
    <row r="897" spans="3:3" x14ac:dyDescent="0.25">
      <c r="C897" s="110"/>
    </row>
    <row r="898" spans="3:3" x14ac:dyDescent="0.25">
      <c r="C898" s="110"/>
    </row>
    <row r="899" spans="3:3" x14ac:dyDescent="0.25">
      <c r="C899" s="110"/>
    </row>
    <row r="900" spans="3:3" x14ac:dyDescent="0.25">
      <c r="C900" s="110"/>
    </row>
    <row r="901" spans="3:3" x14ac:dyDescent="0.25">
      <c r="C901" s="110"/>
    </row>
    <row r="902" spans="3:3" x14ac:dyDescent="0.25">
      <c r="C902" s="110"/>
    </row>
    <row r="903" spans="3:3" x14ac:dyDescent="0.25">
      <c r="C903" s="110"/>
    </row>
    <row r="904" spans="3:3" x14ac:dyDescent="0.25">
      <c r="C904" s="110"/>
    </row>
    <row r="905" spans="3:3" x14ac:dyDescent="0.25">
      <c r="C905" s="110"/>
    </row>
    <row r="906" spans="3:3" x14ac:dyDescent="0.25">
      <c r="C906" s="110"/>
    </row>
    <row r="907" spans="3:3" x14ac:dyDescent="0.25">
      <c r="C907" s="110"/>
    </row>
    <row r="908" spans="3:3" x14ac:dyDescent="0.25">
      <c r="C908" s="110"/>
    </row>
    <row r="909" spans="3:3" x14ac:dyDescent="0.25">
      <c r="C909" s="110"/>
    </row>
    <row r="910" spans="3:3" x14ac:dyDescent="0.25">
      <c r="C910" s="110"/>
    </row>
    <row r="911" spans="3:3" x14ac:dyDescent="0.25">
      <c r="C911" s="110"/>
    </row>
    <row r="912" spans="3:3" x14ac:dyDescent="0.25">
      <c r="C912" s="110"/>
    </row>
    <row r="913" spans="3:3" x14ac:dyDescent="0.25">
      <c r="C913" s="110"/>
    </row>
    <row r="914" spans="3:3" x14ac:dyDescent="0.25">
      <c r="C914" s="110"/>
    </row>
    <row r="915" spans="3:3" x14ac:dyDescent="0.25">
      <c r="C915" s="110"/>
    </row>
    <row r="916" spans="3:3" x14ac:dyDescent="0.25">
      <c r="C916" s="110"/>
    </row>
    <row r="917" spans="3:3" x14ac:dyDescent="0.25">
      <c r="C917" s="110"/>
    </row>
    <row r="918" spans="3:3" x14ac:dyDescent="0.25">
      <c r="C918" s="110"/>
    </row>
    <row r="919" spans="3:3" x14ac:dyDescent="0.25">
      <c r="C919" s="110"/>
    </row>
    <row r="920" spans="3:3" x14ac:dyDescent="0.25">
      <c r="C920" s="110"/>
    </row>
    <row r="921" spans="3:3" x14ac:dyDescent="0.25">
      <c r="C921" s="110"/>
    </row>
    <row r="922" spans="3:3" x14ac:dyDescent="0.25">
      <c r="C922" s="110"/>
    </row>
    <row r="923" spans="3:3" x14ac:dyDescent="0.25">
      <c r="C923" s="110"/>
    </row>
    <row r="924" spans="3:3" x14ac:dyDescent="0.25">
      <c r="C924" s="110"/>
    </row>
    <row r="925" spans="3:3" x14ac:dyDescent="0.25">
      <c r="C925" s="110"/>
    </row>
    <row r="926" spans="3:3" x14ac:dyDescent="0.25">
      <c r="C926" s="110"/>
    </row>
    <row r="927" spans="3:3" x14ac:dyDescent="0.25">
      <c r="C927" s="110"/>
    </row>
    <row r="928" spans="3:3" x14ac:dyDescent="0.25">
      <c r="C928" s="110"/>
    </row>
    <row r="929" spans="3:3" x14ac:dyDescent="0.25">
      <c r="C929" s="110"/>
    </row>
    <row r="930" spans="3:3" x14ac:dyDescent="0.25">
      <c r="C930" s="110"/>
    </row>
    <row r="931" spans="3:3" x14ac:dyDescent="0.25">
      <c r="C931" s="110"/>
    </row>
    <row r="932" spans="3:3" x14ac:dyDescent="0.25">
      <c r="C932" s="110"/>
    </row>
    <row r="933" spans="3:3" x14ac:dyDescent="0.25">
      <c r="C933" s="110"/>
    </row>
    <row r="934" spans="3:3" x14ac:dyDescent="0.25">
      <c r="C934" s="110"/>
    </row>
    <row r="935" spans="3:3" x14ac:dyDescent="0.25">
      <c r="C935" s="110"/>
    </row>
    <row r="936" spans="3:3" x14ac:dyDescent="0.25">
      <c r="C936" s="110"/>
    </row>
    <row r="937" spans="3:3" x14ac:dyDescent="0.25">
      <c r="C937" s="110"/>
    </row>
    <row r="938" spans="3:3" x14ac:dyDescent="0.25">
      <c r="C938" s="110"/>
    </row>
    <row r="939" spans="3:3" x14ac:dyDescent="0.25">
      <c r="C939" s="110"/>
    </row>
    <row r="940" spans="3:3" x14ac:dyDescent="0.25">
      <c r="C940" s="110"/>
    </row>
    <row r="941" spans="3:3" x14ac:dyDescent="0.25">
      <c r="C941" s="110"/>
    </row>
    <row r="942" spans="3:3" x14ac:dyDescent="0.25">
      <c r="C942" s="110"/>
    </row>
    <row r="943" spans="3:3" x14ac:dyDescent="0.25">
      <c r="C943" s="110"/>
    </row>
    <row r="944" spans="3:3" x14ac:dyDescent="0.25">
      <c r="C944" s="110"/>
    </row>
    <row r="945" spans="3:3" x14ac:dyDescent="0.25">
      <c r="C945" s="110"/>
    </row>
    <row r="946" spans="3:3" x14ac:dyDescent="0.25">
      <c r="C946" s="110"/>
    </row>
    <row r="947" spans="3:3" x14ac:dyDescent="0.25">
      <c r="C947" s="110"/>
    </row>
    <row r="948" spans="3:3" x14ac:dyDescent="0.25">
      <c r="C948" s="110"/>
    </row>
    <row r="949" spans="3:3" x14ac:dyDescent="0.25">
      <c r="C949" s="110"/>
    </row>
    <row r="950" spans="3:3" x14ac:dyDescent="0.25">
      <c r="C950" s="110"/>
    </row>
  </sheetData>
  <mergeCells count="12">
    <mergeCell ref="B8:C8"/>
    <mergeCell ref="B9:C9"/>
    <mergeCell ref="B11:C11"/>
    <mergeCell ref="B12:C12"/>
    <mergeCell ref="B13:C13"/>
    <mergeCell ref="B14:C14"/>
    <mergeCell ref="B1:C1"/>
    <mergeCell ref="B2:C2"/>
    <mergeCell ref="B3:C3"/>
    <mergeCell ref="B4:C4"/>
    <mergeCell ref="B6:C6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3"/>
  <sheetViews>
    <sheetView workbookViewId="0">
      <selection activeCell="C15" sqref="C15"/>
    </sheetView>
  </sheetViews>
  <sheetFormatPr defaultRowHeight="15" x14ac:dyDescent="0.25"/>
  <cols>
    <col min="1" max="1" width="73.140625" customWidth="1"/>
    <col min="2" max="2" width="16.7109375" customWidth="1"/>
    <col min="3" max="3" width="16.28515625" customWidth="1"/>
    <col min="4" max="4" width="10.7109375" customWidth="1"/>
    <col min="5" max="5" width="26" style="22" customWidth="1"/>
  </cols>
  <sheetData>
    <row r="1" spans="1:5" ht="75.75" customHeight="1" x14ac:dyDescent="0.25">
      <c r="A1" s="8"/>
      <c r="B1" s="20"/>
      <c r="C1" s="59" t="s">
        <v>891</v>
      </c>
      <c r="D1" s="59"/>
      <c r="E1" s="59"/>
    </row>
    <row r="2" spans="1:5" ht="70.5" customHeight="1" x14ac:dyDescent="0.25">
      <c r="A2" s="8"/>
      <c r="B2" s="20"/>
      <c r="C2" s="59" t="s">
        <v>918</v>
      </c>
      <c r="D2" s="59"/>
      <c r="E2" s="59"/>
    </row>
    <row r="3" spans="1:5" ht="18.75" x14ac:dyDescent="0.25">
      <c r="A3" s="67" t="s">
        <v>916</v>
      </c>
      <c r="B3" s="67"/>
      <c r="C3" s="67"/>
      <c r="D3" s="67"/>
      <c r="E3" s="67"/>
    </row>
    <row r="5" spans="1:5" ht="18.75" x14ac:dyDescent="0.25">
      <c r="A5" s="28"/>
      <c r="B5" s="28"/>
      <c r="C5" s="28"/>
      <c r="D5" s="28"/>
      <c r="E5" s="23" t="s">
        <v>893</v>
      </c>
    </row>
    <row r="6" spans="1:5" x14ac:dyDescent="0.25">
      <c r="A6" s="71" t="s">
        <v>328</v>
      </c>
      <c r="B6" s="65" t="s">
        <v>919</v>
      </c>
      <c r="C6" s="68" t="s">
        <v>329</v>
      </c>
      <c r="D6" s="65" t="s">
        <v>330</v>
      </c>
      <c r="E6" s="70" t="s">
        <v>0</v>
      </c>
    </row>
    <row r="7" spans="1:5" x14ac:dyDescent="0.25">
      <c r="A7" s="71"/>
      <c r="B7" s="65" t="s">
        <v>894</v>
      </c>
      <c r="C7" s="69"/>
      <c r="D7" s="65" t="s">
        <v>330</v>
      </c>
      <c r="E7" s="70"/>
    </row>
    <row r="8" spans="1:5" s="33" customFormat="1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5" ht="15.75" x14ac:dyDescent="0.25">
      <c r="A9" s="2" t="s">
        <v>333</v>
      </c>
      <c r="B9" s="21"/>
      <c r="C9" s="21"/>
      <c r="D9" s="21"/>
      <c r="E9" s="3">
        <v>729860.94700000004</v>
      </c>
    </row>
    <row r="10" spans="1:5" ht="31.5" x14ac:dyDescent="0.25">
      <c r="A10" s="24" t="s">
        <v>895</v>
      </c>
      <c r="B10" s="21" t="s">
        <v>896</v>
      </c>
      <c r="C10" s="21"/>
      <c r="D10" s="21"/>
      <c r="E10" s="3">
        <v>1256.6531</v>
      </c>
    </row>
    <row r="11" spans="1:5" ht="15.75" x14ac:dyDescent="0.25">
      <c r="A11" s="25" t="s">
        <v>836</v>
      </c>
      <c r="B11" s="4" t="s">
        <v>896</v>
      </c>
      <c r="C11" s="4" t="s">
        <v>837</v>
      </c>
      <c r="D11" s="4"/>
      <c r="E11" s="5">
        <v>1256.6531</v>
      </c>
    </row>
    <row r="12" spans="1:5" ht="15.75" x14ac:dyDescent="0.25">
      <c r="A12" s="25" t="s">
        <v>838</v>
      </c>
      <c r="B12" s="4" t="s">
        <v>896</v>
      </c>
      <c r="C12" s="4" t="s">
        <v>839</v>
      </c>
      <c r="D12" s="4"/>
      <c r="E12" s="5">
        <v>1256.6531</v>
      </c>
    </row>
    <row r="13" spans="1:5" ht="15.75" x14ac:dyDescent="0.25">
      <c r="A13" s="25" t="s">
        <v>843</v>
      </c>
      <c r="B13" s="4" t="s">
        <v>896</v>
      </c>
      <c r="C13" s="4" t="s">
        <v>844</v>
      </c>
      <c r="D13" s="4"/>
      <c r="E13" s="5">
        <v>1251.6531</v>
      </c>
    </row>
    <row r="14" spans="1:5" ht="63" x14ac:dyDescent="0.25">
      <c r="A14" s="29" t="s">
        <v>897</v>
      </c>
      <c r="B14" s="30" t="s">
        <v>896</v>
      </c>
      <c r="C14" s="30" t="s">
        <v>844</v>
      </c>
      <c r="D14" s="30" t="s">
        <v>627</v>
      </c>
      <c r="E14" s="31">
        <v>1251.6531</v>
      </c>
    </row>
    <row r="15" spans="1:5" ht="63" x14ac:dyDescent="0.25">
      <c r="A15" s="25" t="s">
        <v>882</v>
      </c>
      <c r="B15" s="4" t="s">
        <v>896</v>
      </c>
      <c r="C15" s="4" t="s">
        <v>883</v>
      </c>
      <c r="D15" s="4"/>
      <c r="E15" s="5">
        <v>5</v>
      </c>
    </row>
    <row r="16" spans="1:5" ht="31.5" x14ac:dyDescent="0.25">
      <c r="A16" s="29" t="s">
        <v>898</v>
      </c>
      <c r="B16" s="30" t="s">
        <v>896</v>
      </c>
      <c r="C16" s="30" t="s">
        <v>883</v>
      </c>
      <c r="D16" s="30" t="s">
        <v>362</v>
      </c>
      <c r="E16" s="31">
        <v>5</v>
      </c>
    </row>
    <row r="17" spans="1:5" ht="15.75" x14ac:dyDescent="0.25">
      <c r="A17" s="24" t="s">
        <v>899</v>
      </c>
      <c r="B17" s="21" t="s">
        <v>900</v>
      </c>
      <c r="C17" s="21"/>
      <c r="D17" s="21"/>
      <c r="E17" s="3">
        <v>52.5</v>
      </c>
    </row>
    <row r="18" spans="1:5" ht="15.75" x14ac:dyDescent="0.25">
      <c r="A18" s="25" t="s">
        <v>836</v>
      </c>
      <c r="B18" s="4" t="s">
        <v>900</v>
      </c>
      <c r="C18" s="4" t="s">
        <v>837</v>
      </c>
      <c r="D18" s="4"/>
      <c r="E18" s="5">
        <v>52.5</v>
      </c>
    </row>
    <row r="19" spans="1:5" ht="15.75" x14ac:dyDescent="0.25">
      <c r="A19" s="25" t="s">
        <v>838</v>
      </c>
      <c r="B19" s="4" t="s">
        <v>900</v>
      </c>
      <c r="C19" s="4" t="s">
        <v>839</v>
      </c>
      <c r="D19" s="4"/>
      <c r="E19" s="5">
        <v>52.5</v>
      </c>
    </row>
    <row r="20" spans="1:5" ht="15.75" x14ac:dyDescent="0.25">
      <c r="A20" s="25" t="s">
        <v>885</v>
      </c>
      <c r="B20" s="4" t="s">
        <v>900</v>
      </c>
      <c r="C20" s="4" t="s">
        <v>886</v>
      </c>
      <c r="D20" s="4"/>
      <c r="E20" s="5">
        <v>52.5</v>
      </c>
    </row>
    <row r="21" spans="1:5" ht="15.75" x14ac:dyDescent="0.25">
      <c r="A21" s="29" t="s">
        <v>901</v>
      </c>
      <c r="B21" s="30" t="s">
        <v>900</v>
      </c>
      <c r="C21" s="30" t="s">
        <v>886</v>
      </c>
      <c r="D21" s="30" t="s">
        <v>341</v>
      </c>
      <c r="E21" s="31">
        <v>52.5</v>
      </c>
    </row>
    <row r="22" spans="1:5" ht="31.5" x14ac:dyDescent="0.25">
      <c r="A22" s="24" t="s">
        <v>902</v>
      </c>
      <c r="B22" s="21" t="s">
        <v>903</v>
      </c>
      <c r="C22" s="21"/>
      <c r="D22" s="21"/>
      <c r="E22" s="3">
        <v>148288.96770000001</v>
      </c>
    </row>
    <row r="23" spans="1:5" ht="15.75" x14ac:dyDescent="0.25">
      <c r="A23" s="25" t="s">
        <v>334</v>
      </c>
      <c r="B23" s="4" t="s">
        <v>903</v>
      </c>
      <c r="C23" s="4" t="s">
        <v>335</v>
      </c>
      <c r="D23" s="4"/>
      <c r="E23" s="5">
        <v>3467.1170000000002</v>
      </c>
    </row>
    <row r="24" spans="1:5" ht="31.5" x14ac:dyDescent="0.25">
      <c r="A24" s="25" t="s">
        <v>336</v>
      </c>
      <c r="B24" s="4" t="s">
        <v>903</v>
      </c>
      <c r="C24" s="4" t="s">
        <v>337</v>
      </c>
      <c r="D24" s="4"/>
      <c r="E24" s="5">
        <v>2815.6170000000002</v>
      </c>
    </row>
    <row r="25" spans="1:5" ht="47.25" x14ac:dyDescent="0.25">
      <c r="A25" s="25" t="s">
        <v>338</v>
      </c>
      <c r="B25" s="4" t="s">
        <v>903</v>
      </c>
      <c r="C25" s="4" t="s">
        <v>339</v>
      </c>
      <c r="D25" s="4"/>
      <c r="E25" s="5">
        <v>800</v>
      </c>
    </row>
    <row r="26" spans="1:5" ht="15.75" x14ac:dyDescent="0.25">
      <c r="A26" s="29" t="s">
        <v>901</v>
      </c>
      <c r="B26" s="30" t="s">
        <v>903</v>
      </c>
      <c r="C26" s="30" t="s">
        <v>339</v>
      </c>
      <c r="D26" s="30" t="s">
        <v>341</v>
      </c>
      <c r="E26" s="31">
        <v>300</v>
      </c>
    </row>
    <row r="27" spans="1:5" ht="31.5" x14ac:dyDescent="0.25">
      <c r="A27" s="25" t="s">
        <v>342</v>
      </c>
      <c r="B27" s="4" t="s">
        <v>903</v>
      </c>
      <c r="C27" s="4" t="s">
        <v>343</v>
      </c>
      <c r="D27" s="4"/>
      <c r="E27" s="5">
        <v>357.334</v>
      </c>
    </row>
    <row r="28" spans="1:5" ht="15.75" x14ac:dyDescent="0.25">
      <c r="A28" s="29" t="s">
        <v>901</v>
      </c>
      <c r="B28" s="30" t="s">
        <v>903</v>
      </c>
      <c r="C28" s="30" t="s">
        <v>343</v>
      </c>
      <c r="D28" s="30" t="s">
        <v>341</v>
      </c>
      <c r="E28" s="31">
        <v>357.334</v>
      </c>
    </row>
    <row r="29" spans="1:5" ht="31.5" x14ac:dyDescent="0.25">
      <c r="A29" s="25" t="s">
        <v>342</v>
      </c>
      <c r="B29" s="4" t="s">
        <v>903</v>
      </c>
      <c r="C29" s="4" t="s">
        <v>345</v>
      </c>
      <c r="D29" s="4"/>
      <c r="E29" s="5">
        <v>142.666</v>
      </c>
    </row>
    <row r="30" spans="1:5" ht="15.75" x14ac:dyDescent="0.25">
      <c r="A30" s="29" t="s">
        <v>901</v>
      </c>
      <c r="B30" s="30" t="s">
        <v>903</v>
      </c>
      <c r="C30" s="30" t="s">
        <v>345</v>
      </c>
      <c r="D30" s="30" t="s">
        <v>341</v>
      </c>
      <c r="E30" s="31">
        <v>142.666</v>
      </c>
    </row>
    <row r="31" spans="1:5" ht="47.25" x14ac:dyDescent="0.25">
      <c r="A31" s="25" t="s">
        <v>346</v>
      </c>
      <c r="B31" s="4" t="s">
        <v>903</v>
      </c>
      <c r="C31" s="4" t="s">
        <v>347</v>
      </c>
      <c r="D31" s="4"/>
      <c r="E31" s="5">
        <v>2015.617</v>
      </c>
    </row>
    <row r="32" spans="1:5" ht="15.75" x14ac:dyDescent="0.25">
      <c r="A32" s="29" t="s">
        <v>901</v>
      </c>
      <c r="B32" s="30" t="s">
        <v>903</v>
      </c>
      <c r="C32" s="30" t="s">
        <v>347</v>
      </c>
      <c r="D32" s="30" t="s">
        <v>341</v>
      </c>
      <c r="E32" s="31">
        <v>900</v>
      </c>
    </row>
    <row r="33" spans="1:5" ht="31.5" x14ac:dyDescent="0.25">
      <c r="A33" s="25" t="s">
        <v>342</v>
      </c>
      <c r="B33" s="4" t="s">
        <v>903</v>
      </c>
      <c r="C33" s="4" t="s">
        <v>349</v>
      </c>
      <c r="D33" s="4"/>
      <c r="E33" s="5">
        <v>797.298</v>
      </c>
    </row>
    <row r="34" spans="1:5" ht="15.75" x14ac:dyDescent="0.25">
      <c r="A34" s="29" t="s">
        <v>901</v>
      </c>
      <c r="B34" s="30" t="s">
        <v>903</v>
      </c>
      <c r="C34" s="30" t="s">
        <v>349</v>
      </c>
      <c r="D34" s="30" t="s">
        <v>341</v>
      </c>
      <c r="E34" s="31">
        <v>797.298</v>
      </c>
    </row>
    <row r="35" spans="1:5" ht="31.5" x14ac:dyDescent="0.25">
      <c r="A35" s="25" t="s">
        <v>342</v>
      </c>
      <c r="B35" s="4" t="s">
        <v>903</v>
      </c>
      <c r="C35" s="4" t="s">
        <v>350</v>
      </c>
      <c r="D35" s="4"/>
      <c r="E35" s="5">
        <v>318.31900000000002</v>
      </c>
    </row>
    <row r="36" spans="1:5" ht="15.75" x14ac:dyDescent="0.25">
      <c r="A36" s="29" t="s">
        <v>901</v>
      </c>
      <c r="B36" s="30" t="s">
        <v>903</v>
      </c>
      <c r="C36" s="30" t="s">
        <v>350</v>
      </c>
      <c r="D36" s="30" t="s">
        <v>341</v>
      </c>
      <c r="E36" s="31">
        <v>318.31900000000002</v>
      </c>
    </row>
    <row r="37" spans="1:5" ht="31.5" x14ac:dyDescent="0.25">
      <c r="A37" s="25" t="s">
        <v>366</v>
      </c>
      <c r="B37" s="4" t="s">
        <v>903</v>
      </c>
      <c r="C37" s="4" t="s">
        <v>367</v>
      </c>
      <c r="D37" s="4"/>
      <c r="E37" s="5">
        <v>510.5</v>
      </c>
    </row>
    <row r="38" spans="1:5" ht="31.5" x14ac:dyDescent="0.25">
      <c r="A38" s="25" t="s">
        <v>372</v>
      </c>
      <c r="B38" s="4" t="s">
        <v>903</v>
      </c>
      <c r="C38" s="4" t="s">
        <v>373</v>
      </c>
      <c r="D38" s="4"/>
      <c r="E38" s="5">
        <v>510.5</v>
      </c>
    </row>
    <row r="39" spans="1:5" ht="15.75" x14ac:dyDescent="0.25">
      <c r="A39" s="29" t="s">
        <v>901</v>
      </c>
      <c r="B39" s="30" t="s">
        <v>903</v>
      </c>
      <c r="C39" s="30" t="s">
        <v>373</v>
      </c>
      <c r="D39" s="30" t="s">
        <v>341</v>
      </c>
      <c r="E39" s="31">
        <v>78</v>
      </c>
    </row>
    <row r="40" spans="1:5" ht="15.75" x14ac:dyDescent="0.25">
      <c r="A40" s="25" t="s">
        <v>1</v>
      </c>
      <c r="B40" s="4" t="s">
        <v>903</v>
      </c>
      <c r="C40" s="4" t="s">
        <v>375</v>
      </c>
      <c r="D40" s="4"/>
      <c r="E40" s="5">
        <v>432.5</v>
      </c>
    </row>
    <row r="41" spans="1:5" ht="15.75" x14ac:dyDescent="0.25">
      <c r="A41" s="29" t="s">
        <v>901</v>
      </c>
      <c r="B41" s="30" t="s">
        <v>903</v>
      </c>
      <c r="C41" s="30" t="s">
        <v>375</v>
      </c>
      <c r="D41" s="30" t="s">
        <v>341</v>
      </c>
      <c r="E41" s="31">
        <v>432.5</v>
      </c>
    </row>
    <row r="42" spans="1:5" ht="31.5" x14ac:dyDescent="0.25">
      <c r="A42" s="25" t="s">
        <v>377</v>
      </c>
      <c r="B42" s="4" t="s">
        <v>903</v>
      </c>
      <c r="C42" s="4" t="s">
        <v>378</v>
      </c>
      <c r="D42" s="4"/>
      <c r="E42" s="5">
        <v>141</v>
      </c>
    </row>
    <row r="43" spans="1:5" ht="47.25" x14ac:dyDescent="0.25">
      <c r="A43" s="25" t="s">
        <v>379</v>
      </c>
      <c r="B43" s="4" t="s">
        <v>903</v>
      </c>
      <c r="C43" s="4" t="s">
        <v>380</v>
      </c>
      <c r="D43" s="4"/>
      <c r="E43" s="5">
        <v>141</v>
      </c>
    </row>
    <row r="44" spans="1:5" ht="15.75" x14ac:dyDescent="0.25">
      <c r="A44" s="29" t="s">
        <v>901</v>
      </c>
      <c r="B44" s="30" t="s">
        <v>903</v>
      </c>
      <c r="C44" s="30" t="s">
        <v>380</v>
      </c>
      <c r="D44" s="30" t="s">
        <v>341</v>
      </c>
      <c r="E44" s="31">
        <v>141</v>
      </c>
    </row>
    <row r="45" spans="1:5" ht="31.5" x14ac:dyDescent="0.25">
      <c r="A45" s="25" t="s">
        <v>390</v>
      </c>
      <c r="B45" s="4" t="s">
        <v>903</v>
      </c>
      <c r="C45" s="4" t="s">
        <v>391</v>
      </c>
      <c r="D45" s="4"/>
      <c r="E45" s="5">
        <v>18566.934099999999</v>
      </c>
    </row>
    <row r="46" spans="1:5" ht="47.25" x14ac:dyDescent="0.25">
      <c r="A46" s="25" t="s">
        <v>392</v>
      </c>
      <c r="B46" s="4" t="s">
        <v>903</v>
      </c>
      <c r="C46" s="4" t="s">
        <v>393</v>
      </c>
      <c r="D46" s="4"/>
      <c r="E46" s="5">
        <v>18566.934099999999</v>
      </c>
    </row>
    <row r="47" spans="1:5" ht="31.5" x14ac:dyDescent="0.25">
      <c r="A47" s="25" t="s">
        <v>394</v>
      </c>
      <c r="B47" s="4" t="s">
        <v>903</v>
      </c>
      <c r="C47" s="4" t="s">
        <v>395</v>
      </c>
      <c r="D47" s="4"/>
      <c r="E47" s="5">
        <v>10642.674300000001</v>
      </c>
    </row>
    <row r="48" spans="1:5" ht="31.5" x14ac:dyDescent="0.25">
      <c r="A48" s="29" t="s">
        <v>898</v>
      </c>
      <c r="B48" s="30" t="s">
        <v>903</v>
      </c>
      <c r="C48" s="30" t="s">
        <v>395</v>
      </c>
      <c r="D48" s="30" t="s">
        <v>362</v>
      </c>
      <c r="E48" s="31">
        <v>2556.7973000000002</v>
      </c>
    </row>
    <row r="49" spans="1:5" ht="31.5" x14ac:dyDescent="0.25">
      <c r="A49" s="25" t="s">
        <v>398</v>
      </c>
      <c r="B49" s="4" t="s">
        <v>903</v>
      </c>
      <c r="C49" s="4" t="s">
        <v>399</v>
      </c>
      <c r="D49" s="4"/>
      <c r="E49" s="5">
        <v>8085.8770000000004</v>
      </c>
    </row>
    <row r="50" spans="1:5" ht="31.5" x14ac:dyDescent="0.25">
      <c r="A50" s="29" t="s">
        <v>898</v>
      </c>
      <c r="B50" s="30" t="s">
        <v>903</v>
      </c>
      <c r="C50" s="30" t="s">
        <v>399</v>
      </c>
      <c r="D50" s="30" t="s">
        <v>362</v>
      </c>
      <c r="E50" s="31">
        <v>8085.8770000000004</v>
      </c>
    </row>
    <row r="51" spans="1:5" ht="31.5" x14ac:dyDescent="0.25">
      <c r="A51" s="25" t="s">
        <v>402</v>
      </c>
      <c r="B51" s="4" t="s">
        <v>903</v>
      </c>
      <c r="C51" s="4" t="s">
        <v>403</v>
      </c>
      <c r="D51" s="4"/>
      <c r="E51" s="5">
        <v>7520.6598000000004</v>
      </c>
    </row>
    <row r="52" spans="1:5" ht="31.5" x14ac:dyDescent="0.25">
      <c r="A52" s="29" t="s">
        <v>898</v>
      </c>
      <c r="B52" s="30" t="s">
        <v>903</v>
      </c>
      <c r="C52" s="30" t="s">
        <v>403</v>
      </c>
      <c r="D52" s="30" t="s">
        <v>362</v>
      </c>
      <c r="E52" s="31">
        <v>7520.6598000000004</v>
      </c>
    </row>
    <row r="53" spans="1:5" ht="15.75" x14ac:dyDescent="0.25">
      <c r="A53" s="25" t="s">
        <v>405</v>
      </c>
      <c r="B53" s="4" t="s">
        <v>903</v>
      </c>
      <c r="C53" s="4" t="s">
        <v>406</v>
      </c>
      <c r="D53" s="4"/>
      <c r="E53" s="5">
        <v>403.6</v>
      </c>
    </row>
    <row r="54" spans="1:5" ht="31.5" x14ac:dyDescent="0.25">
      <c r="A54" s="29" t="s">
        <v>898</v>
      </c>
      <c r="B54" s="30" t="s">
        <v>903</v>
      </c>
      <c r="C54" s="30" t="s">
        <v>406</v>
      </c>
      <c r="D54" s="30" t="s">
        <v>362</v>
      </c>
      <c r="E54" s="31">
        <v>20.2</v>
      </c>
    </row>
    <row r="55" spans="1:5" ht="15.75" x14ac:dyDescent="0.25">
      <c r="A55" s="25" t="s">
        <v>408</v>
      </c>
      <c r="B55" s="4" t="s">
        <v>903</v>
      </c>
      <c r="C55" s="4" t="s">
        <v>409</v>
      </c>
      <c r="D55" s="4"/>
      <c r="E55" s="5">
        <v>383.4</v>
      </c>
    </row>
    <row r="56" spans="1:5" ht="31.5" x14ac:dyDescent="0.25">
      <c r="A56" s="29" t="s">
        <v>898</v>
      </c>
      <c r="B56" s="30" t="s">
        <v>903</v>
      </c>
      <c r="C56" s="30" t="s">
        <v>409</v>
      </c>
      <c r="D56" s="30" t="s">
        <v>362</v>
      </c>
      <c r="E56" s="31">
        <v>383.4</v>
      </c>
    </row>
    <row r="57" spans="1:5" ht="31.5" x14ac:dyDescent="0.25">
      <c r="A57" s="25" t="s">
        <v>420</v>
      </c>
      <c r="B57" s="4" t="s">
        <v>903</v>
      </c>
      <c r="C57" s="4" t="s">
        <v>421</v>
      </c>
      <c r="D57" s="4"/>
      <c r="E57" s="5">
        <v>83047.600839999999</v>
      </c>
    </row>
    <row r="58" spans="1:5" ht="31.5" x14ac:dyDescent="0.25">
      <c r="A58" s="25" t="s">
        <v>422</v>
      </c>
      <c r="B58" s="4" t="s">
        <v>903</v>
      </c>
      <c r="C58" s="4" t="s">
        <v>423</v>
      </c>
      <c r="D58" s="4"/>
      <c r="E58" s="5">
        <v>83047.600839999999</v>
      </c>
    </row>
    <row r="59" spans="1:5" ht="31.5" x14ac:dyDescent="0.25">
      <c r="A59" s="25" t="s">
        <v>424</v>
      </c>
      <c r="B59" s="4" t="s">
        <v>903</v>
      </c>
      <c r="C59" s="4" t="s">
        <v>425</v>
      </c>
      <c r="D59" s="4"/>
      <c r="E59" s="5">
        <v>82107.600839999999</v>
      </c>
    </row>
    <row r="60" spans="1:5" ht="63" x14ac:dyDescent="0.25">
      <c r="A60" s="25" t="s">
        <v>426</v>
      </c>
      <c r="B60" s="4" t="s">
        <v>903</v>
      </c>
      <c r="C60" s="4" t="s">
        <v>427</v>
      </c>
      <c r="D60" s="4"/>
      <c r="E60" s="5">
        <v>50240.087910000002</v>
      </c>
    </row>
    <row r="61" spans="1:5" ht="31.5" x14ac:dyDescent="0.25">
      <c r="A61" s="29" t="s">
        <v>904</v>
      </c>
      <c r="B61" s="30" t="s">
        <v>903</v>
      </c>
      <c r="C61" s="30" t="s">
        <v>427</v>
      </c>
      <c r="D61" s="30" t="s">
        <v>429</v>
      </c>
      <c r="E61" s="31">
        <v>50240.087910000002</v>
      </c>
    </row>
    <row r="62" spans="1:5" ht="63" x14ac:dyDescent="0.25">
      <c r="A62" s="25" t="s">
        <v>430</v>
      </c>
      <c r="B62" s="4" t="s">
        <v>903</v>
      </c>
      <c r="C62" s="4" t="s">
        <v>431</v>
      </c>
      <c r="D62" s="4"/>
      <c r="E62" s="5">
        <v>19617.322649999998</v>
      </c>
    </row>
    <row r="63" spans="1:5" ht="31.5" x14ac:dyDescent="0.25">
      <c r="A63" s="29" t="s">
        <v>904</v>
      </c>
      <c r="B63" s="30" t="s">
        <v>903</v>
      </c>
      <c r="C63" s="30" t="s">
        <v>431</v>
      </c>
      <c r="D63" s="30" t="s">
        <v>429</v>
      </c>
      <c r="E63" s="31">
        <v>19617.322649999998</v>
      </c>
    </row>
    <row r="64" spans="1:5" ht="63" x14ac:dyDescent="0.25">
      <c r="A64" s="25" t="s">
        <v>433</v>
      </c>
      <c r="B64" s="4" t="s">
        <v>903</v>
      </c>
      <c r="C64" s="4" t="s">
        <v>434</v>
      </c>
      <c r="D64" s="4"/>
      <c r="E64" s="5">
        <v>12250.190280000001</v>
      </c>
    </row>
    <row r="65" spans="1:5" ht="31.5" x14ac:dyDescent="0.25">
      <c r="A65" s="29" t="s">
        <v>904</v>
      </c>
      <c r="B65" s="30" t="s">
        <v>903</v>
      </c>
      <c r="C65" s="30" t="s">
        <v>434</v>
      </c>
      <c r="D65" s="30" t="s">
        <v>429</v>
      </c>
      <c r="E65" s="31">
        <v>12250.190280000001</v>
      </c>
    </row>
    <row r="66" spans="1:5" ht="15.75" x14ac:dyDescent="0.25">
      <c r="A66" s="25" t="s">
        <v>436</v>
      </c>
      <c r="B66" s="4" t="s">
        <v>903</v>
      </c>
      <c r="C66" s="4" t="s">
        <v>437</v>
      </c>
      <c r="D66" s="4"/>
      <c r="E66" s="5">
        <v>940</v>
      </c>
    </row>
    <row r="67" spans="1:5" ht="15.75" x14ac:dyDescent="0.25">
      <c r="A67" s="25" t="s">
        <v>436</v>
      </c>
      <c r="B67" s="4" t="s">
        <v>903</v>
      </c>
      <c r="C67" s="4" t="s">
        <v>438</v>
      </c>
      <c r="D67" s="4"/>
      <c r="E67" s="5">
        <v>940</v>
      </c>
    </row>
    <row r="68" spans="1:5" ht="31.5" x14ac:dyDescent="0.25">
      <c r="A68" s="29" t="s">
        <v>898</v>
      </c>
      <c r="B68" s="30" t="s">
        <v>903</v>
      </c>
      <c r="C68" s="30" t="s">
        <v>438</v>
      </c>
      <c r="D68" s="30" t="s">
        <v>362</v>
      </c>
      <c r="E68" s="31">
        <v>940</v>
      </c>
    </row>
    <row r="69" spans="1:5" ht="31.5" x14ac:dyDescent="0.25">
      <c r="A69" s="25" t="s">
        <v>745</v>
      </c>
      <c r="B69" s="4" t="s">
        <v>903</v>
      </c>
      <c r="C69" s="4" t="s">
        <v>746</v>
      </c>
      <c r="D69" s="4"/>
      <c r="E69" s="5">
        <v>31016.656370000001</v>
      </c>
    </row>
    <row r="70" spans="1:5" ht="31.5" x14ac:dyDescent="0.25">
      <c r="A70" s="25" t="s">
        <v>747</v>
      </c>
      <c r="B70" s="4" t="s">
        <v>903</v>
      </c>
      <c r="C70" s="4" t="s">
        <v>748</v>
      </c>
      <c r="D70" s="4"/>
      <c r="E70" s="5">
        <v>2955</v>
      </c>
    </row>
    <row r="71" spans="1:5" ht="15.75" x14ac:dyDescent="0.25">
      <c r="A71" s="25" t="s">
        <v>749</v>
      </c>
      <c r="B71" s="4" t="s">
        <v>903</v>
      </c>
      <c r="C71" s="4" t="s">
        <v>750</v>
      </c>
      <c r="D71" s="4"/>
      <c r="E71" s="5">
        <v>2955</v>
      </c>
    </row>
    <row r="72" spans="1:5" ht="31.5" x14ac:dyDescent="0.25">
      <c r="A72" s="29" t="s">
        <v>905</v>
      </c>
      <c r="B72" s="30" t="s">
        <v>903</v>
      </c>
      <c r="C72" s="30" t="s">
        <v>750</v>
      </c>
      <c r="D72" s="30" t="s">
        <v>356</v>
      </c>
      <c r="E72" s="31">
        <v>2955</v>
      </c>
    </row>
    <row r="73" spans="1:5" ht="31.5" x14ac:dyDescent="0.25">
      <c r="A73" s="25" t="s">
        <v>752</v>
      </c>
      <c r="B73" s="4" t="s">
        <v>903</v>
      </c>
      <c r="C73" s="4" t="s">
        <v>753</v>
      </c>
      <c r="D73" s="4"/>
      <c r="E73" s="5">
        <v>14.853999999999999</v>
      </c>
    </row>
    <row r="74" spans="1:5" ht="31.5" x14ac:dyDescent="0.25">
      <c r="A74" s="25" t="s">
        <v>754</v>
      </c>
      <c r="B74" s="4" t="s">
        <v>903</v>
      </c>
      <c r="C74" s="4" t="s">
        <v>755</v>
      </c>
      <c r="D74" s="4"/>
      <c r="E74" s="5">
        <v>14.853999999999999</v>
      </c>
    </row>
    <row r="75" spans="1:5" ht="31.5" x14ac:dyDescent="0.25">
      <c r="A75" s="29" t="s">
        <v>898</v>
      </c>
      <c r="B75" s="30" t="s">
        <v>903</v>
      </c>
      <c r="C75" s="30" t="s">
        <v>755</v>
      </c>
      <c r="D75" s="30" t="s">
        <v>362</v>
      </c>
      <c r="E75" s="31">
        <v>14.853999999999999</v>
      </c>
    </row>
    <row r="76" spans="1:5" ht="15.75" x14ac:dyDescent="0.25">
      <c r="A76" s="25" t="s">
        <v>778</v>
      </c>
      <c r="B76" s="4" t="s">
        <v>903</v>
      </c>
      <c r="C76" s="4" t="s">
        <v>779</v>
      </c>
      <c r="D76" s="4"/>
      <c r="E76" s="5">
        <v>28046.802370000001</v>
      </c>
    </row>
    <row r="77" spans="1:5" ht="31.5" x14ac:dyDescent="0.25">
      <c r="A77" s="25" t="s">
        <v>780</v>
      </c>
      <c r="B77" s="4" t="s">
        <v>903</v>
      </c>
      <c r="C77" s="4" t="s">
        <v>781</v>
      </c>
      <c r="D77" s="4"/>
      <c r="E77" s="5">
        <v>28046.802370000001</v>
      </c>
    </row>
    <row r="78" spans="1:5" ht="63" x14ac:dyDescent="0.25">
      <c r="A78" s="29" t="s">
        <v>897</v>
      </c>
      <c r="B78" s="30" t="s">
        <v>903</v>
      </c>
      <c r="C78" s="30" t="s">
        <v>781</v>
      </c>
      <c r="D78" s="30" t="s">
        <v>627</v>
      </c>
      <c r="E78" s="31">
        <v>23978.898000000001</v>
      </c>
    </row>
    <row r="79" spans="1:5" ht="31.5" x14ac:dyDescent="0.25">
      <c r="A79" s="29" t="s">
        <v>898</v>
      </c>
      <c r="B79" s="30" t="s">
        <v>903</v>
      </c>
      <c r="C79" s="30" t="s">
        <v>781</v>
      </c>
      <c r="D79" s="30" t="s">
        <v>362</v>
      </c>
      <c r="E79" s="31">
        <v>4032.2943700000001</v>
      </c>
    </row>
    <row r="80" spans="1:5" ht="15.75" x14ac:dyDescent="0.25">
      <c r="A80" s="29" t="s">
        <v>901</v>
      </c>
      <c r="B80" s="30" t="s">
        <v>903</v>
      </c>
      <c r="C80" s="30" t="s">
        <v>781</v>
      </c>
      <c r="D80" s="30" t="s">
        <v>341</v>
      </c>
      <c r="E80" s="31">
        <v>35.61</v>
      </c>
    </row>
    <row r="81" spans="1:5" ht="31.5" x14ac:dyDescent="0.25">
      <c r="A81" s="25" t="s">
        <v>785</v>
      </c>
      <c r="B81" s="4" t="s">
        <v>903</v>
      </c>
      <c r="C81" s="4" t="s">
        <v>786</v>
      </c>
      <c r="D81" s="4"/>
      <c r="E81" s="5">
        <v>723.96</v>
      </c>
    </row>
    <row r="82" spans="1:5" ht="15.75" x14ac:dyDescent="0.25">
      <c r="A82" s="25" t="s">
        <v>787</v>
      </c>
      <c r="B82" s="4" t="s">
        <v>903</v>
      </c>
      <c r="C82" s="4" t="s">
        <v>788</v>
      </c>
      <c r="D82" s="4"/>
      <c r="E82" s="5">
        <v>450</v>
      </c>
    </row>
    <row r="83" spans="1:5" ht="94.5" x14ac:dyDescent="0.25">
      <c r="A83" s="6" t="s">
        <v>2</v>
      </c>
      <c r="B83" s="4" t="s">
        <v>903</v>
      </c>
      <c r="C83" s="4" t="s">
        <v>792</v>
      </c>
      <c r="D83" s="4"/>
      <c r="E83" s="5">
        <v>450</v>
      </c>
    </row>
    <row r="84" spans="1:5" ht="31.5" x14ac:dyDescent="0.25">
      <c r="A84" s="29" t="s">
        <v>898</v>
      </c>
      <c r="B84" s="30" t="s">
        <v>903</v>
      </c>
      <c r="C84" s="30" t="s">
        <v>792</v>
      </c>
      <c r="D84" s="30" t="s">
        <v>362</v>
      </c>
      <c r="E84" s="31">
        <v>447.916</v>
      </c>
    </row>
    <row r="85" spans="1:5" ht="15.75" x14ac:dyDescent="0.25">
      <c r="A85" s="29" t="s">
        <v>906</v>
      </c>
      <c r="B85" s="30" t="s">
        <v>903</v>
      </c>
      <c r="C85" s="30" t="s">
        <v>792</v>
      </c>
      <c r="D85" s="30" t="s">
        <v>451</v>
      </c>
      <c r="E85" s="31">
        <v>2.0840000000000001</v>
      </c>
    </row>
    <row r="86" spans="1:5" ht="15.75" x14ac:dyDescent="0.25">
      <c r="A86" s="25" t="s">
        <v>804</v>
      </c>
      <c r="B86" s="4" t="s">
        <v>903</v>
      </c>
      <c r="C86" s="4" t="s">
        <v>805</v>
      </c>
      <c r="D86" s="4"/>
      <c r="E86" s="5">
        <v>273.95999999999998</v>
      </c>
    </row>
    <row r="87" spans="1:5" ht="15.75" x14ac:dyDescent="0.25">
      <c r="A87" s="25" t="s">
        <v>806</v>
      </c>
      <c r="B87" s="4" t="s">
        <v>903</v>
      </c>
      <c r="C87" s="4" t="s">
        <v>807</v>
      </c>
      <c r="D87" s="4"/>
      <c r="E87" s="5">
        <v>192.36</v>
      </c>
    </row>
    <row r="88" spans="1:5" ht="47.25" x14ac:dyDescent="0.25">
      <c r="A88" s="25" t="s">
        <v>808</v>
      </c>
      <c r="B88" s="4" t="s">
        <v>903</v>
      </c>
      <c r="C88" s="4" t="s">
        <v>809</v>
      </c>
      <c r="D88" s="4"/>
      <c r="E88" s="5">
        <v>192.36</v>
      </c>
    </row>
    <row r="89" spans="1:5" ht="63" x14ac:dyDescent="0.25">
      <c r="A89" s="29" t="s">
        <v>897</v>
      </c>
      <c r="B89" s="30" t="s">
        <v>903</v>
      </c>
      <c r="C89" s="30" t="s">
        <v>809</v>
      </c>
      <c r="D89" s="30" t="s">
        <v>627</v>
      </c>
      <c r="E89" s="31">
        <v>45.277999999999999</v>
      </c>
    </row>
    <row r="90" spans="1:5" ht="31.5" x14ac:dyDescent="0.25">
      <c r="A90" s="29" t="s">
        <v>898</v>
      </c>
      <c r="B90" s="30" t="s">
        <v>903</v>
      </c>
      <c r="C90" s="30" t="s">
        <v>809</v>
      </c>
      <c r="D90" s="30" t="s">
        <v>362</v>
      </c>
      <c r="E90" s="31">
        <v>147.08199999999999</v>
      </c>
    </row>
    <row r="91" spans="1:5" ht="31.5" x14ac:dyDescent="0.25">
      <c r="A91" s="25" t="s">
        <v>812</v>
      </c>
      <c r="B91" s="4" t="s">
        <v>903</v>
      </c>
      <c r="C91" s="4" t="s">
        <v>813</v>
      </c>
      <c r="D91" s="4"/>
      <c r="E91" s="5">
        <v>81.599999999999994</v>
      </c>
    </row>
    <row r="92" spans="1:5" ht="31.5" x14ac:dyDescent="0.25">
      <c r="A92" s="29" t="s">
        <v>898</v>
      </c>
      <c r="B92" s="30" t="s">
        <v>903</v>
      </c>
      <c r="C92" s="30" t="s">
        <v>813</v>
      </c>
      <c r="D92" s="30" t="s">
        <v>362</v>
      </c>
      <c r="E92" s="31">
        <v>81.599999999999994</v>
      </c>
    </row>
    <row r="93" spans="1:5" ht="15.75" x14ac:dyDescent="0.25">
      <c r="A93" s="25" t="s">
        <v>815</v>
      </c>
      <c r="B93" s="4" t="s">
        <v>903</v>
      </c>
      <c r="C93" s="4" t="s">
        <v>816</v>
      </c>
      <c r="D93" s="4"/>
      <c r="E93" s="5">
        <v>427.26157999999998</v>
      </c>
    </row>
    <row r="94" spans="1:5" ht="47.25" x14ac:dyDescent="0.25">
      <c r="A94" s="25" t="s">
        <v>817</v>
      </c>
      <c r="B94" s="4" t="s">
        <v>903</v>
      </c>
      <c r="C94" s="4" t="s">
        <v>818</v>
      </c>
      <c r="D94" s="4"/>
      <c r="E94" s="5">
        <v>427.26157999999998</v>
      </c>
    </row>
    <row r="95" spans="1:5" ht="47.25" x14ac:dyDescent="0.25">
      <c r="A95" s="25" t="s">
        <v>819</v>
      </c>
      <c r="B95" s="4" t="s">
        <v>903</v>
      </c>
      <c r="C95" s="4" t="s">
        <v>820</v>
      </c>
      <c r="D95" s="4"/>
      <c r="E95" s="5">
        <v>16</v>
      </c>
    </row>
    <row r="96" spans="1:5" ht="15.75" x14ac:dyDescent="0.25">
      <c r="A96" s="29" t="s">
        <v>906</v>
      </c>
      <c r="B96" s="30" t="s">
        <v>903</v>
      </c>
      <c r="C96" s="30" t="s">
        <v>820</v>
      </c>
      <c r="D96" s="30" t="s">
        <v>451</v>
      </c>
      <c r="E96" s="31">
        <v>16</v>
      </c>
    </row>
    <row r="97" spans="1:5" ht="31.5" x14ac:dyDescent="0.25">
      <c r="A97" s="25" t="s">
        <v>822</v>
      </c>
      <c r="B97" s="4" t="s">
        <v>903</v>
      </c>
      <c r="C97" s="4" t="s">
        <v>823</v>
      </c>
      <c r="D97" s="4"/>
      <c r="E97" s="5">
        <v>171.93039999999999</v>
      </c>
    </row>
    <row r="98" spans="1:5" ht="31.5" x14ac:dyDescent="0.25">
      <c r="A98" s="29" t="s">
        <v>905</v>
      </c>
      <c r="B98" s="30" t="s">
        <v>903</v>
      </c>
      <c r="C98" s="30" t="s">
        <v>823</v>
      </c>
      <c r="D98" s="30" t="s">
        <v>356</v>
      </c>
      <c r="E98" s="31">
        <v>171.93039999999999</v>
      </c>
    </row>
    <row r="99" spans="1:5" ht="15.75" x14ac:dyDescent="0.25">
      <c r="A99" s="25" t="s">
        <v>825</v>
      </c>
      <c r="B99" s="4" t="s">
        <v>903</v>
      </c>
      <c r="C99" s="4" t="s">
        <v>826</v>
      </c>
      <c r="D99" s="4"/>
      <c r="E99" s="5">
        <v>239.33117999999999</v>
      </c>
    </row>
    <row r="100" spans="1:5" ht="31.5" x14ac:dyDescent="0.25">
      <c r="A100" s="29" t="s">
        <v>905</v>
      </c>
      <c r="B100" s="30" t="s">
        <v>903</v>
      </c>
      <c r="C100" s="30" t="s">
        <v>826</v>
      </c>
      <c r="D100" s="30" t="s">
        <v>356</v>
      </c>
      <c r="E100" s="31">
        <v>239.33117999999999</v>
      </c>
    </row>
    <row r="101" spans="1:5" ht="15.75" x14ac:dyDescent="0.25">
      <c r="A101" s="25" t="s">
        <v>836</v>
      </c>
      <c r="B101" s="4" t="s">
        <v>903</v>
      </c>
      <c r="C101" s="4" t="s">
        <v>837</v>
      </c>
      <c r="D101" s="4"/>
      <c r="E101" s="5">
        <v>11039.437809999999</v>
      </c>
    </row>
    <row r="102" spans="1:5" ht="15.75" x14ac:dyDescent="0.25">
      <c r="A102" s="25" t="s">
        <v>838</v>
      </c>
      <c r="B102" s="4" t="s">
        <v>903</v>
      </c>
      <c r="C102" s="4" t="s">
        <v>839</v>
      </c>
      <c r="D102" s="4"/>
      <c r="E102" s="5">
        <v>11039.437809999999</v>
      </c>
    </row>
    <row r="103" spans="1:5" ht="31.5" x14ac:dyDescent="0.25">
      <c r="A103" s="25" t="s">
        <v>840</v>
      </c>
      <c r="B103" s="4" t="s">
        <v>903</v>
      </c>
      <c r="C103" s="4" t="s">
        <v>841</v>
      </c>
      <c r="D103" s="4"/>
      <c r="E103" s="5">
        <v>2991.123</v>
      </c>
    </row>
    <row r="104" spans="1:5" ht="63" x14ac:dyDescent="0.25">
      <c r="A104" s="29" t="s">
        <v>897</v>
      </c>
      <c r="B104" s="30" t="s">
        <v>903</v>
      </c>
      <c r="C104" s="30" t="s">
        <v>841</v>
      </c>
      <c r="D104" s="30" t="s">
        <v>627</v>
      </c>
      <c r="E104" s="31">
        <v>2991.123</v>
      </c>
    </row>
    <row r="105" spans="1:5" ht="31.5" x14ac:dyDescent="0.25">
      <c r="A105" s="25" t="s">
        <v>849</v>
      </c>
      <c r="B105" s="4" t="s">
        <v>903</v>
      </c>
      <c r="C105" s="4" t="s">
        <v>850</v>
      </c>
      <c r="D105" s="4"/>
      <c r="E105" s="5">
        <v>77</v>
      </c>
    </row>
    <row r="106" spans="1:5" ht="31.5" x14ac:dyDescent="0.25">
      <c r="A106" s="29" t="s">
        <v>898</v>
      </c>
      <c r="B106" s="30" t="s">
        <v>903</v>
      </c>
      <c r="C106" s="30" t="s">
        <v>850</v>
      </c>
      <c r="D106" s="30" t="s">
        <v>362</v>
      </c>
      <c r="E106" s="31">
        <v>77</v>
      </c>
    </row>
    <row r="107" spans="1:5" ht="47.25" x14ac:dyDescent="0.25">
      <c r="A107" s="25" t="s">
        <v>3</v>
      </c>
      <c r="B107" s="4" t="s">
        <v>903</v>
      </c>
      <c r="C107" s="4" t="s">
        <v>852</v>
      </c>
      <c r="D107" s="4"/>
      <c r="E107" s="5">
        <v>395.2</v>
      </c>
    </row>
    <row r="108" spans="1:5" ht="31.5" x14ac:dyDescent="0.25">
      <c r="A108" s="29" t="s">
        <v>898</v>
      </c>
      <c r="B108" s="30" t="s">
        <v>903</v>
      </c>
      <c r="C108" s="30" t="s">
        <v>852</v>
      </c>
      <c r="D108" s="30" t="s">
        <v>362</v>
      </c>
      <c r="E108" s="31">
        <v>395.2</v>
      </c>
    </row>
    <row r="109" spans="1:5" ht="78.75" x14ac:dyDescent="0.25">
      <c r="A109" s="6" t="s">
        <v>860</v>
      </c>
      <c r="B109" s="4" t="s">
        <v>903</v>
      </c>
      <c r="C109" s="4" t="s">
        <v>861</v>
      </c>
      <c r="D109" s="4"/>
      <c r="E109" s="5">
        <v>48.277999999999999</v>
      </c>
    </row>
    <row r="110" spans="1:5" ht="63" x14ac:dyDescent="0.25">
      <c r="A110" s="29" t="s">
        <v>897</v>
      </c>
      <c r="B110" s="30" t="s">
        <v>903</v>
      </c>
      <c r="C110" s="30" t="s">
        <v>861</v>
      </c>
      <c r="D110" s="30" t="s">
        <v>627</v>
      </c>
      <c r="E110" s="31">
        <v>45.277999999999999</v>
      </c>
    </row>
    <row r="111" spans="1:5" ht="31.5" x14ac:dyDescent="0.25">
      <c r="A111" s="29" t="s">
        <v>898</v>
      </c>
      <c r="B111" s="30" t="s">
        <v>903</v>
      </c>
      <c r="C111" s="30" t="s">
        <v>861</v>
      </c>
      <c r="D111" s="30" t="s">
        <v>362</v>
      </c>
      <c r="E111" s="31">
        <v>3</v>
      </c>
    </row>
    <row r="112" spans="1:5" ht="157.5" x14ac:dyDescent="0.25">
      <c r="A112" s="6" t="s">
        <v>864</v>
      </c>
      <c r="B112" s="4" t="s">
        <v>903</v>
      </c>
      <c r="C112" s="4" t="s">
        <v>865</v>
      </c>
      <c r="D112" s="4"/>
      <c r="E112" s="5">
        <v>116.44499999999999</v>
      </c>
    </row>
    <row r="113" spans="1:5" ht="63" x14ac:dyDescent="0.25">
      <c r="A113" s="29" t="s">
        <v>897</v>
      </c>
      <c r="B113" s="30" t="s">
        <v>903</v>
      </c>
      <c r="C113" s="30" t="s">
        <v>865</v>
      </c>
      <c r="D113" s="30" t="s">
        <v>627</v>
      </c>
      <c r="E113" s="31">
        <v>113.19499999999999</v>
      </c>
    </row>
    <row r="114" spans="1:5" ht="31.5" x14ac:dyDescent="0.25">
      <c r="A114" s="29" t="s">
        <v>898</v>
      </c>
      <c r="B114" s="30" t="s">
        <v>903</v>
      </c>
      <c r="C114" s="30" t="s">
        <v>865</v>
      </c>
      <c r="D114" s="30" t="s">
        <v>362</v>
      </c>
      <c r="E114" s="31">
        <v>3.25</v>
      </c>
    </row>
    <row r="115" spans="1:5" ht="94.5" x14ac:dyDescent="0.25">
      <c r="A115" s="6" t="s">
        <v>874</v>
      </c>
      <c r="B115" s="4" t="s">
        <v>903</v>
      </c>
      <c r="C115" s="4" t="s">
        <v>875</v>
      </c>
      <c r="D115" s="4"/>
      <c r="E115" s="5">
        <v>19.628</v>
      </c>
    </row>
    <row r="116" spans="1:5" ht="63" x14ac:dyDescent="0.25">
      <c r="A116" s="29" t="s">
        <v>897</v>
      </c>
      <c r="B116" s="30" t="s">
        <v>903</v>
      </c>
      <c r="C116" s="30" t="s">
        <v>875</v>
      </c>
      <c r="D116" s="30" t="s">
        <v>627</v>
      </c>
      <c r="E116" s="31">
        <v>13.628</v>
      </c>
    </row>
    <row r="117" spans="1:5" ht="31.5" x14ac:dyDescent="0.25">
      <c r="A117" s="29" t="s">
        <v>898</v>
      </c>
      <c r="B117" s="30" t="s">
        <v>903</v>
      </c>
      <c r="C117" s="30" t="s">
        <v>875</v>
      </c>
      <c r="D117" s="30" t="s">
        <v>362</v>
      </c>
      <c r="E117" s="31">
        <v>6</v>
      </c>
    </row>
    <row r="118" spans="1:5" ht="15.75" x14ac:dyDescent="0.25">
      <c r="A118" s="25" t="s">
        <v>885</v>
      </c>
      <c r="B118" s="4" t="s">
        <v>903</v>
      </c>
      <c r="C118" s="4" t="s">
        <v>886</v>
      </c>
      <c r="D118" s="4"/>
      <c r="E118" s="5">
        <v>7391.7638100000004</v>
      </c>
    </row>
    <row r="119" spans="1:5" ht="31.5" x14ac:dyDescent="0.25">
      <c r="A119" s="29" t="s">
        <v>898</v>
      </c>
      <c r="B119" s="30" t="s">
        <v>903</v>
      </c>
      <c r="C119" s="30" t="s">
        <v>886</v>
      </c>
      <c r="D119" s="30" t="s">
        <v>362</v>
      </c>
      <c r="E119" s="31">
        <v>242.44499999999999</v>
      </c>
    </row>
    <row r="120" spans="1:5" ht="15.75" x14ac:dyDescent="0.25">
      <c r="A120" s="29" t="s">
        <v>906</v>
      </c>
      <c r="B120" s="30" t="s">
        <v>903</v>
      </c>
      <c r="C120" s="30" t="s">
        <v>886</v>
      </c>
      <c r="D120" s="30" t="s">
        <v>451</v>
      </c>
      <c r="E120" s="31">
        <v>4293.2824099999998</v>
      </c>
    </row>
    <row r="121" spans="1:5" ht="15.75" x14ac:dyDescent="0.25">
      <c r="A121" s="29" t="s">
        <v>901</v>
      </c>
      <c r="B121" s="30" t="s">
        <v>903</v>
      </c>
      <c r="C121" s="30" t="s">
        <v>886</v>
      </c>
      <c r="D121" s="30" t="s">
        <v>341</v>
      </c>
      <c r="E121" s="31">
        <v>2856.0364</v>
      </c>
    </row>
    <row r="122" spans="1:5" ht="31.5" x14ac:dyDescent="0.25">
      <c r="A122" s="24" t="s">
        <v>907</v>
      </c>
      <c r="B122" s="21" t="s">
        <v>908</v>
      </c>
      <c r="C122" s="21"/>
      <c r="D122" s="21"/>
      <c r="E122" s="3">
        <v>71595.170790000004</v>
      </c>
    </row>
    <row r="123" spans="1:5" ht="15.75" x14ac:dyDescent="0.25">
      <c r="A123" s="25" t="s">
        <v>334</v>
      </c>
      <c r="B123" s="4" t="s">
        <v>908</v>
      </c>
      <c r="C123" s="4" t="s">
        <v>335</v>
      </c>
      <c r="D123" s="4"/>
      <c r="E123" s="5">
        <v>230.7</v>
      </c>
    </row>
    <row r="124" spans="1:5" ht="31.5" x14ac:dyDescent="0.25">
      <c r="A124" s="25" t="s">
        <v>351</v>
      </c>
      <c r="B124" s="4" t="s">
        <v>908</v>
      </c>
      <c r="C124" s="4" t="s">
        <v>352</v>
      </c>
      <c r="D124" s="4"/>
      <c r="E124" s="5">
        <v>230.7</v>
      </c>
    </row>
    <row r="125" spans="1:5" ht="15.75" x14ac:dyDescent="0.25">
      <c r="A125" s="25" t="s">
        <v>353</v>
      </c>
      <c r="B125" s="4" t="s">
        <v>908</v>
      </c>
      <c r="C125" s="4" t="s">
        <v>354</v>
      </c>
      <c r="D125" s="4"/>
      <c r="E125" s="5">
        <v>166.7</v>
      </c>
    </row>
    <row r="126" spans="1:5" ht="31.5" x14ac:dyDescent="0.25">
      <c r="A126" s="29" t="s">
        <v>905</v>
      </c>
      <c r="B126" s="30" t="s">
        <v>908</v>
      </c>
      <c r="C126" s="30" t="s">
        <v>354</v>
      </c>
      <c r="D126" s="30" t="s">
        <v>356</v>
      </c>
      <c r="E126" s="31">
        <v>16.7</v>
      </c>
    </row>
    <row r="127" spans="1:5" ht="31.5" x14ac:dyDescent="0.25">
      <c r="A127" s="25" t="s">
        <v>4</v>
      </c>
      <c r="B127" s="4" t="s">
        <v>908</v>
      </c>
      <c r="C127" s="4" t="s">
        <v>357</v>
      </c>
      <c r="D127" s="4"/>
      <c r="E127" s="5">
        <v>150</v>
      </c>
    </row>
    <row r="128" spans="1:5" ht="31.5" x14ac:dyDescent="0.25">
      <c r="A128" s="29" t="s">
        <v>905</v>
      </c>
      <c r="B128" s="30" t="s">
        <v>908</v>
      </c>
      <c r="C128" s="30" t="s">
        <v>357</v>
      </c>
      <c r="D128" s="30" t="s">
        <v>356</v>
      </c>
      <c r="E128" s="31">
        <v>150</v>
      </c>
    </row>
    <row r="129" spans="1:5" ht="31.5" x14ac:dyDescent="0.25">
      <c r="A129" s="25" t="s">
        <v>359</v>
      </c>
      <c r="B129" s="4" t="s">
        <v>908</v>
      </c>
      <c r="C129" s="4" t="s">
        <v>360</v>
      </c>
      <c r="D129" s="4"/>
      <c r="E129" s="5">
        <v>64</v>
      </c>
    </row>
    <row r="130" spans="1:5" ht="31.5" x14ac:dyDescent="0.25">
      <c r="A130" s="29" t="s">
        <v>898</v>
      </c>
      <c r="B130" s="30" t="s">
        <v>908</v>
      </c>
      <c r="C130" s="30" t="s">
        <v>360</v>
      </c>
      <c r="D130" s="30" t="s">
        <v>362</v>
      </c>
      <c r="E130" s="31">
        <v>32</v>
      </c>
    </row>
    <row r="131" spans="1:5" ht="31.5" x14ac:dyDescent="0.25">
      <c r="A131" s="25" t="s">
        <v>363</v>
      </c>
      <c r="B131" s="4" t="s">
        <v>908</v>
      </c>
      <c r="C131" s="4" t="s">
        <v>364</v>
      </c>
      <c r="D131" s="4"/>
      <c r="E131" s="5">
        <v>32</v>
      </c>
    </row>
    <row r="132" spans="1:5" ht="31.5" x14ac:dyDescent="0.25">
      <c r="A132" s="29" t="s">
        <v>898</v>
      </c>
      <c r="B132" s="30" t="s">
        <v>908</v>
      </c>
      <c r="C132" s="30" t="s">
        <v>364</v>
      </c>
      <c r="D132" s="30" t="s">
        <v>362</v>
      </c>
      <c r="E132" s="31">
        <v>32</v>
      </c>
    </row>
    <row r="133" spans="1:5" ht="31.5" x14ac:dyDescent="0.25">
      <c r="A133" s="25" t="s">
        <v>630</v>
      </c>
      <c r="B133" s="4" t="s">
        <v>908</v>
      </c>
      <c r="C133" s="4" t="s">
        <v>631</v>
      </c>
      <c r="D133" s="4"/>
      <c r="E133" s="5">
        <v>67023.21329</v>
      </c>
    </row>
    <row r="134" spans="1:5" ht="31.5" x14ac:dyDescent="0.25">
      <c r="A134" s="25" t="s">
        <v>632</v>
      </c>
      <c r="B134" s="4" t="s">
        <v>908</v>
      </c>
      <c r="C134" s="4" t="s">
        <v>633</v>
      </c>
      <c r="D134" s="4"/>
      <c r="E134" s="5">
        <v>12028.455</v>
      </c>
    </row>
    <row r="135" spans="1:5" ht="15.75" x14ac:dyDescent="0.25">
      <c r="A135" s="25" t="s">
        <v>634</v>
      </c>
      <c r="B135" s="4" t="s">
        <v>908</v>
      </c>
      <c r="C135" s="4" t="s">
        <v>635</v>
      </c>
      <c r="D135" s="4"/>
      <c r="E135" s="5">
        <v>95.454999999999998</v>
      </c>
    </row>
    <row r="136" spans="1:5" ht="31.5" x14ac:dyDescent="0.25">
      <c r="A136" s="29" t="s">
        <v>905</v>
      </c>
      <c r="B136" s="30" t="s">
        <v>908</v>
      </c>
      <c r="C136" s="30" t="s">
        <v>635</v>
      </c>
      <c r="D136" s="30" t="s">
        <v>356</v>
      </c>
      <c r="E136" s="31">
        <v>95.454999999999998</v>
      </c>
    </row>
    <row r="137" spans="1:5" ht="15.75" x14ac:dyDescent="0.25">
      <c r="A137" s="25" t="s">
        <v>536</v>
      </c>
      <c r="B137" s="4" t="s">
        <v>908</v>
      </c>
      <c r="C137" s="4" t="s">
        <v>637</v>
      </c>
      <c r="D137" s="4"/>
      <c r="E137" s="5">
        <v>199.4</v>
      </c>
    </row>
    <row r="138" spans="1:5" ht="31.5" x14ac:dyDescent="0.25">
      <c r="A138" s="29" t="s">
        <v>905</v>
      </c>
      <c r="B138" s="30" t="s">
        <v>908</v>
      </c>
      <c r="C138" s="30" t="s">
        <v>637</v>
      </c>
      <c r="D138" s="30" t="s">
        <v>356</v>
      </c>
      <c r="E138" s="31">
        <v>99.7</v>
      </c>
    </row>
    <row r="139" spans="1:5" ht="31.5" x14ac:dyDescent="0.25">
      <c r="A139" s="25" t="s">
        <v>638</v>
      </c>
      <c r="B139" s="4" t="s">
        <v>908</v>
      </c>
      <c r="C139" s="4" t="s">
        <v>639</v>
      </c>
      <c r="D139" s="4"/>
      <c r="E139" s="5">
        <v>99.7</v>
      </c>
    </row>
    <row r="140" spans="1:5" ht="31.5" x14ac:dyDescent="0.25">
      <c r="A140" s="29" t="s">
        <v>905</v>
      </c>
      <c r="B140" s="30" t="s">
        <v>908</v>
      </c>
      <c r="C140" s="30" t="s">
        <v>639</v>
      </c>
      <c r="D140" s="30" t="s">
        <v>356</v>
      </c>
      <c r="E140" s="31">
        <v>99.7</v>
      </c>
    </row>
    <row r="141" spans="1:5" ht="15.75" x14ac:dyDescent="0.25">
      <c r="A141" s="25" t="s">
        <v>641</v>
      </c>
      <c r="B141" s="4" t="s">
        <v>908</v>
      </c>
      <c r="C141" s="4" t="s">
        <v>642</v>
      </c>
      <c r="D141" s="4"/>
      <c r="E141" s="5">
        <v>11617.297</v>
      </c>
    </row>
    <row r="142" spans="1:5" ht="31.5" x14ac:dyDescent="0.25">
      <c r="A142" s="29" t="s">
        <v>905</v>
      </c>
      <c r="B142" s="30" t="s">
        <v>908</v>
      </c>
      <c r="C142" s="30" t="s">
        <v>642</v>
      </c>
      <c r="D142" s="30" t="s">
        <v>356</v>
      </c>
      <c r="E142" s="31">
        <v>11617.297</v>
      </c>
    </row>
    <row r="143" spans="1:5" ht="15.75" x14ac:dyDescent="0.25">
      <c r="A143" s="25" t="s">
        <v>644</v>
      </c>
      <c r="B143" s="4" t="s">
        <v>908</v>
      </c>
      <c r="C143" s="4" t="s">
        <v>645</v>
      </c>
      <c r="D143" s="4"/>
      <c r="E143" s="5">
        <v>116.303</v>
      </c>
    </row>
    <row r="144" spans="1:5" ht="31.5" x14ac:dyDescent="0.25">
      <c r="A144" s="29" t="s">
        <v>905</v>
      </c>
      <c r="B144" s="30" t="s">
        <v>908</v>
      </c>
      <c r="C144" s="30" t="s">
        <v>645</v>
      </c>
      <c r="D144" s="30" t="s">
        <v>356</v>
      </c>
      <c r="E144" s="31">
        <v>116.303</v>
      </c>
    </row>
    <row r="145" spans="1:5" ht="15.75" x14ac:dyDescent="0.25">
      <c r="A145" s="25" t="s">
        <v>647</v>
      </c>
      <c r="B145" s="4" t="s">
        <v>908</v>
      </c>
      <c r="C145" s="4" t="s">
        <v>648</v>
      </c>
      <c r="D145" s="4"/>
      <c r="E145" s="5">
        <v>14523.144</v>
      </c>
    </row>
    <row r="146" spans="1:5" ht="15.75" x14ac:dyDescent="0.25">
      <c r="A146" s="25" t="s">
        <v>649</v>
      </c>
      <c r="B146" s="4" t="s">
        <v>908</v>
      </c>
      <c r="C146" s="4" t="s">
        <v>650</v>
      </c>
      <c r="D146" s="4"/>
      <c r="E146" s="5">
        <v>84.1</v>
      </c>
    </row>
    <row r="147" spans="1:5" ht="31.5" x14ac:dyDescent="0.25">
      <c r="A147" s="29" t="s">
        <v>905</v>
      </c>
      <c r="B147" s="30" t="s">
        <v>908</v>
      </c>
      <c r="C147" s="30" t="s">
        <v>650</v>
      </c>
      <c r="D147" s="30" t="s">
        <v>356</v>
      </c>
      <c r="E147" s="31">
        <v>38.700000000000003</v>
      </c>
    </row>
    <row r="148" spans="1:5" ht="47.25" x14ac:dyDescent="0.25">
      <c r="A148" s="25" t="s">
        <v>652</v>
      </c>
      <c r="B148" s="4" t="s">
        <v>908</v>
      </c>
      <c r="C148" s="4" t="s">
        <v>653</v>
      </c>
      <c r="D148" s="4"/>
      <c r="E148" s="5">
        <v>6.7</v>
      </c>
    </row>
    <row r="149" spans="1:5" ht="31.5" x14ac:dyDescent="0.25">
      <c r="A149" s="29" t="s">
        <v>905</v>
      </c>
      <c r="B149" s="30" t="s">
        <v>908</v>
      </c>
      <c r="C149" s="30" t="s">
        <v>653</v>
      </c>
      <c r="D149" s="30" t="s">
        <v>356</v>
      </c>
      <c r="E149" s="31">
        <v>6.7</v>
      </c>
    </row>
    <row r="150" spans="1:5" ht="31.5" x14ac:dyDescent="0.25">
      <c r="A150" s="25" t="s">
        <v>655</v>
      </c>
      <c r="B150" s="4" t="s">
        <v>908</v>
      </c>
      <c r="C150" s="4" t="s">
        <v>656</v>
      </c>
      <c r="D150" s="4"/>
      <c r="E150" s="5">
        <v>38.700000000000003</v>
      </c>
    </row>
    <row r="151" spans="1:5" ht="31.5" x14ac:dyDescent="0.25">
      <c r="A151" s="29" t="s">
        <v>905</v>
      </c>
      <c r="B151" s="30" t="s">
        <v>908</v>
      </c>
      <c r="C151" s="30" t="s">
        <v>656</v>
      </c>
      <c r="D151" s="30" t="s">
        <v>356</v>
      </c>
      <c r="E151" s="31">
        <v>38.700000000000003</v>
      </c>
    </row>
    <row r="152" spans="1:5" ht="15.75" x14ac:dyDescent="0.25">
      <c r="A152" s="25" t="s">
        <v>658</v>
      </c>
      <c r="B152" s="4" t="s">
        <v>908</v>
      </c>
      <c r="C152" s="4" t="s">
        <v>659</v>
      </c>
      <c r="D152" s="4"/>
      <c r="E152" s="5">
        <v>230</v>
      </c>
    </row>
    <row r="153" spans="1:5" ht="31.5" x14ac:dyDescent="0.25">
      <c r="A153" s="29" t="s">
        <v>905</v>
      </c>
      <c r="B153" s="30" t="s">
        <v>908</v>
      </c>
      <c r="C153" s="30" t="s">
        <v>659</v>
      </c>
      <c r="D153" s="30" t="s">
        <v>356</v>
      </c>
      <c r="E153" s="31">
        <v>230</v>
      </c>
    </row>
    <row r="154" spans="1:5" ht="31.5" x14ac:dyDescent="0.25">
      <c r="A154" s="25" t="s">
        <v>661</v>
      </c>
      <c r="B154" s="4" t="s">
        <v>908</v>
      </c>
      <c r="C154" s="4" t="s">
        <v>662</v>
      </c>
      <c r="D154" s="4"/>
      <c r="E154" s="5">
        <v>184.6</v>
      </c>
    </row>
    <row r="155" spans="1:5" ht="31.5" x14ac:dyDescent="0.25">
      <c r="A155" s="29" t="s">
        <v>905</v>
      </c>
      <c r="B155" s="30" t="s">
        <v>908</v>
      </c>
      <c r="C155" s="30" t="s">
        <v>662</v>
      </c>
      <c r="D155" s="30" t="s">
        <v>356</v>
      </c>
      <c r="E155" s="31">
        <v>126</v>
      </c>
    </row>
    <row r="156" spans="1:5" ht="47.25" x14ac:dyDescent="0.25">
      <c r="A156" s="25" t="s">
        <v>664</v>
      </c>
      <c r="B156" s="4" t="s">
        <v>908</v>
      </c>
      <c r="C156" s="4" t="s">
        <v>665</v>
      </c>
      <c r="D156" s="4"/>
      <c r="E156" s="5">
        <v>58.6</v>
      </c>
    </row>
    <row r="157" spans="1:5" ht="31.5" x14ac:dyDescent="0.25">
      <c r="A157" s="29" t="s">
        <v>905</v>
      </c>
      <c r="B157" s="30" t="s">
        <v>908</v>
      </c>
      <c r="C157" s="30" t="s">
        <v>665</v>
      </c>
      <c r="D157" s="30" t="s">
        <v>356</v>
      </c>
      <c r="E157" s="31">
        <v>58.6</v>
      </c>
    </row>
    <row r="158" spans="1:5" ht="63" x14ac:dyDescent="0.25">
      <c r="A158" s="25" t="s">
        <v>667</v>
      </c>
      <c r="B158" s="4" t="s">
        <v>908</v>
      </c>
      <c r="C158" s="4" t="s">
        <v>668</v>
      </c>
      <c r="D158" s="4"/>
      <c r="E158" s="5">
        <v>43.8</v>
      </c>
    </row>
    <row r="159" spans="1:5" ht="31.5" x14ac:dyDescent="0.25">
      <c r="A159" s="29" t="s">
        <v>905</v>
      </c>
      <c r="B159" s="30" t="s">
        <v>908</v>
      </c>
      <c r="C159" s="30" t="s">
        <v>668</v>
      </c>
      <c r="D159" s="30" t="s">
        <v>356</v>
      </c>
      <c r="E159" s="31">
        <v>43.8</v>
      </c>
    </row>
    <row r="160" spans="1:5" ht="15.75" x14ac:dyDescent="0.25">
      <c r="A160" s="25" t="s">
        <v>670</v>
      </c>
      <c r="B160" s="4" t="s">
        <v>908</v>
      </c>
      <c r="C160" s="4" t="s">
        <v>671</v>
      </c>
      <c r="D160" s="4"/>
      <c r="E160" s="5">
        <v>13765.644</v>
      </c>
    </row>
    <row r="161" spans="1:5" ht="31.5" x14ac:dyDescent="0.25">
      <c r="A161" s="29" t="s">
        <v>905</v>
      </c>
      <c r="B161" s="30" t="s">
        <v>908</v>
      </c>
      <c r="C161" s="30" t="s">
        <v>671</v>
      </c>
      <c r="D161" s="30" t="s">
        <v>356</v>
      </c>
      <c r="E161" s="31">
        <v>13765.644</v>
      </c>
    </row>
    <row r="162" spans="1:5" ht="47.25" x14ac:dyDescent="0.25">
      <c r="A162" s="25" t="s">
        <v>5</v>
      </c>
      <c r="B162" s="4" t="s">
        <v>908</v>
      </c>
      <c r="C162" s="4" t="s">
        <v>673</v>
      </c>
      <c r="D162" s="4"/>
      <c r="E162" s="5">
        <v>100</v>
      </c>
    </row>
    <row r="163" spans="1:5" ht="31.5" x14ac:dyDescent="0.25">
      <c r="A163" s="29" t="s">
        <v>905</v>
      </c>
      <c r="B163" s="30" t="s">
        <v>908</v>
      </c>
      <c r="C163" s="30" t="s">
        <v>673</v>
      </c>
      <c r="D163" s="30" t="s">
        <v>356</v>
      </c>
      <c r="E163" s="31">
        <v>100</v>
      </c>
    </row>
    <row r="164" spans="1:5" ht="15.75" x14ac:dyDescent="0.25">
      <c r="A164" s="25" t="s">
        <v>644</v>
      </c>
      <c r="B164" s="4" t="s">
        <v>908</v>
      </c>
      <c r="C164" s="4" t="s">
        <v>675</v>
      </c>
      <c r="D164" s="4"/>
      <c r="E164" s="5">
        <v>115</v>
      </c>
    </row>
    <row r="165" spans="1:5" ht="31.5" x14ac:dyDescent="0.25">
      <c r="A165" s="29" t="s">
        <v>905</v>
      </c>
      <c r="B165" s="30" t="s">
        <v>908</v>
      </c>
      <c r="C165" s="30" t="s">
        <v>675</v>
      </c>
      <c r="D165" s="30" t="s">
        <v>356</v>
      </c>
      <c r="E165" s="31">
        <v>115</v>
      </c>
    </row>
    <row r="166" spans="1:5" ht="15.75" x14ac:dyDescent="0.25">
      <c r="A166" s="25" t="s">
        <v>676</v>
      </c>
      <c r="B166" s="4" t="s">
        <v>908</v>
      </c>
      <c r="C166" s="4" t="s">
        <v>677</v>
      </c>
      <c r="D166" s="4"/>
      <c r="E166" s="5">
        <v>2028.1</v>
      </c>
    </row>
    <row r="167" spans="1:5" ht="15.75" x14ac:dyDescent="0.25">
      <c r="A167" s="25" t="s">
        <v>678</v>
      </c>
      <c r="B167" s="4" t="s">
        <v>908</v>
      </c>
      <c r="C167" s="4" t="s">
        <v>679</v>
      </c>
      <c r="D167" s="4"/>
      <c r="E167" s="5">
        <v>18.600000000000001</v>
      </c>
    </row>
    <row r="168" spans="1:5" ht="31.5" x14ac:dyDescent="0.25">
      <c r="A168" s="29" t="s">
        <v>905</v>
      </c>
      <c r="B168" s="30" t="s">
        <v>908</v>
      </c>
      <c r="C168" s="30" t="s">
        <v>679</v>
      </c>
      <c r="D168" s="30" t="s">
        <v>356</v>
      </c>
      <c r="E168" s="31">
        <v>18.600000000000001</v>
      </c>
    </row>
    <row r="169" spans="1:5" ht="15.75" x14ac:dyDescent="0.25">
      <c r="A169" s="25" t="s">
        <v>670</v>
      </c>
      <c r="B169" s="4" t="s">
        <v>908</v>
      </c>
      <c r="C169" s="4" t="s">
        <v>681</v>
      </c>
      <c r="D169" s="4"/>
      <c r="E169" s="5">
        <v>1944.2</v>
      </c>
    </row>
    <row r="170" spans="1:5" ht="31.5" x14ac:dyDescent="0.25">
      <c r="A170" s="29" t="s">
        <v>905</v>
      </c>
      <c r="B170" s="30" t="s">
        <v>908</v>
      </c>
      <c r="C170" s="30" t="s">
        <v>681</v>
      </c>
      <c r="D170" s="30" t="s">
        <v>356</v>
      </c>
      <c r="E170" s="31">
        <v>1944.2</v>
      </c>
    </row>
    <row r="171" spans="1:5" ht="15.75" x14ac:dyDescent="0.25">
      <c r="A171" s="25" t="s">
        <v>682</v>
      </c>
      <c r="B171" s="4" t="s">
        <v>908</v>
      </c>
      <c r="C171" s="4" t="s">
        <v>683</v>
      </c>
      <c r="D171" s="4"/>
      <c r="E171" s="5">
        <v>65.3</v>
      </c>
    </row>
    <row r="172" spans="1:5" ht="31.5" x14ac:dyDescent="0.25">
      <c r="A172" s="29" t="s">
        <v>905</v>
      </c>
      <c r="B172" s="30" t="s">
        <v>908</v>
      </c>
      <c r="C172" s="30" t="s">
        <v>683</v>
      </c>
      <c r="D172" s="30" t="s">
        <v>356</v>
      </c>
      <c r="E172" s="31">
        <v>65.3</v>
      </c>
    </row>
    <row r="173" spans="1:5" ht="31.5" x14ac:dyDescent="0.25">
      <c r="A173" s="25" t="s">
        <v>685</v>
      </c>
      <c r="B173" s="4" t="s">
        <v>908</v>
      </c>
      <c r="C173" s="4" t="s">
        <v>686</v>
      </c>
      <c r="D173" s="4"/>
      <c r="E173" s="5">
        <v>23221.7</v>
      </c>
    </row>
    <row r="174" spans="1:5" ht="15.75" x14ac:dyDescent="0.25">
      <c r="A174" s="25" t="s">
        <v>687</v>
      </c>
      <c r="B174" s="4" t="s">
        <v>908</v>
      </c>
      <c r="C174" s="4" t="s">
        <v>688</v>
      </c>
      <c r="D174" s="4"/>
      <c r="E174" s="5">
        <v>21300.191999999999</v>
      </c>
    </row>
    <row r="175" spans="1:5" ht="31.5" x14ac:dyDescent="0.25">
      <c r="A175" s="29" t="s">
        <v>905</v>
      </c>
      <c r="B175" s="30" t="s">
        <v>908</v>
      </c>
      <c r="C175" s="30" t="s">
        <v>688</v>
      </c>
      <c r="D175" s="30" t="s">
        <v>356</v>
      </c>
      <c r="E175" s="31">
        <v>21300.191999999999</v>
      </c>
    </row>
    <row r="176" spans="1:5" ht="15.75" x14ac:dyDescent="0.25">
      <c r="A176" s="25" t="s">
        <v>690</v>
      </c>
      <c r="B176" s="4" t="s">
        <v>908</v>
      </c>
      <c r="C176" s="4" t="s">
        <v>691</v>
      </c>
      <c r="D176" s="4"/>
      <c r="E176" s="5">
        <v>600</v>
      </c>
    </row>
    <row r="177" spans="1:5" ht="31.5" x14ac:dyDescent="0.25">
      <c r="A177" s="29" t="s">
        <v>905</v>
      </c>
      <c r="B177" s="30" t="s">
        <v>908</v>
      </c>
      <c r="C177" s="30" t="s">
        <v>691</v>
      </c>
      <c r="D177" s="30" t="s">
        <v>356</v>
      </c>
      <c r="E177" s="31">
        <v>600</v>
      </c>
    </row>
    <row r="178" spans="1:5" ht="15.75" x14ac:dyDescent="0.25">
      <c r="A178" s="25" t="s">
        <v>693</v>
      </c>
      <c r="B178" s="4" t="s">
        <v>908</v>
      </c>
      <c r="C178" s="4" t="s">
        <v>694</v>
      </c>
      <c r="D178" s="4"/>
      <c r="E178" s="5">
        <v>100</v>
      </c>
    </row>
    <row r="179" spans="1:5" ht="47.25" x14ac:dyDescent="0.25">
      <c r="A179" s="25" t="s">
        <v>5</v>
      </c>
      <c r="B179" s="4" t="s">
        <v>908</v>
      </c>
      <c r="C179" s="4" t="s">
        <v>695</v>
      </c>
      <c r="D179" s="4"/>
      <c r="E179" s="5">
        <v>100</v>
      </c>
    </row>
    <row r="180" spans="1:5" ht="31.5" x14ac:dyDescent="0.25">
      <c r="A180" s="29" t="s">
        <v>905</v>
      </c>
      <c r="B180" s="30" t="s">
        <v>908</v>
      </c>
      <c r="C180" s="30" t="s">
        <v>695</v>
      </c>
      <c r="D180" s="30" t="s">
        <v>356</v>
      </c>
      <c r="E180" s="31">
        <v>100</v>
      </c>
    </row>
    <row r="181" spans="1:5" ht="31.5" x14ac:dyDescent="0.25">
      <c r="A181" s="25" t="s">
        <v>696</v>
      </c>
      <c r="B181" s="4" t="s">
        <v>908</v>
      </c>
      <c r="C181" s="4" t="s">
        <v>697</v>
      </c>
      <c r="D181" s="4"/>
      <c r="E181" s="5">
        <v>20</v>
      </c>
    </row>
    <row r="182" spans="1:5" ht="31.5" x14ac:dyDescent="0.25">
      <c r="A182" s="29" t="s">
        <v>905</v>
      </c>
      <c r="B182" s="30" t="s">
        <v>908</v>
      </c>
      <c r="C182" s="30" t="s">
        <v>697</v>
      </c>
      <c r="D182" s="30" t="s">
        <v>356</v>
      </c>
      <c r="E182" s="31">
        <v>20</v>
      </c>
    </row>
    <row r="183" spans="1:5" ht="15.75" x14ac:dyDescent="0.25">
      <c r="A183" s="25" t="s">
        <v>699</v>
      </c>
      <c r="B183" s="4" t="s">
        <v>908</v>
      </c>
      <c r="C183" s="4" t="s">
        <v>700</v>
      </c>
      <c r="D183" s="4"/>
      <c r="E183" s="5">
        <v>440.1</v>
      </c>
    </row>
    <row r="184" spans="1:5" ht="31.5" x14ac:dyDescent="0.25">
      <c r="A184" s="29" t="s">
        <v>905</v>
      </c>
      <c r="B184" s="30" t="s">
        <v>908</v>
      </c>
      <c r="C184" s="30" t="s">
        <v>700</v>
      </c>
      <c r="D184" s="30" t="s">
        <v>356</v>
      </c>
      <c r="E184" s="31">
        <v>150</v>
      </c>
    </row>
    <row r="185" spans="1:5" ht="31.5" x14ac:dyDescent="0.25">
      <c r="A185" s="25" t="s">
        <v>702</v>
      </c>
      <c r="B185" s="4" t="s">
        <v>908</v>
      </c>
      <c r="C185" s="4" t="s">
        <v>703</v>
      </c>
      <c r="D185" s="4"/>
      <c r="E185" s="5">
        <v>290.10000000000002</v>
      </c>
    </row>
    <row r="186" spans="1:5" ht="31.5" x14ac:dyDescent="0.25">
      <c r="A186" s="29" t="s">
        <v>905</v>
      </c>
      <c r="B186" s="30" t="s">
        <v>908</v>
      </c>
      <c r="C186" s="30" t="s">
        <v>703</v>
      </c>
      <c r="D186" s="30" t="s">
        <v>356</v>
      </c>
      <c r="E186" s="31">
        <v>290.10000000000002</v>
      </c>
    </row>
    <row r="187" spans="1:5" ht="15.75" x14ac:dyDescent="0.25">
      <c r="A187" s="25" t="s">
        <v>705</v>
      </c>
      <c r="B187" s="4" t="s">
        <v>908</v>
      </c>
      <c r="C187" s="4" t="s">
        <v>706</v>
      </c>
      <c r="D187" s="4"/>
      <c r="E187" s="5">
        <v>700</v>
      </c>
    </row>
    <row r="188" spans="1:5" ht="31.5" x14ac:dyDescent="0.25">
      <c r="A188" s="29" t="s">
        <v>905</v>
      </c>
      <c r="B188" s="30" t="s">
        <v>908</v>
      </c>
      <c r="C188" s="30" t="s">
        <v>706</v>
      </c>
      <c r="D188" s="30" t="s">
        <v>356</v>
      </c>
      <c r="E188" s="31">
        <v>700</v>
      </c>
    </row>
    <row r="189" spans="1:5" ht="15.75" x14ac:dyDescent="0.25">
      <c r="A189" s="25" t="s">
        <v>682</v>
      </c>
      <c r="B189" s="4" t="s">
        <v>908</v>
      </c>
      <c r="C189" s="4" t="s">
        <v>708</v>
      </c>
      <c r="D189" s="4"/>
      <c r="E189" s="5">
        <v>61.408000000000001</v>
      </c>
    </row>
    <row r="190" spans="1:5" ht="31.5" x14ac:dyDescent="0.25">
      <c r="A190" s="29" t="s">
        <v>905</v>
      </c>
      <c r="B190" s="30" t="s">
        <v>908</v>
      </c>
      <c r="C190" s="30" t="s">
        <v>708</v>
      </c>
      <c r="D190" s="30" t="s">
        <v>356</v>
      </c>
      <c r="E190" s="31">
        <v>61.408000000000001</v>
      </c>
    </row>
    <row r="191" spans="1:5" ht="15.75" x14ac:dyDescent="0.25">
      <c r="A191" s="25" t="s">
        <v>709</v>
      </c>
      <c r="B191" s="4" t="s">
        <v>908</v>
      </c>
      <c r="C191" s="4" t="s">
        <v>710</v>
      </c>
      <c r="D191" s="4"/>
      <c r="E191" s="5">
        <v>4291.9142899999997</v>
      </c>
    </row>
    <row r="192" spans="1:5" ht="15.75" x14ac:dyDescent="0.25">
      <c r="A192" s="25" t="s">
        <v>711</v>
      </c>
      <c r="B192" s="4" t="s">
        <v>908</v>
      </c>
      <c r="C192" s="4" t="s">
        <v>712</v>
      </c>
      <c r="D192" s="4"/>
      <c r="E192" s="5">
        <v>4291.9142899999997</v>
      </c>
    </row>
    <row r="193" spans="1:5" ht="63" x14ac:dyDescent="0.25">
      <c r="A193" s="29" t="s">
        <v>897</v>
      </c>
      <c r="B193" s="30" t="s">
        <v>908</v>
      </c>
      <c r="C193" s="30" t="s">
        <v>712</v>
      </c>
      <c r="D193" s="30" t="s">
        <v>627</v>
      </c>
      <c r="E193" s="31">
        <v>3722.48729</v>
      </c>
    </row>
    <row r="194" spans="1:5" ht="31.5" x14ac:dyDescent="0.25">
      <c r="A194" s="29" t="s">
        <v>898</v>
      </c>
      <c r="B194" s="30" t="s">
        <v>908</v>
      </c>
      <c r="C194" s="30" t="s">
        <v>712</v>
      </c>
      <c r="D194" s="30" t="s">
        <v>362</v>
      </c>
      <c r="E194" s="31">
        <v>569.42700000000002</v>
      </c>
    </row>
    <row r="195" spans="1:5" ht="15.75" x14ac:dyDescent="0.25">
      <c r="A195" s="25" t="s">
        <v>715</v>
      </c>
      <c r="B195" s="4" t="s">
        <v>908</v>
      </c>
      <c r="C195" s="4" t="s">
        <v>716</v>
      </c>
      <c r="D195" s="4"/>
      <c r="E195" s="5">
        <v>10929.9</v>
      </c>
    </row>
    <row r="196" spans="1:5" ht="15.75" x14ac:dyDescent="0.25">
      <c r="A196" s="25" t="s">
        <v>717</v>
      </c>
      <c r="B196" s="4" t="s">
        <v>908</v>
      </c>
      <c r="C196" s="4" t="s">
        <v>718</v>
      </c>
      <c r="D196" s="4"/>
      <c r="E196" s="5">
        <v>10929.9</v>
      </c>
    </row>
    <row r="197" spans="1:5" ht="31.5" x14ac:dyDescent="0.25">
      <c r="A197" s="29" t="s">
        <v>905</v>
      </c>
      <c r="B197" s="30" t="s">
        <v>908</v>
      </c>
      <c r="C197" s="30" t="s">
        <v>718</v>
      </c>
      <c r="D197" s="30" t="s">
        <v>356</v>
      </c>
      <c r="E197" s="31">
        <v>10929.9</v>
      </c>
    </row>
    <row r="198" spans="1:5" ht="31.5" x14ac:dyDescent="0.25">
      <c r="A198" s="25" t="s">
        <v>720</v>
      </c>
      <c r="B198" s="4" t="s">
        <v>908</v>
      </c>
      <c r="C198" s="4" t="s">
        <v>721</v>
      </c>
      <c r="D198" s="4"/>
      <c r="E198" s="5">
        <v>3891.2575000000002</v>
      </c>
    </row>
    <row r="199" spans="1:5" ht="15.75" x14ac:dyDescent="0.25">
      <c r="A199" s="25" t="s">
        <v>729</v>
      </c>
      <c r="B199" s="4" t="s">
        <v>908</v>
      </c>
      <c r="C199" s="4" t="s">
        <v>730</v>
      </c>
      <c r="D199" s="4"/>
      <c r="E199" s="5">
        <v>184</v>
      </c>
    </row>
    <row r="200" spans="1:5" ht="47.25" x14ac:dyDescent="0.25">
      <c r="A200" s="25" t="s">
        <v>731</v>
      </c>
      <c r="B200" s="4" t="s">
        <v>908</v>
      </c>
      <c r="C200" s="4" t="s">
        <v>732</v>
      </c>
      <c r="D200" s="4"/>
      <c r="E200" s="5">
        <v>184</v>
      </c>
    </row>
    <row r="201" spans="1:5" ht="31.5" x14ac:dyDescent="0.25">
      <c r="A201" s="29" t="s">
        <v>905</v>
      </c>
      <c r="B201" s="30" t="s">
        <v>908</v>
      </c>
      <c r="C201" s="30" t="s">
        <v>732</v>
      </c>
      <c r="D201" s="30" t="s">
        <v>356</v>
      </c>
      <c r="E201" s="31">
        <v>184</v>
      </c>
    </row>
    <row r="202" spans="1:5" ht="15.75" x14ac:dyDescent="0.25">
      <c r="A202" s="25" t="s">
        <v>734</v>
      </c>
      <c r="B202" s="4" t="s">
        <v>908</v>
      </c>
      <c r="C202" s="4" t="s">
        <v>735</v>
      </c>
      <c r="D202" s="4"/>
      <c r="E202" s="5">
        <v>469.25749999999999</v>
      </c>
    </row>
    <row r="203" spans="1:5" ht="31.5" x14ac:dyDescent="0.25">
      <c r="A203" s="25" t="s">
        <v>736</v>
      </c>
      <c r="B203" s="4" t="s">
        <v>908</v>
      </c>
      <c r="C203" s="4" t="s">
        <v>737</v>
      </c>
      <c r="D203" s="4"/>
      <c r="E203" s="5">
        <v>469.25749999999999</v>
      </c>
    </row>
    <row r="204" spans="1:5" ht="63" x14ac:dyDescent="0.25">
      <c r="A204" s="29" t="s">
        <v>897</v>
      </c>
      <c r="B204" s="30" t="s">
        <v>908</v>
      </c>
      <c r="C204" s="30" t="s">
        <v>737</v>
      </c>
      <c r="D204" s="30" t="s">
        <v>627</v>
      </c>
      <c r="E204" s="31">
        <v>113.595</v>
      </c>
    </row>
    <row r="205" spans="1:5" ht="31.5" x14ac:dyDescent="0.25">
      <c r="A205" s="29" t="s">
        <v>905</v>
      </c>
      <c r="B205" s="30" t="s">
        <v>908</v>
      </c>
      <c r="C205" s="30" t="s">
        <v>737</v>
      </c>
      <c r="D205" s="30" t="s">
        <v>356</v>
      </c>
      <c r="E205" s="31">
        <v>355.66250000000002</v>
      </c>
    </row>
    <row r="206" spans="1:5" ht="15.75" x14ac:dyDescent="0.25">
      <c r="A206" s="25" t="s">
        <v>740</v>
      </c>
      <c r="B206" s="4" t="s">
        <v>908</v>
      </c>
      <c r="C206" s="4" t="s">
        <v>741</v>
      </c>
      <c r="D206" s="4"/>
      <c r="E206" s="5">
        <v>3238</v>
      </c>
    </row>
    <row r="207" spans="1:5" ht="15.75" x14ac:dyDescent="0.25">
      <c r="A207" s="25" t="s">
        <v>742</v>
      </c>
      <c r="B207" s="4" t="s">
        <v>908</v>
      </c>
      <c r="C207" s="4" t="s">
        <v>743</v>
      </c>
      <c r="D207" s="4"/>
      <c r="E207" s="5">
        <v>3238</v>
      </c>
    </row>
    <row r="208" spans="1:5" ht="31.5" x14ac:dyDescent="0.25">
      <c r="A208" s="29" t="s">
        <v>905</v>
      </c>
      <c r="B208" s="30" t="s">
        <v>908</v>
      </c>
      <c r="C208" s="30" t="s">
        <v>743</v>
      </c>
      <c r="D208" s="30" t="s">
        <v>356</v>
      </c>
      <c r="E208" s="31">
        <v>3238</v>
      </c>
    </row>
    <row r="209" spans="1:5" ht="15.75" x14ac:dyDescent="0.25">
      <c r="A209" s="25" t="s">
        <v>815</v>
      </c>
      <c r="B209" s="4" t="s">
        <v>908</v>
      </c>
      <c r="C209" s="4" t="s">
        <v>816</v>
      </c>
      <c r="D209" s="4"/>
      <c r="E209" s="5">
        <v>450</v>
      </c>
    </row>
    <row r="210" spans="1:5" ht="15.75" x14ac:dyDescent="0.25">
      <c r="A210" s="25" t="s">
        <v>828</v>
      </c>
      <c r="B210" s="4" t="s">
        <v>908</v>
      </c>
      <c r="C210" s="4" t="s">
        <v>829</v>
      </c>
      <c r="D210" s="4"/>
      <c r="E210" s="5">
        <v>450</v>
      </c>
    </row>
    <row r="211" spans="1:5" ht="31.5" x14ac:dyDescent="0.25">
      <c r="A211" s="25" t="s">
        <v>830</v>
      </c>
      <c r="B211" s="4" t="s">
        <v>908</v>
      </c>
      <c r="C211" s="4" t="s">
        <v>831</v>
      </c>
      <c r="D211" s="4"/>
      <c r="E211" s="5">
        <v>450</v>
      </c>
    </row>
    <row r="212" spans="1:5" ht="31.5" x14ac:dyDescent="0.25">
      <c r="A212" s="29" t="s">
        <v>905</v>
      </c>
      <c r="B212" s="30" t="s">
        <v>908</v>
      </c>
      <c r="C212" s="30" t="s">
        <v>831</v>
      </c>
      <c r="D212" s="30" t="s">
        <v>356</v>
      </c>
      <c r="E212" s="31">
        <v>135</v>
      </c>
    </row>
    <row r="213" spans="1:5" ht="31.5" x14ac:dyDescent="0.25">
      <c r="A213" s="25" t="s">
        <v>833</v>
      </c>
      <c r="B213" s="4" t="s">
        <v>908</v>
      </c>
      <c r="C213" s="4" t="s">
        <v>834</v>
      </c>
      <c r="D213" s="4"/>
      <c r="E213" s="5">
        <v>315</v>
      </c>
    </row>
    <row r="214" spans="1:5" ht="31.5" x14ac:dyDescent="0.25">
      <c r="A214" s="29" t="s">
        <v>905</v>
      </c>
      <c r="B214" s="30" t="s">
        <v>908</v>
      </c>
      <c r="C214" s="30" t="s">
        <v>834</v>
      </c>
      <c r="D214" s="30" t="s">
        <v>356</v>
      </c>
      <c r="E214" s="31">
        <v>315</v>
      </c>
    </row>
    <row r="215" spans="1:5" ht="47.25" x14ac:dyDescent="0.25">
      <c r="A215" s="24" t="s">
        <v>909</v>
      </c>
      <c r="B215" s="21" t="s">
        <v>910</v>
      </c>
      <c r="C215" s="21"/>
      <c r="D215" s="21"/>
      <c r="E215" s="3">
        <v>65386.801299999999</v>
      </c>
    </row>
    <row r="216" spans="1:5" ht="31.5" x14ac:dyDescent="0.25">
      <c r="A216" s="25" t="s">
        <v>390</v>
      </c>
      <c r="B216" s="4" t="s">
        <v>910</v>
      </c>
      <c r="C216" s="4" t="s">
        <v>391</v>
      </c>
      <c r="D216" s="4"/>
      <c r="E216" s="5">
        <v>26898.502769999999</v>
      </c>
    </row>
    <row r="217" spans="1:5" ht="47.25" x14ac:dyDescent="0.25">
      <c r="A217" s="25" t="s">
        <v>392</v>
      </c>
      <c r="B217" s="4" t="s">
        <v>910</v>
      </c>
      <c r="C217" s="4" t="s">
        <v>393</v>
      </c>
      <c r="D217" s="4"/>
      <c r="E217" s="5">
        <v>26898.502769999999</v>
      </c>
    </row>
    <row r="218" spans="1:5" ht="31.5" x14ac:dyDescent="0.25">
      <c r="A218" s="25" t="s">
        <v>394</v>
      </c>
      <c r="B218" s="4" t="s">
        <v>910</v>
      </c>
      <c r="C218" s="4" t="s">
        <v>395</v>
      </c>
      <c r="D218" s="4"/>
      <c r="E218" s="5">
        <v>876.31677000000002</v>
      </c>
    </row>
    <row r="219" spans="1:5" ht="31.5" x14ac:dyDescent="0.25">
      <c r="A219" s="29" t="s">
        <v>898</v>
      </c>
      <c r="B219" s="30" t="s">
        <v>910</v>
      </c>
      <c r="C219" s="30" t="s">
        <v>395</v>
      </c>
      <c r="D219" s="30" t="s">
        <v>362</v>
      </c>
      <c r="E219" s="31">
        <v>876.31676000000004</v>
      </c>
    </row>
    <row r="220" spans="1:5" ht="31.5" x14ac:dyDescent="0.25">
      <c r="A220" s="25" t="s">
        <v>398</v>
      </c>
      <c r="B220" s="4" t="s">
        <v>910</v>
      </c>
      <c r="C220" s="4" t="s">
        <v>399</v>
      </c>
      <c r="D220" s="4"/>
      <c r="E220" s="5">
        <v>1.0000000000000001E-5</v>
      </c>
    </row>
    <row r="221" spans="1:5" ht="31.5" x14ac:dyDescent="0.25">
      <c r="A221" s="29" t="s">
        <v>898</v>
      </c>
      <c r="B221" s="30" t="s">
        <v>910</v>
      </c>
      <c r="C221" s="30" t="s">
        <v>399</v>
      </c>
      <c r="D221" s="30" t="s">
        <v>362</v>
      </c>
      <c r="E221" s="31">
        <v>1.0000000000000001E-5</v>
      </c>
    </row>
    <row r="222" spans="1:5" ht="15.75" x14ac:dyDescent="0.25">
      <c r="A222" s="25" t="s">
        <v>405</v>
      </c>
      <c r="B222" s="4" t="s">
        <v>910</v>
      </c>
      <c r="C222" s="4" t="s">
        <v>406</v>
      </c>
      <c r="D222" s="4"/>
      <c r="E222" s="5">
        <v>254.18600000000001</v>
      </c>
    </row>
    <row r="223" spans="1:5" ht="15.75" x14ac:dyDescent="0.25">
      <c r="A223" s="25" t="s">
        <v>408</v>
      </c>
      <c r="B223" s="4" t="s">
        <v>910</v>
      </c>
      <c r="C223" s="4" t="s">
        <v>409</v>
      </c>
      <c r="D223" s="4"/>
      <c r="E223" s="5">
        <v>254.18600000000001</v>
      </c>
    </row>
    <row r="224" spans="1:5" ht="31.5" x14ac:dyDescent="0.25">
      <c r="A224" s="29" t="s">
        <v>898</v>
      </c>
      <c r="B224" s="30" t="s">
        <v>910</v>
      </c>
      <c r="C224" s="30" t="s">
        <v>409</v>
      </c>
      <c r="D224" s="30" t="s">
        <v>362</v>
      </c>
      <c r="E224" s="31">
        <v>254.18600000000001</v>
      </c>
    </row>
    <row r="225" spans="1:5" ht="15.75" x14ac:dyDescent="0.25">
      <c r="A225" s="25" t="s">
        <v>414</v>
      </c>
      <c r="B225" s="4" t="s">
        <v>910</v>
      </c>
      <c r="C225" s="4" t="s">
        <v>415</v>
      </c>
      <c r="D225" s="4"/>
      <c r="E225" s="5">
        <v>18200</v>
      </c>
    </row>
    <row r="226" spans="1:5" ht="31.5" x14ac:dyDescent="0.25">
      <c r="A226" s="29" t="s">
        <v>898</v>
      </c>
      <c r="B226" s="30" t="s">
        <v>910</v>
      </c>
      <c r="C226" s="30" t="s">
        <v>415</v>
      </c>
      <c r="D226" s="30" t="s">
        <v>362</v>
      </c>
      <c r="E226" s="31">
        <v>18200</v>
      </c>
    </row>
    <row r="227" spans="1:5" ht="31.5" x14ac:dyDescent="0.25">
      <c r="A227" s="25" t="s">
        <v>417</v>
      </c>
      <c r="B227" s="4" t="s">
        <v>910</v>
      </c>
      <c r="C227" s="4" t="s">
        <v>418</v>
      </c>
      <c r="D227" s="4"/>
      <c r="E227" s="5">
        <v>7568</v>
      </c>
    </row>
    <row r="228" spans="1:5" ht="31.5" x14ac:dyDescent="0.25">
      <c r="A228" s="29" t="s">
        <v>898</v>
      </c>
      <c r="B228" s="30" t="s">
        <v>910</v>
      </c>
      <c r="C228" s="30" t="s">
        <v>418</v>
      </c>
      <c r="D228" s="30" t="s">
        <v>362</v>
      </c>
      <c r="E228" s="31">
        <v>7568</v>
      </c>
    </row>
    <row r="229" spans="1:5" ht="31.5" x14ac:dyDescent="0.25">
      <c r="A229" s="25" t="s">
        <v>420</v>
      </c>
      <c r="B229" s="4" t="s">
        <v>910</v>
      </c>
      <c r="C229" s="4" t="s">
        <v>421</v>
      </c>
      <c r="D229" s="4"/>
      <c r="E229" s="5">
        <v>33709.658499999998</v>
      </c>
    </row>
    <row r="230" spans="1:5" ht="31.5" x14ac:dyDescent="0.25">
      <c r="A230" s="25" t="s">
        <v>422</v>
      </c>
      <c r="B230" s="4" t="s">
        <v>910</v>
      </c>
      <c r="C230" s="4" t="s">
        <v>423</v>
      </c>
      <c r="D230" s="4"/>
      <c r="E230" s="5">
        <v>31846.278780000001</v>
      </c>
    </row>
    <row r="231" spans="1:5" ht="31.5" x14ac:dyDescent="0.25">
      <c r="A231" s="25" t="s">
        <v>424</v>
      </c>
      <c r="B231" s="4" t="s">
        <v>910</v>
      </c>
      <c r="C231" s="4" t="s">
        <v>425</v>
      </c>
      <c r="D231" s="4"/>
      <c r="E231" s="5">
        <v>18139.57545</v>
      </c>
    </row>
    <row r="232" spans="1:5" ht="63" x14ac:dyDescent="0.25">
      <c r="A232" s="25" t="s">
        <v>426</v>
      </c>
      <c r="B232" s="4" t="s">
        <v>910</v>
      </c>
      <c r="C232" s="4" t="s">
        <v>427</v>
      </c>
      <c r="D232" s="4"/>
      <c r="E232" s="5">
        <v>7459.9932699999999</v>
      </c>
    </row>
    <row r="233" spans="1:5" ht="31.5" x14ac:dyDescent="0.25">
      <c r="A233" s="29" t="s">
        <v>904</v>
      </c>
      <c r="B233" s="30" t="s">
        <v>910</v>
      </c>
      <c r="C233" s="30" t="s">
        <v>427</v>
      </c>
      <c r="D233" s="30" t="s">
        <v>429</v>
      </c>
      <c r="E233" s="31">
        <v>7459.9932699999999</v>
      </c>
    </row>
    <row r="234" spans="1:5" ht="63" x14ac:dyDescent="0.25">
      <c r="A234" s="25" t="s">
        <v>430</v>
      </c>
      <c r="B234" s="4" t="s">
        <v>910</v>
      </c>
      <c r="C234" s="4" t="s">
        <v>431</v>
      </c>
      <c r="D234" s="4"/>
      <c r="E234" s="5">
        <v>3612.9017800000001</v>
      </c>
    </row>
    <row r="235" spans="1:5" ht="31.5" x14ac:dyDescent="0.25">
      <c r="A235" s="29" t="s">
        <v>904</v>
      </c>
      <c r="B235" s="30" t="s">
        <v>910</v>
      </c>
      <c r="C235" s="30" t="s">
        <v>431</v>
      </c>
      <c r="D235" s="30" t="s">
        <v>429</v>
      </c>
      <c r="E235" s="31">
        <v>3612.9017800000001</v>
      </c>
    </row>
    <row r="236" spans="1:5" ht="63" x14ac:dyDescent="0.25">
      <c r="A236" s="25" t="s">
        <v>433</v>
      </c>
      <c r="B236" s="4" t="s">
        <v>910</v>
      </c>
      <c r="C236" s="4" t="s">
        <v>434</v>
      </c>
      <c r="D236" s="4"/>
      <c r="E236" s="5">
        <v>7066.6804000000002</v>
      </c>
    </row>
    <row r="237" spans="1:5" ht="31.5" x14ac:dyDescent="0.25">
      <c r="A237" s="29" t="s">
        <v>904</v>
      </c>
      <c r="B237" s="30" t="s">
        <v>910</v>
      </c>
      <c r="C237" s="30" t="s">
        <v>434</v>
      </c>
      <c r="D237" s="30" t="s">
        <v>429</v>
      </c>
      <c r="E237" s="31">
        <v>7066.6804000000002</v>
      </c>
    </row>
    <row r="238" spans="1:5" ht="15.75" x14ac:dyDescent="0.25">
      <c r="A238" s="25" t="s">
        <v>436</v>
      </c>
      <c r="B238" s="4" t="s">
        <v>910</v>
      </c>
      <c r="C238" s="4" t="s">
        <v>437</v>
      </c>
      <c r="D238" s="4"/>
      <c r="E238" s="5">
        <v>1424.3830599999999</v>
      </c>
    </row>
    <row r="239" spans="1:5" ht="15.75" x14ac:dyDescent="0.25">
      <c r="A239" s="25" t="s">
        <v>436</v>
      </c>
      <c r="B239" s="4" t="s">
        <v>910</v>
      </c>
      <c r="C239" s="4" t="s">
        <v>438</v>
      </c>
      <c r="D239" s="4"/>
      <c r="E239" s="5">
        <v>1424.3830599999999</v>
      </c>
    </row>
    <row r="240" spans="1:5" ht="31.5" x14ac:dyDescent="0.25">
      <c r="A240" s="29" t="s">
        <v>905</v>
      </c>
      <c r="B240" s="30" t="s">
        <v>910</v>
      </c>
      <c r="C240" s="30" t="s">
        <v>438</v>
      </c>
      <c r="D240" s="30" t="s">
        <v>356</v>
      </c>
      <c r="E240" s="31">
        <v>1424.3830599999999</v>
      </c>
    </row>
    <row r="241" spans="1:5" ht="63" x14ac:dyDescent="0.25">
      <c r="A241" s="25" t="s">
        <v>441</v>
      </c>
      <c r="B241" s="4" t="s">
        <v>910</v>
      </c>
      <c r="C241" s="4" t="s">
        <v>442</v>
      </c>
      <c r="D241" s="4"/>
      <c r="E241" s="5">
        <v>637.98690999999997</v>
      </c>
    </row>
    <row r="242" spans="1:5" ht="31.5" x14ac:dyDescent="0.25">
      <c r="A242" s="29" t="s">
        <v>898</v>
      </c>
      <c r="B242" s="30" t="s">
        <v>910</v>
      </c>
      <c r="C242" s="30" t="s">
        <v>442</v>
      </c>
      <c r="D242" s="30" t="s">
        <v>362</v>
      </c>
      <c r="E242" s="31">
        <v>637.98690999999997</v>
      </c>
    </row>
    <row r="243" spans="1:5" ht="15.75" x14ac:dyDescent="0.25">
      <c r="A243" s="25" t="s">
        <v>444</v>
      </c>
      <c r="B243" s="4" t="s">
        <v>910</v>
      </c>
      <c r="C243" s="4" t="s">
        <v>445</v>
      </c>
      <c r="D243" s="4"/>
      <c r="E243" s="5">
        <v>106.31536</v>
      </c>
    </row>
    <row r="244" spans="1:5" ht="31.5" x14ac:dyDescent="0.25">
      <c r="A244" s="29" t="s">
        <v>898</v>
      </c>
      <c r="B244" s="30" t="s">
        <v>910</v>
      </c>
      <c r="C244" s="30" t="s">
        <v>445</v>
      </c>
      <c r="D244" s="30" t="s">
        <v>362</v>
      </c>
      <c r="E244" s="31">
        <v>106.31536</v>
      </c>
    </row>
    <row r="245" spans="1:5" ht="63" x14ac:dyDescent="0.25">
      <c r="A245" s="25" t="s">
        <v>447</v>
      </c>
      <c r="B245" s="4" t="s">
        <v>910</v>
      </c>
      <c r="C245" s="4" t="s">
        <v>448</v>
      </c>
      <c r="D245" s="4"/>
      <c r="E245" s="5">
        <v>733.06799999999998</v>
      </c>
    </row>
    <row r="246" spans="1:5" ht="63" x14ac:dyDescent="0.25">
      <c r="A246" s="25" t="s">
        <v>447</v>
      </c>
      <c r="B246" s="4" t="s">
        <v>910</v>
      </c>
      <c r="C246" s="4" t="s">
        <v>449</v>
      </c>
      <c r="D246" s="4"/>
      <c r="E246" s="5">
        <v>733.06799999999998</v>
      </c>
    </row>
    <row r="247" spans="1:5" ht="15.75" x14ac:dyDescent="0.25">
      <c r="A247" s="29" t="s">
        <v>906</v>
      </c>
      <c r="B247" s="30" t="s">
        <v>910</v>
      </c>
      <c r="C247" s="30" t="s">
        <v>449</v>
      </c>
      <c r="D247" s="30" t="s">
        <v>451</v>
      </c>
      <c r="E247" s="31">
        <v>733.06799999999998</v>
      </c>
    </row>
    <row r="248" spans="1:5" ht="63" x14ac:dyDescent="0.25">
      <c r="A248" s="25" t="s">
        <v>452</v>
      </c>
      <c r="B248" s="4" t="s">
        <v>910</v>
      </c>
      <c r="C248" s="4" t="s">
        <v>453</v>
      </c>
      <c r="D248" s="4"/>
      <c r="E248" s="5">
        <v>8084</v>
      </c>
    </row>
    <row r="249" spans="1:5" ht="110.25" x14ac:dyDescent="0.25">
      <c r="A249" s="6" t="s">
        <v>454</v>
      </c>
      <c r="B249" s="4" t="s">
        <v>910</v>
      </c>
      <c r="C249" s="4" t="s">
        <v>455</v>
      </c>
      <c r="D249" s="4"/>
      <c r="E249" s="5">
        <v>8084</v>
      </c>
    </row>
    <row r="250" spans="1:5" ht="31.5" x14ac:dyDescent="0.25">
      <c r="A250" s="29" t="s">
        <v>904</v>
      </c>
      <c r="B250" s="30" t="s">
        <v>910</v>
      </c>
      <c r="C250" s="30" t="s">
        <v>455</v>
      </c>
      <c r="D250" s="30" t="s">
        <v>429</v>
      </c>
      <c r="E250" s="31">
        <v>8084</v>
      </c>
    </row>
    <row r="251" spans="1:5" ht="15.75" x14ac:dyDescent="0.25">
      <c r="A251" s="25" t="s">
        <v>457</v>
      </c>
      <c r="B251" s="4" t="s">
        <v>910</v>
      </c>
      <c r="C251" s="4" t="s">
        <v>458</v>
      </c>
      <c r="D251" s="4"/>
      <c r="E251" s="5">
        <v>809.65</v>
      </c>
    </row>
    <row r="252" spans="1:5" ht="31.5" x14ac:dyDescent="0.25">
      <c r="A252" s="29" t="s">
        <v>904</v>
      </c>
      <c r="B252" s="30" t="s">
        <v>910</v>
      </c>
      <c r="C252" s="30" t="s">
        <v>458</v>
      </c>
      <c r="D252" s="30" t="s">
        <v>429</v>
      </c>
      <c r="E252" s="31">
        <v>809.65</v>
      </c>
    </row>
    <row r="253" spans="1:5" ht="47.25" x14ac:dyDescent="0.25">
      <c r="A253" s="25" t="s">
        <v>460</v>
      </c>
      <c r="B253" s="4" t="s">
        <v>910</v>
      </c>
      <c r="C253" s="4" t="s">
        <v>461</v>
      </c>
      <c r="D253" s="4"/>
      <c r="E253" s="5">
        <v>1911.3</v>
      </c>
    </row>
    <row r="254" spans="1:5" ht="47.25" x14ac:dyDescent="0.25">
      <c r="A254" s="25" t="s">
        <v>460</v>
      </c>
      <c r="B254" s="4" t="s">
        <v>910</v>
      </c>
      <c r="C254" s="4" t="s">
        <v>462</v>
      </c>
      <c r="D254" s="4"/>
      <c r="E254" s="5">
        <v>1911.3</v>
      </c>
    </row>
    <row r="255" spans="1:5" ht="31.5" x14ac:dyDescent="0.25">
      <c r="A255" s="29" t="s">
        <v>904</v>
      </c>
      <c r="B255" s="30" t="s">
        <v>910</v>
      </c>
      <c r="C255" s="30" t="s">
        <v>462</v>
      </c>
      <c r="D255" s="30" t="s">
        <v>429</v>
      </c>
      <c r="E255" s="31">
        <v>1911.3</v>
      </c>
    </row>
    <row r="256" spans="1:5" ht="31.5" x14ac:dyDescent="0.25">
      <c r="A256" s="25" t="s">
        <v>464</v>
      </c>
      <c r="B256" s="4" t="s">
        <v>910</v>
      </c>
      <c r="C256" s="4" t="s">
        <v>465</v>
      </c>
      <c r="D256" s="4"/>
      <c r="E256" s="5">
        <v>1863.3797199999999</v>
      </c>
    </row>
    <row r="257" spans="1:5" ht="15.75" x14ac:dyDescent="0.25">
      <c r="A257" s="25" t="s">
        <v>469</v>
      </c>
      <c r="B257" s="4" t="s">
        <v>910</v>
      </c>
      <c r="C257" s="4" t="s">
        <v>470</v>
      </c>
      <c r="D257" s="4"/>
      <c r="E257" s="5">
        <v>613.37972000000002</v>
      </c>
    </row>
    <row r="258" spans="1:5" ht="31.5" x14ac:dyDescent="0.25">
      <c r="A258" s="29" t="s">
        <v>898</v>
      </c>
      <c r="B258" s="30" t="s">
        <v>910</v>
      </c>
      <c r="C258" s="30" t="s">
        <v>470</v>
      </c>
      <c r="D258" s="30" t="s">
        <v>362</v>
      </c>
      <c r="E258" s="31">
        <v>613.37972000000002</v>
      </c>
    </row>
    <row r="259" spans="1:5" ht="31.5" x14ac:dyDescent="0.25">
      <c r="A259" s="25" t="s">
        <v>478</v>
      </c>
      <c r="B259" s="4" t="s">
        <v>910</v>
      </c>
      <c r="C259" s="4" t="s">
        <v>479</v>
      </c>
      <c r="D259" s="4"/>
      <c r="E259" s="5">
        <v>1250</v>
      </c>
    </row>
    <row r="260" spans="1:5" ht="31.5" x14ac:dyDescent="0.25">
      <c r="A260" s="29" t="s">
        <v>898</v>
      </c>
      <c r="B260" s="30" t="s">
        <v>910</v>
      </c>
      <c r="C260" s="30" t="s">
        <v>479</v>
      </c>
      <c r="D260" s="30" t="s">
        <v>362</v>
      </c>
      <c r="E260" s="31">
        <v>1250</v>
      </c>
    </row>
    <row r="261" spans="1:5" ht="31.5" x14ac:dyDescent="0.25">
      <c r="A261" s="25" t="s">
        <v>745</v>
      </c>
      <c r="B261" s="4" t="s">
        <v>910</v>
      </c>
      <c r="C261" s="4" t="s">
        <v>746</v>
      </c>
      <c r="D261" s="4"/>
      <c r="E261" s="5">
        <v>4769.2400299999999</v>
      </c>
    </row>
    <row r="262" spans="1:5" ht="31.5" x14ac:dyDescent="0.25">
      <c r="A262" s="25" t="s">
        <v>757</v>
      </c>
      <c r="B262" s="4" t="s">
        <v>910</v>
      </c>
      <c r="C262" s="4" t="s">
        <v>758</v>
      </c>
      <c r="D262" s="4"/>
      <c r="E262" s="5">
        <v>4769.2400299999999</v>
      </c>
    </row>
    <row r="263" spans="1:5" ht="15.75" x14ac:dyDescent="0.25">
      <c r="A263" s="25" t="s">
        <v>759</v>
      </c>
      <c r="B263" s="4" t="s">
        <v>910</v>
      </c>
      <c r="C263" s="4" t="s">
        <v>760</v>
      </c>
      <c r="D263" s="4"/>
      <c r="E263" s="5">
        <v>4769.2400299999999</v>
      </c>
    </row>
    <row r="264" spans="1:5" ht="63" x14ac:dyDescent="0.25">
      <c r="A264" s="29" t="s">
        <v>897</v>
      </c>
      <c r="B264" s="30" t="s">
        <v>910</v>
      </c>
      <c r="C264" s="30" t="s">
        <v>760</v>
      </c>
      <c r="D264" s="30" t="s">
        <v>627</v>
      </c>
      <c r="E264" s="31">
        <v>4500.1205</v>
      </c>
    </row>
    <row r="265" spans="1:5" ht="31.5" x14ac:dyDescent="0.25">
      <c r="A265" s="29" t="s">
        <v>898</v>
      </c>
      <c r="B265" s="30" t="s">
        <v>910</v>
      </c>
      <c r="C265" s="30" t="s">
        <v>760</v>
      </c>
      <c r="D265" s="30" t="s">
        <v>362</v>
      </c>
      <c r="E265" s="31">
        <v>261.48552999999998</v>
      </c>
    </row>
    <row r="266" spans="1:5" ht="15.75" x14ac:dyDescent="0.25">
      <c r="A266" s="29" t="s">
        <v>901</v>
      </c>
      <c r="B266" s="30" t="s">
        <v>910</v>
      </c>
      <c r="C266" s="30" t="s">
        <v>760</v>
      </c>
      <c r="D266" s="30" t="s">
        <v>341</v>
      </c>
      <c r="E266" s="31">
        <v>7.6340000000000003</v>
      </c>
    </row>
    <row r="267" spans="1:5" ht="15.75" x14ac:dyDescent="0.25">
      <c r="A267" s="25" t="s">
        <v>836</v>
      </c>
      <c r="B267" s="4" t="s">
        <v>910</v>
      </c>
      <c r="C267" s="4" t="s">
        <v>837</v>
      </c>
      <c r="D267" s="4"/>
      <c r="E267" s="5">
        <v>9.4</v>
      </c>
    </row>
    <row r="268" spans="1:5" ht="15.75" x14ac:dyDescent="0.25">
      <c r="A268" s="25" t="s">
        <v>838</v>
      </c>
      <c r="B268" s="4" t="s">
        <v>910</v>
      </c>
      <c r="C268" s="4" t="s">
        <v>839</v>
      </c>
      <c r="D268" s="4"/>
      <c r="E268" s="5">
        <v>9.4</v>
      </c>
    </row>
    <row r="269" spans="1:5" ht="141.75" x14ac:dyDescent="0.25">
      <c r="A269" s="6" t="s">
        <v>6</v>
      </c>
      <c r="B269" s="4" t="s">
        <v>910</v>
      </c>
      <c r="C269" s="4" t="s">
        <v>857</v>
      </c>
      <c r="D269" s="4"/>
      <c r="E269" s="5">
        <v>9.4</v>
      </c>
    </row>
    <row r="270" spans="1:5" ht="63" x14ac:dyDescent="0.25">
      <c r="A270" s="29" t="s">
        <v>897</v>
      </c>
      <c r="B270" s="30" t="s">
        <v>910</v>
      </c>
      <c r="C270" s="30" t="s">
        <v>857</v>
      </c>
      <c r="D270" s="30" t="s">
        <v>627</v>
      </c>
      <c r="E270" s="31">
        <v>9.0549999999999997</v>
      </c>
    </row>
    <row r="271" spans="1:5" ht="31.5" x14ac:dyDescent="0.25">
      <c r="A271" s="29" t="s">
        <v>898</v>
      </c>
      <c r="B271" s="30" t="s">
        <v>910</v>
      </c>
      <c r="C271" s="30" t="s">
        <v>857</v>
      </c>
      <c r="D271" s="30" t="s">
        <v>362</v>
      </c>
      <c r="E271" s="31">
        <v>0.34499999999999997</v>
      </c>
    </row>
    <row r="272" spans="1:5" ht="31.5" x14ac:dyDescent="0.25">
      <c r="A272" s="24" t="s">
        <v>911</v>
      </c>
      <c r="B272" s="21" t="s">
        <v>912</v>
      </c>
      <c r="C272" s="21"/>
      <c r="D272" s="21"/>
      <c r="E272" s="3">
        <v>370505.16382000002</v>
      </c>
    </row>
    <row r="273" spans="1:5" ht="31.5" x14ac:dyDescent="0.25">
      <c r="A273" s="25" t="s">
        <v>486</v>
      </c>
      <c r="B273" s="4" t="s">
        <v>912</v>
      </c>
      <c r="C273" s="4" t="s">
        <v>487</v>
      </c>
      <c r="D273" s="4"/>
      <c r="E273" s="5">
        <v>367367.46382</v>
      </c>
    </row>
    <row r="274" spans="1:5" ht="31.5" x14ac:dyDescent="0.25">
      <c r="A274" s="25" t="s">
        <v>488</v>
      </c>
      <c r="B274" s="4" t="s">
        <v>912</v>
      </c>
      <c r="C274" s="4" t="s">
        <v>489</v>
      </c>
      <c r="D274" s="4"/>
      <c r="E274" s="5">
        <v>126152.49804999999</v>
      </c>
    </row>
    <row r="275" spans="1:5" ht="31.5" x14ac:dyDescent="0.25">
      <c r="A275" s="25" t="s">
        <v>490</v>
      </c>
      <c r="B275" s="4" t="s">
        <v>912</v>
      </c>
      <c r="C275" s="4" t="s">
        <v>491</v>
      </c>
      <c r="D275" s="4"/>
      <c r="E275" s="5">
        <v>113064.26229</v>
      </c>
    </row>
    <row r="276" spans="1:5" ht="31.5" x14ac:dyDescent="0.25">
      <c r="A276" s="29" t="s">
        <v>905</v>
      </c>
      <c r="B276" s="30" t="s">
        <v>912</v>
      </c>
      <c r="C276" s="30" t="s">
        <v>491</v>
      </c>
      <c r="D276" s="30" t="s">
        <v>356</v>
      </c>
      <c r="E276" s="31">
        <v>40788.434780000003</v>
      </c>
    </row>
    <row r="277" spans="1:5" ht="47.25" x14ac:dyDescent="0.25">
      <c r="A277" s="25" t="s">
        <v>493</v>
      </c>
      <c r="B277" s="4" t="s">
        <v>912</v>
      </c>
      <c r="C277" s="4" t="s">
        <v>494</v>
      </c>
      <c r="D277" s="4"/>
      <c r="E277" s="5">
        <v>72275.827510000003</v>
      </c>
    </row>
    <row r="278" spans="1:5" ht="31.5" x14ac:dyDescent="0.25">
      <c r="A278" s="29" t="s">
        <v>905</v>
      </c>
      <c r="B278" s="30" t="s">
        <v>912</v>
      </c>
      <c r="C278" s="30" t="s">
        <v>494</v>
      </c>
      <c r="D278" s="30" t="s">
        <v>356</v>
      </c>
      <c r="E278" s="31">
        <v>72275.827510000003</v>
      </c>
    </row>
    <row r="279" spans="1:5" ht="63" x14ac:dyDescent="0.25">
      <c r="A279" s="25" t="s">
        <v>496</v>
      </c>
      <c r="B279" s="4" t="s">
        <v>912</v>
      </c>
      <c r="C279" s="4" t="s">
        <v>497</v>
      </c>
      <c r="D279" s="4"/>
      <c r="E279" s="5">
        <v>4317.3999999999996</v>
      </c>
    </row>
    <row r="280" spans="1:5" ht="63" x14ac:dyDescent="0.25">
      <c r="A280" s="25" t="s">
        <v>496</v>
      </c>
      <c r="B280" s="4" t="s">
        <v>912</v>
      </c>
      <c r="C280" s="4" t="s">
        <v>498</v>
      </c>
      <c r="D280" s="4"/>
      <c r="E280" s="5">
        <v>4317.3999999999996</v>
      </c>
    </row>
    <row r="281" spans="1:5" ht="31.5" x14ac:dyDescent="0.25">
      <c r="A281" s="29" t="s">
        <v>905</v>
      </c>
      <c r="B281" s="30" t="s">
        <v>912</v>
      </c>
      <c r="C281" s="30" t="s">
        <v>498</v>
      </c>
      <c r="D281" s="30" t="s">
        <v>356</v>
      </c>
      <c r="E281" s="31">
        <v>4317.3999999999996</v>
      </c>
    </row>
    <row r="282" spans="1:5" ht="31.5" x14ac:dyDescent="0.25">
      <c r="A282" s="25" t="s">
        <v>500</v>
      </c>
      <c r="B282" s="4" t="s">
        <v>912</v>
      </c>
      <c r="C282" s="4" t="s">
        <v>501</v>
      </c>
      <c r="D282" s="4"/>
      <c r="E282" s="5">
        <v>5219.9997599999997</v>
      </c>
    </row>
    <row r="283" spans="1:5" ht="31.5" x14ac:dyDescent="0.25">
      <c r="A283" s="29" t="s">
        <v>905</v>
      </c>
      <c r="B283" s="30" t="s">
        <v>912</v>
      </c>
      <c r="C283" s="30" t="s">
        <v>501</v>
      </c>
      <c r="D283" s="30" t="s">
        <v>356</v>
      </c>
      <c r="E283" s="31">
        <v>5219.9997599999997</v>
      </c>
    </row>
    <row r="284" spans="1:5" ht="31.5" x14ac:dyDescent="0.25">
      <c r="A284" s="25" t="s">
        <v>503</v>
      </c>
      <c r="B284" s="4" t="s">
        <v>912</v>
      </c>
      <c r="C284" s="4" t="s">
        <v>504</v>
      </c>
      <c r="D284" s="4"/>
      <c r="E284" s="5">
        <v>818</v>
      </c>
    </row>
    <row r="285" spans="1:5" ht="31.5" x14ac:dyDescent="0.25">
      <c r="A285" s="29" t="s">
        <v>905</v>
      </c>
      <c r="B285" s="30" t="s">
        <v>912</v>
      </c>
      <c r="C285" s="30" t="s">
        <v>504</v>
      </c>
      <c r="D285" s="30" t="s">
        <v>356</v>
      </c>
      <c r="E285" s="31">
        <v>818</v>
      </c>
    </row>
    <row r="286" spans="1:5" ht="31.5" x14ac:dyDescent="0.25">
      <c r="A286" s="25" t="s">
        <v>506</v>
      </c>
      <c r="B286" s="4" t="s">
        <v>912</v>
      </c>
      <c r="C286" s="4" t="s">
        <v>507</v>
      </c>
      <c r="D286" s="4"/>
      <c r="E286" s="5">
        <v>700.42399999999998</v>
      </c>
    </row>
    <row r="287" spans="1:5" ht="31.5" x14ac:dyDescent="0.25">
      <c r="A287" s="29" t="s">
        <v>905</v>
      </c>
      <c r="B287" s="30" t="s">
        <v>912</v>
      </c>
      <c r="C287" s="30" t="s">
        <v>507</v>
      </c>
      <c r="D287" s="30" t="s">
        <v>356</v>
      </c>
      <c r="E287" s="31">
        <v>700.42399999999998</v>
      </c>
    </row>
    <row r="288" spans="1:5" ht="15.75" x14ac:dyDescent="0.25">
      <c r="A288" s="25" t="s">
        <v>509</v>
      </c>
      <c r="B288" s="4" t="s">
        <v>912</v>
      </c>
      <c r="C288" s="4" t="s">
        <v>510</v>
      </c>
      <c r="D288" s="4"/>
      <c r="E288" s="5">
        <v>15</v>
      </c>
    </row>
    <row r="289" spans="1:5" ht="31.5" x14ac:dyDescent="0.25">
      <c r="A289" s="29" t="s">
        <v>898</v>
      </c>
      <c r="B289" s="30" t="s">
        <v>912</v>
      </c>
      <c r="C289" s="30" t="s">
        <v>510</v>
      </c>
      <c r="D289" s="30" t="s">
        <v>362</v>
      </c>
      <c r="E289" s="31">
        <v>15</v>
      </c>
    </row>
    <row r="290" spans="1:5" ht="31.5" x14ac:dyDescent="0.25">
      <c r="A290" s="25" t="s">
        <v>512</v>
      </c>
      <c r="B290" s="4" t="s">
        <v>912</v>
      </c>
      <c r="C290" s="4" t="s">
        <v>513</v>
      </c>
      <c r="D290" s="4"/>
      <c r="E290" s="5">
        <v>290</v>
      </c>
    </row>
    <row r="291" spans="1:5" ht="31.5" x14ac:dyDescent="0.25">
      <c r="A291" s="29" t="s">
        <v>898</v>
      </c>
      <c r="B291" s="30" t="s">
        <v>912</v>
      </c>
      <c r="C291" s="30" t="s">
        <v>513</v>
      </c>
      <c r="D291" s="30" t="s">
        <v>362</v>
      </c>
      <c r="E291" s="31">
        <v>20</v>
      </c>
    </row>
    <row r="292" spans="1:5" ht="15.75" x14ac:dyDescent="0.25">
      <c r="A292" s="29" t="s">
        <v>906</v>
      </c>
      <c r="B292" s="30" t="s">
        <v>912</v>
      </c>
      <c r="C292" s="30" t="s">
        <v>513</v>
      </c>
      <c r="D292" s="30" t="s">
        <v>451</v>
      </c>
      <c r="E292" s="31">
        <v>60</v>
      </c>
    </row>
    <row r="293" spans="1:5" ht="31.5" x14ac:dyDescent="0.25">
      <c r="A293" s="29" t="s">
        <v>905</v>
      </c>
      <c r="B293" s="30" t="s">
        <v>912</v>
      </c>
      <c r="C293" s="30" t="s">
        <v>513</v>
      </c>
      <c r="D293" s="30" t="s">
        <v>356</v>
      </c>
      <c r="E293" s="31">
        <v>210</v>
      </c>
    </row>
    <row r="294" spans="1:5" ht="31.5" x14ac:dyDescent="0.25">
      <c r="A294" s="25" t="s">
        <v>517</v>
      </c>
      <c r="B294" s="4" t="s">
        <v>912</v>
      </c>
      <c r="C294" s="4" t="s">
        <v>518</v>
      </c>
      <c r="D294" s="4"/>
      <c r="E294" s="5">
        <v>1293.548</v>
      </c>
    </row>
    <row r="295" spans="1:5" ht="31.5" x14ac:dyDescent="0.25">
      <c r="A295" s="29" t="s">
        <v>905</v>
      </c>
      <c r="B295" s="30" t="s">
        <v>912</v>
      </c>
      <c r="C295" s="30" t="s">
        <v>518</v>
      </c>
      <c r="D295" s="30" t="s">
        <v>356</v>
      </c>
      <c r="E295" s="31">
        <v>1293.548</v>
      </c>
    </row>
    <row r="296" spans="1:5" ht="15.75" x14ac:dyDescent="0.25">
      <c r="A296" s="25" t="s">
        <v>520</v>
      </c>
      <c r="B296" s="4" t="s">
        <v>912</v>
      </c>
      <c r="C296" s="4" t="s">
        <v>521</v>
      </c>
      <c r="D296" s="4"/>
      <c r="E296" s="5">
        <v>103.864</v>
      </c>
    </row>
    <row r="297" spans="1:5" ht="31.5" x14ac:dyDescent="0.25">
      <c r="A297" s="29" t="s">
        <v>905</v>
      </c>
      <c r="B297" s="30" t="s">
        <v>912</v>
      </c>
      <c r="C297" s="30" t="s">
        <v>521</v>
      </c>
      <c r="D297" s="30" t="s">
        <v>356</v>
      </c>
      <c r="E297" s="31">
        <v>103.864</v>
      </c>
    </row>
    <row r="298" spans="1:5" ht="31.5" x14ac:dyDescent="0.25">
      <c r="A298" s="25" t="s">
        <v>523</v>
      </c>
      <c r="B298" s="4" t="s">
        <v>912</v>
      </c>
      <c r="C298" s="4" t="s">
        <v>524</v>
      </c>
      <c r="D298" s="4"/>
      <c r="E298" s="5">
        <v>330</v>
      </c>
    </row>
    <row r="299" spans="1:5" ht="31.5" x14ac:dyDescent="0.25">
      <c r="A299" s="29" t="s">
        <v>905</v>
      </c>
      <c r="B299" s="30" t="s">
        <v>912</v>
      </c>
      <c r="C299" s="30" t="s">
        <v>524</v>
      </c>
      <c r="D299" s="30" t="s">
        <v>356</v>
      </c>
      <c r="E299" s="31">
        <v>330</v>
      </c>
    </row>
    <row r="300" spans="1:5" ht="31.5" x14ac:dyDescent="0.25">
      <c r="A300" s="25" t="s">
        <v>526</v>
      </c>
      <c r="B300" s="4" t="s">
        <v>912</v>
      </c>
      <c r="C300" s="4" t="s">
        <v>527</v>
      </c>
      <c r="D300" s="4"/>
      <c r="E300" s="5">
        <v>203219.23804</v>
      </c>
    </row>
    <row r="301" spans="1:5" ht="31.5" x14ac:dyDescent="0.25">
      <c r="A301" s="25" t="s">
        <v>528</v>
      </c>
      <c r="B301" s="4" t="s">
        <v>912</v>
      </c>
      <c r="C301" s="4" t="s">
        <v>529</v>
      </c>
      <c r="D301" s="4"/>
      <c r="E301" s="5">
        <v>189462.90508</v>
      </c>
    </row>
    <row r="302" spans="1:5" ht="31.5" x14ac:dyDescent="0.25">
      <c r="A302" s="29" t="s">
        <v>905</v>
      </c>
      <c r="B302" s="30" t="s">
        <v>912</v>
      </c>
      <c r="C302" s="30" t="s">
        <v>529</v>
      </c>
      <c r="D302" s="30" t="s">
        <v>356</v>
      </c>
      <c r="E302" s="31">
        <v>47329.332589999998</v>
      </c>
    </row>
    <row r="303" spans="1:5" ht="47.25" x14ac:dyDescent="0.25">
      <c r="A303" s="25" t="s">
        <v>493</v>
      </c>
      <c r="B303" s="4" t="s">
        <v>912</v>
      </c>
      <c r="C303" s="4" t="s">
        <v>531</v>
      </c>
      <c r="D303" s="4"/>
      <c r="E303" s="5">
        <v>142133.57248999999</v>
      </c>
    </row>
    <row r="304" spans="1:5" ht="31.5" x14ac:dyDescent="0.25">
      <c r="A304" s="29" t="s">
        <v>898</v>
      </c>
      <c r="B304" s="30" t="s">
        <v>912</v>
      </c>
      <c r="C304" s="30" t="s">
        <v>531</v>
      </c>
      <c r="D304" s="30" t="s">
        <v>362</v>
      </c>
      <c r="E304" s="31">
        <v>3260.7430399999998</v>
      </c>
    </row>
    <row r="305" spans="1:5" ht="31.5" x14ac:dyDescent="0.25">
      <c r="A305" s="29" t="s">
        <v>905</v>
      </c>
      <c r="B305" s="30" t="s">
        <v>912</v>
      </c>
      <c r="C305" s="30" t="s">
        <v>531</v>
      </c>
      <c r="D305" s="30" t="s">
        <v>356</v>
      </c>
      <c r="E305" s="31">
        <v>138872.82944999999</v>
      </c>
    </row>
    <row r="306" spans="1:5" ht="63" x14ac:dyDescent="0.25">
      <c r="A306" s="25" t="s">
        <v>496</v>
      </c>
      <c r="B306" s="4" t="s">
        <v>912</v>
      </c>
      <c r="C306" s="4" t="s">
        <v>533</v>
      </c>
      <c r="D306" s="4"/>
      <c r="E306" s="5">
        <v>562.1</v>
      </c>
    </row>
    <row r="307" spans="1:5" ht="63" x14ac:dyDescent="0.25">
      <c r="A307" s="25" t="s">
        <v>496</v>
      </c>
      <c r="B307" s="4" t="s">
        <v>912</v>
      </c>
      <c r="C307" s="4" t="s">
        <v>534</v>
      </c>
      <c r="D307" s="4"/>
      <c r="E307" s="5">
        <v>562.1</v>
      </c>
    </row>
    <row r="308" spans="1:5" ht="31.5" x14ac:dyDescent="0.25">
      <c r="A308" s="29" t="s">
        <v>905</v>
      </c>
      <c r="B308" s="30" t="s">
        <v>912</v>
      </c>
      <c r="C308" s="30" t="s">
        <v>534</v>
      </c>
      <c r="D308" s="30" t="s">
        <v>356</v>
      </c>
      <c r="E308" s="31">
        <v>562.1</v>
      </c>
    </row>
    <row r="309" spans="1:5" ht="15.75" x14ac:dyDescent="0.25">
      <c r="A309" s="25" t="s">
        <v>520</v>
      </c>
      <c r="B309" s="4" t="s">
        <v>912</v>
      </c>
      <c r="C309" s="4" t="s">
        <v>535</v>
      </c>
      <c r="D309" s="4"/>
      <c r="E309" s="5">
        <v>1130.52737</v>
      </c>
    </row>
    <row r="310" spans="1:5" ht="31.5" x14ac:dyDescent="0.25">
      <c r="A310" s="29" t="s">
        <v>905</v>
      </c>
      <c r="B310" s="30" t="s">
        <v>912</v>
      </c>
      <c r="C310" s="30" t="s">
        <v>535</v>
      </c>
      <c r="D310" s="30" t="s">
        <v>356</v>
      </c>
      <c r="E310" s="31">
        <v>1130.52737</v>
      </c>
    </row>
    <row r="311" spans="1:5" ht="15.75" x14ac:dyDescent="0.25">
      <c r="A311" s="25" t="s">
        <v>536</v>
      </c>
      <c r="B311" s="4" t="s">
        <v>912</v>
      </c>
      <c r="C311" s="4" t="s">
        <v>537</v>
      </c>
      <c r="D311" s="4"/>
      <c r="E311" s="5">
        <v>1620.68172</v>
      </c>
    </row>
    <row r="312" spans="1:5" ht="31.5" x14ac:dyDescent="0.25">
      <c r="A312" s="29" t="s">
        <v>898</v>
      </c>
      <c r="B312" s="30" t="s">
        <v>912</v>
      </c>
      <c r="C312" s="30" t="s">
        <v>537</v>
      </c>
      <c r="D312" s="30" t="s">
        <v>362</v>
      </c>
      <c r="E312" s="31">
        <v>819.98494000000005</v>
      </c>
    </row>
    <row r="313" spans="1:5" ht="31.5" x14ac:dyDescent="0.25">
      <c r="A313" s="29" t="s">
        <v>905</v>
      </c>
      <c r="B313" s="30" t="s">
        <v>912</v>
      </c>
      <c r="C313" s="30" t="s">
        <v>537</v>
      </c>
      <c r="D313" s="30" t="s">
        <v>356</v>
      </c>
      <c r="E313" s="31">
        <v>800.69677999999999</v>
      </c>
    </row>
    <row r="314" spans="1:5" ht="31.5" x14ac:dyDescent="0.25">
      <c r="A314" s="25" t="s">
        <v>540</v>
      </c>
      <c r="B314" s="4" t="s">
        <v>912</v>
      </c>
      <c r="C314" s="4" t="s">
        <v>541</v>
      </c>
      <c r="D314" s="4"/>
      <c r="E314" s="5">
        <v>1516.74326</v>
      </c>
    </row>
    <row r="315" spans="1:5" ht="31.5" x14ac:dyDescent="0.25">
      <c r="A315" s="29" t="s">
        <v>905</v>
      </c>
      <c r="B315" s="30" t="s">
        <v>912</v>
      </c>
      <c r="C315" s="30" t="s">
        <v>541</v>
      </c>
      <c r="D315" s="30" t="s">
        <v>356</v>
      </c>
      <c r="E315" s="31">
        <v>1516.74326</v>
      </c>
    </row>
    <row r="316" spans="1:5" ht="31.5" x14ac:dyDescent="0.25">
      <c r="A316" s="25" t="s">
        <v>543</v>
      </c>
      <c r="B316" s="4" t="s">
        <v>912</v>
      </c>
      <c r="C316" s="4" t="s">
        <v>544</v>
      </c>
      <c r="D316" s="4"/>
      <c r="E316" s="5">
        <v>760.68061</v>
      </c>
    </row>
    <row r="317" spans="1:5" ht="31.5" x14ac:dyDescent="0.25">
      <c r="A317" s="29" t="s">
        <v>905</v>
      </c>
      <c r="B317" s="30" t="s">
        <v>912</v>
      </c>
      <c r="C317" s="30" t="s">
        <v>544</v>
      </c>
      <c r="D317" s="30" t="s">
        <v>356</v>
      </c>
      <c r="E317" s="31">
        <v>760.68061</v>
      </c>
    </row>
    <row r="318" spans="1:5" ht="15.75" x14ac:dyDescent="0.25">
      <c r="A318" s="25" t="s">
        <v>546</v>
      </c>
      <c r="B318" s="4" t="s">
        <v>912</v>
      </c>
      <c r="C318" s="4" t="s">
        <v>547</v>
      </c>
      <c r="D318" s="4"/>
      <c r="E318" s="5">
        <v>1205</v>
      </c>
    </row>
    <row r="319" spans="1:5" ht="31.5" x14ac:dyDescent="0.25">
      <c r="A319" s="29" t="s">
        <v>905</v>
      </c>
      <c r="B319" s="30" t="s">
        <v>912</v>
      </c>
      <c r="C319" s="30" t="s">
        <v>547</v>
      </c>
      <c r="D319" s="30" t="s">
        <v>356</v>
      </c>
      <c r="E319" s="31">
        <v>1205</v>
      </c>
    </row>
    <row r="320" spans="1:5" ht="15.75" x14ac:dyDescent="0.25">
      <c r="A320" s="25" t="s">
        <v>549</v>
      </c>
      <c r="B320" s="4" t="s">
        <v>912</v>
      </c>
      <c r="C320" s="4" t="s">
        <v>550</v>
      </c>
      <c r="D320" s="4"/>
      <c r="E320" s="5">
        <v>18.899999999999999</v>
      </c>
    </row>
    <row r="321" spans="1:5" ht="31.5" x14ac:dyDescent="0.25">
      <c r="A321" s="29" t="s">
        <v>898</v>
      </c>
      <c r="B321" s="30" t="s">
        <v>912</v>
      </c>
      <c r="C321" s="30" t="s">
        <v>550</v>
      </c>
      <c r="D321" s="30" t="s">
        <v>362</v>
      </c>
      <c r="E321" s="31">
        <v>18.899999999999999</v>
      </c>
    </row>
    <row r="322" spans="1:5" ht="31.5" x14ac:dyDescent="0.25">
      <c r="A322" s="25" t="s">
        <v>552</v>
      </c>
      <c r="B322" s="4" t="s">
        <v>912</v>
      </c>
      <c r="C322" s="4" t="s">
        <v>553</v>
      </c>
      <c r="D322" s="4"/>
      <c r="E322" s="5">
        <v>320.89999999999998</v>
      </c>
    </row>
    <row r="323" spans="1:5" ht="31.5" x14ac:dyDescent="0.25">
      <c r="A323" s="29" t="s">
        <v>898</v>
      </c>
      <c r="B323" s="30" t="s">
        <v>912</v>
      </c>
      <c r="C323" s="30" t="s">
        <v>553</v>
      </c>
      <c r="D323" s="30" t="s">
        <v>362</v>
      </c>
      <c r="E323" s="31">
        <v>5.9</v>
      </c>
    </row>
    <row r="324" spans="1:5" ht="31.5" x14ac:dyDescent="0.25">
      <c r="A324" s="29" t="s">
        <v>905</v>
      </c>
      <c r="B324" s="30" t="s">
        <v>912</v>
      </c>
      <c r="C324" s="30" t="s">
        <v>553</v>
      </c>
      <c r="D324" s="30" t="s">
        <v>356</v>
      </c>
      <c r="E324" s="31">
        <v>315</v>
      </c>
    </row>
    <row r="325" spans="1:5" ht="15.75" x14ac:dyDescent="0.25">
      <c r="A325" s="25" t="s">
        <v>556</v>
      </c>
      <c r="B325" s="4" t="s">
        <v>912</v>
      </c>
      <c r="C325" s="4" t="s">
        <v>557</v>
      </c>
      <c r="D325" s="4"/>
      <c r="E325" s="5">
        <v>145</v>
      </c>
    </row>
    <row r="326" spans="1:5" ht="31.5" x14ac:dyDescent="0.25">
      <c r="A326" s="29" t="s">
        <v>898</v>
      </c>
      <c r="B326" s="30" t="s">
        <v>912</v>
      </c>
      <c r="C326" s="30" t="s">
        <v>557</v>
      </c>
      <c r="D326" s="30" t="s">
        <v>362</v>
      </c>
      <c r="E326" s="31">
        <v>45</v>
      </c>
    </row>
    <row r="327" spans="1:5" ht="15.75" x14ac:dyDescent="0.25">
      <c r="A327" s="29" t="s">
        <v>906</v>
      </c>
      <c r="B327" s="30" t="s">
        <v>912</v>
      </c>
      <c r="C327" s="30" t="s">
        <v>557</v>
      </c>
      <c r="D327" s="30" t="s">
        <v>451</v>
      </c>
      <c r="E327" s="31">
        <v>100</v>
      </c>
    </row>
    <row r="328" spans="1:5" ht="63" x14ac:dyDescent="0.25">
      <c r="A328" s="25" t="s">
        <v>560</v>
      </c>
      <c r="B328" s="4" t="s">
        <v>912</v>
      </c>
      <c r="C328" s="4" t="s">
        <v>561</v>
      </c>
      <c r="D328" s="4"/>
      <c r="E328" s="5">
        <v>6280.8</v>
      </c>
    </row>
    <row r="329" spans="1:5" ht="63" x14ac:dyDescent="0.25">
      <c r="A329" s="25" t="s">
        <v>560</v>
      </c>
      <c r="B329" s="4" t="s">
        <v>912</v>
      </c>
      <c r="C329" s="4" t="s">
        <v>562</v>
      </c>
      <c r="D329" s="4"/>
      <c r="E329" s="5">
        <v>6280.8</v>
      </c>
    </row>
    <row r="330" spans="1:5" ht="31.5" x14ac:dyDescent="0.25">
      <c r="A330" s="29" t="s">
        <v>905</v>
      </c>
      <c r="B330" s="30" t="s">
        <v>912</v>
      </c>
      <c r="C330" s="30" t="s">
        <v>562</v>
      </c>
      <c r="D330" s="30" t="s">
        <v>356</v>
      </c>
      <c r="E330" s="31">
        <v>6280.8</v>
      </c>
    </row>
    <row r="331" spans="1:5" ht="31.5" x14ac:dyDescent="0.25">
      <c r="A331" s="25" t="s">
        <v>564</v>
      </c>
      <c r="B331" s="4" t="s">
        <v>912</v>
      </c>
      <c r="C331" s="4" t="s">
        <v>565</v>
      </c>
      <c r="D331" s="4"/>
      <c r="E331" s="5">
        <v>195</v>
      </c>
    </row>
    <row r="332" spans="1:5" ht="31.5" x14ac:dyDescent="0.25">
      <c r="A332" s="29" t="s">
        <v>905</v>
      </c>
      <c r="B332" s="30" t="s">
        <v>912</v>
      </c>
      <c r="C332" s="30" t="s">
        <v>565</v>
      </c>
      <c r="D332" s="30" t="s">
        <v>356</v>
      </c>
      <c r="E332" s="31">
        <v>195</v>
      </c>
    </row>
    <row r="333" spans="1:5" ht="15.75" x14ac:dyDescent="0.25">
      <c r="A333" s="25" t="s">
        <v>567</v>
      </c>
      <c r="B333" s="4" t="s">
        <v>912</v>
      </c>
      <c r="C333" s="4" t="s">
        <v>568</v>
      </c>
      <c r="D333" s="4"/>
      <c r="E333" s="5">
        <v>18178.423879999998</v>
      </c>
    </row>
    <row r="334" spans="1:5" ht="31.5" x14ac:dyDescent="0.25">
      <c r="A334" s="25" t="s">
        <v>569</v>
      </c>
      <c r="B334" s="4" t="s">
        <v>912</v>
      </c>
      <c r="C334" s="4" t="s">
        <v>570</v>
      </c>
      <c r="D334" s="4"/>
      <c r="E334" s="5">
        <v>6</v>
      </c>
    </row>
    <row r="335" spans="1:5" ht="31.5" x14ac:dyDescent="0.25">
      <c r="A335" s="29" t="s">
        <v>898</v>
      </c>
      <c r="B335" s="30" t="s">
        <v>912</v>
      </c>
      <c r="C335" s="30" t="s">
        <v>570</v>
      </c>
      <c r="D335" s="30" t="s">
        <v>362</v>
      </c>
      <c r="E335" s="31">
        <v>6</v>
      </c>
    </row>
    <row r="336" spans="1:5" ht="15.75" x14ac:dyDescent="0.25">
      <c r="A336" s="25" t="s">
        <v>572</v>
      </c>
      <c r="B336" s="4" t="s">
        <v>912</v>
      </c>
      <c r="C336" s="4" t="s">
        <v>573</v>
      </c>
      <c r="D336" s="4"/>
      <c r="E336" s="5">
        <v>800</v>
      </c>
    </row>
    <row r="337" spans="1:5" ht="31.5" x14ac:dyDescent="0.25">
      <c r="A337" s="29" t="s">
        <v>898</v>
      </c>
      <c r="B337" s="30" t="s">
        <v>912</v>
      </c>
      <c r="C337" s="30" t="s">
        <v>573</v>
      </c>
      <c r="D337" s="30" t="s">
        <v>362</v>
      </c>
      <c r="E337" s="31">
        <v>800</v>
      </c>
    </row>
    <row r="338" spans="1:5" ht="15.75" x14ac:dyDescent="0.25">
      <c r="A338" s="25" t="s">
        <v>575</v>
      </c>
      <c r="B338" s="4" t="s">
        <v>912</v>
      </c>
      <c r="C338" s="4" t="s">
        <v>576</v>
      </c>
      <c r="D338" s="4"/>
      <c r="E338" s="5">
        <v>46.3902</v>
      </c>
    </row>
    <row r="339" spans="1:5" ht="31.5" x14ac:dyDescent="0.25">
      <c r="A339" s="29" t="s">
        <v>898</v>
      </c>
      <c r="B339" s="30" t="s">
        <v>912</v>
      </c>
      <c r="C339" s="30" t="s">
        <v>576</v>
      </c>
      <c r="D339" s="30" t="s">
        <v>362</v>
      </c>
      <c r="E339" s="31">
        <v>46.3902</v>
      </c>
    </row>
    <row r="340" spans="1:5" ht="31.5" x14ac:dyDescent="0.25">
      <c r="A340" s="25" t="s">
        <v>578</v>
      </c>
      <c r="B340" s="4" t="s">
        <v>912</v>
      </c>
      <c r="C340" s="4" t="s">
        <v>579</v>
      </c>
      <c r="D340" s="4"/>
      <c r="E340" s="5">
        <v>2255.2991999999999</v>
      </c>
    </row>
    <row r="341" spans="1:5" ht="15.75" x14ac:dyDescent="0.25">
      <c r="A341" s="29" t="s">
        <v>906</v>
      </c>
      <c r="B341" s="30" t="s">
        <v>912</v>
      </c>
      <c r="C341" s="30" t="s">
        <v>579</v>
      </c>
      <c r="D341" s="30" t="s">
        <v>451</v>
      </c>
      <c r="E341" s="31">
        <v>761.1</v>
      </c>
    </row>
    <row r="342" spans="1:5" ht="31.5" x14ac:dyDescent="0.25">
      <c r="A342" s="25" t="s">
        <v>581</v>
      </c>
      <c r="B342" s="4" t="s">
        <v>912</v>
      </c>
      <c r="C342" s="4" t="s">
        <v>582</v>
      </c>
      <c r="D342" s="4"/>
      <c r="E342" s="5">
        <v>608.58500000000004</v>
      </c>
    </row>
    <row r="343" spans="1:5" ht="15.75" x14ac:dyDescent="0.25">
      <c r="A343" s="29" t="s">
        <v>906</v>
      </c>
      <c r="B343" s="30" t="s">
        <v>912</v>
      </c>
      <c r="C343" s="30" t="s">
        <v>582</v>
      </c>
      <c r="D343" s="30" t="s">
        <v>451</v>
      </c>
      <c r="E343" s="31">
        <v>608.58500000000004</v>
      </c>
    </row>
    <row r="344" spans="1:5" ht="31.5" x14ac:dyDescent="0.25">
      <c r="A344" s="25" t="s">
        <v>584</v>
      </c>
      <c r="B344" s="4" t="s">
        <v>912</v>
      </c>
      <c r="C344" s="4" t="s">
        <v>585</v>
      </c>
      <c r="D344" s="4"/>
      <c r="E344" s="5">
        <v>885.61419999999998</v>
      </c>
    </row>
    <row r="345" spans="1:5" ht="15.75" x14ac:dyDescent="0.25">
      <c r="A345" s="29" t="s">
        <v>906</v>
      </c>
      <c r="B345" s="30" t="s">
        <v>912</v>
      </c>
      <c r="C345" s="30" t="s">
        <v>585</v>
      </c>
      <c r="D345" s="30" t="s">
        <v>451</v>
      </c>
      <c r="E345" s="31">
        <v>885.61419999999998</v>
      </c>
    </row>
    <row r="346" spans="1:5" ht="31.5" x14ac:dyDescent="0.25">
      <c r="A346" s="25" t="s">
        <v>490</v>
      </c>
      <c r="B346" s="4" t="s">
        <v>912</v>
      </c>
      <c r="C346" s="4" t="s">
        <v>587</v>
      </c>
      <c r="D346" s="4"/>
      <c r="E346" s="5">
        <v>14598.93478</v>
      </c>
    </row>
    <row r="347" spans="1:5" ht="31.5" x14ac:dyDescent="0.25">
      <c r="A347" s="29" t="s">
        <v>905</v>
      </c>
      <c r="B347" s="30" t="s">
        <v>912</v>
      </c>
      <c r="C347" s="30" t="s">
        <v>587</v>
      </c>
      <c r="D347" s="30" t="s">
        <v>356</v>
      </c>
      <c r="E347" s="31">
        <v>14598.93478</v>
      </c>
    </row>
    <row r="348" spans="1:5" ht="31.5" x14ac:dyDescent="0.25">
      <c r="A348" s="25" t="s">
        <v>588</v>
      </c>
      <c r="B348" s="4" t="s">
        <v>912</v>
      </c>
      <c r="C348" s="4" t="s">
        <v>589</v>
      </c>
      <c r="D348" s="4"/>
      <c r="E348" s="5">
        <v>125</v>
      </c>
    </row>
    <row r="349" spans="1:5" ht="31.5" x14ac:dyDescent="0.25">
      <c r="A349" s="29" t="s">
        <v>905</v>
      </c>
      <c r="B349" s="30" t="s">
        <v>912</v>
      </c>
      <c r="C349" s="30" t="s">
        <v>589</v>
      </c>
      <c r="D349" s="30" t="s">
        <v>356</v>
      </c>
      <c r="E349" s="31">
        <v>125</v>
      </c>
    </row>
    <row r="350" spans="1:5" ht="15.75" x14ac:dyDescent="0.25">
      <c r="A350" s="25" t="s">
        <v>591</v>
      </c>
      <c r="B350" s="4" t="s">
        <v>912</v>
      </c>
      <c r="C350" s="4" t="s">
        <v>592</v>
      </c>
      <c r="D350" s="4"/>
      <c r="E350" s="5">
        <v>169.04570000000001</v>
      </c>
    </row>
    <row r="351" spans="1:5" ht="31.5" x14ac:dyDescent="0.25">
      <c r="A351" s="29" t="s">
        <v>898</v>
      </c>
      <c r="B351" s="30" t="s">
        <v>912</v>
      </c>
      <c r="C351" s="30" t="s">
        <v>592</v>
      </c>
      <c r="D351" s="30" t="s">
        <v>362</v>
      </c>
      <c r="E351" s="31">
        <v>73.045699999999997</v>
      </c>
    </row>
    <row r="352" spans="1:5" ht="15.75" x14ac:dyDescent="0.25">
      <c r="A352" s="29" t="s">
        <v>906</v>
      </c>
      <c r="B352" s="30" t="s">
        <v>912</v>
      </c>
      <c r="C352" s="30" t="s">
        <v>592</v>
      </c>
      <c r="D352" s="30" t="s">
        <v>451</v>
      </c>
      <c r="E352" s="31">
        <v>96</v>
      </c>
    </row>
    <row r="353" spans="1:5" ht="31.5" x14ac:dyDescent="0.25">
      <c r="A353" s="25" t="s">
        <v>595</v>
      </c>
      <c r="B353" s="4" t="s">
        <v>912</v>
      </c>
      <c r="C353" s="4" t="s">
        <v>596</v>
      </c>
      <c r="D353" s="4"/>
      <c r="E353" s="5">
        <v>66.084999999999994</v>
      </c>
    </row>
    <row r="354" spans="1:5" ht="31.5" x14ac:dyDescent="0.25">
      <c r="A354" s="29" t="s">
        <v>905</v>
      </c>
      <c r="B354" s="30" t="s">
        <v>912</v>
      </c>
      <c r="C354" s="30" t="s">
        <v>596</v>
      </c>
      <c r="D354" s="30" t="s">
        <v>356</v>
      </c>
      <c r="E354" s="31">
        <v>66.084999999999994</v>
      </c>
    </row>
    <row r="355" spans="1:5" ht="31.5" x14ac:dyDescent="0.25">
      <c r="A355" s="25" t="s">
        <v>598</v>
      </c>
      <c r="B355" s="4" t="s">
        <v>912</v>
      </c>
      <c r="C355" s="4" t="s">
        <v>599</v>
      </c>
      <c r="D355" s="4"/>
      <c r="E355" s="5">
        <v>111.669</v>
      </c>
    </row>
    <row r="356" spans="1:5" ht="31.5" x14ac:dyDescent="0.25">
      <c r="A356" s="29" t="s">
        <v>905</v>
      </c>
      <c r="B356" s="30" t="s">
        <v>912</v>
      </c>
      <c r="C356" s="30" t="s">
        <v>599</v>
      </c>
      <c r="D356" s="30" t="s">
        <v>356</v>
      </c>
      <c r="E356" s="31">
        <v>111.669</v>
      </c>
    </row>
    <row r="357" spans="1:5" ht="31.5" x14ac:dyDescent="0.25">
      <c r="A357" s="25" t="s">
        <v>601</v>
      </c>
      <c r="B357" s="4" t="s">
        <v>912</v>
      </c>
      <c r="C357" s="4" t="s">
        <v>602</v>
      </c>
      <c r="D357" s="4"/>
      <c r="E357" s="5">
        <v>1687.8178499999999</v>
      </c>
    </row>
    <row r="358" spans="1:5" ht="15.75" x14ac:dyDescent="0.25">
      <c r="A358" s="25" t="s">
        <v>603</v>
      </c>
      <c r="B358" s="4" t="s">
        <v>912</v>
      </c>
      <c r="C358" s="4" t="s">
        <v>604</v>
      </c>
      <c r="D358" s="4"/>
      <c r="E358" s="5">
        <v>1591.135</v>
      </c>
    </row>
    <row r="359" spans="1:5" ht="31.5" x14ac:dyDescent="0.25">
      <c r="A359" s="29" t="s">
        <v>905</v>
      </c>
      <c r="B359" s="30" t="s">
        <v>912</v>
      </c>
      <c r="C359" s="30" t="s">
        <v>604</v>
      </c>
      <c r="D359" s="30" t="s">
        <v>356</v>
      </c>
      <c r="E359" s="31">
        <v>862.13499999999999</v>
      </c>
    </row>
    <row r="360" spans="1:5" ht="15.75" x14ac:dyDescent="0.25">
      <c r="A360" s="25" t="s">
        <v>606</v>
      </c>
      <c r="B360" s="4" t="s">
        <v>912</v>
      </c>
      <c r="C360" s="4" t="s">
        <v>607</v>
      </c>
      <c r="D360" s="4"/>
      <c r="E360" s="5">
        <v>729</v>
      </c>
    </row>
    <row r="361" spans="1:5" ht="31.5" x14ac:dyDescent="0.25">
      <c r="A361" s="29" t="s">
        <v>905</v>
      </c>
      <c r="B361" s="30" t="s">
        <v>912</v>
      </c>
      <c r="C361" s="30" t="s">
        <v>607</v>
      </c>
      <c r="D361" s="30" t="s">
        <v>356</v>
      </c>
      <c r="E361" s="31">
        <v>729</v>
      </c>
    </row>
    <row r="362" spans="1:5" ht="31.5" x14ac:dyDescent="0.25">
      <c r="A362" s="25" t="s">
        <v>609</v>
      </c>
      <c r="B362" s="4" t="s">
        <v>912</v>
      </c>
      <c r="C362" s="4" t="s">
        <v>610</v>
      </c>
      <c r="D362" s="4"/>
      <c r="E362" s="5">
        <v>96.682850000000002</v>
      </c>
    </row>
    <row r="363" spans="1:5" ht="31.5" x14ac:dyDescent="0.25">
      <c r="A363" s="29" t="s">
        <v>905</v>
      </c>
      <c r="B363" s="30" t="s">
        <v>912</v>
      </c>
      <c r="C363" s="30" t="s">
        <v>610</v>
      </c>
      <c r="D363" s="30" t="s">
        <v>356</v>
      </c>
      <c r="E363" s="31">
        <v>96.682850000000002</v>
      </c>
    </row>
    <row r="364" spans="1:5" ht="31.5" x14ac:dyDescent="0.25">
      <c r="A364" s="25" t="s">
        <v>612</v>
      </c>
      <c r="B364" s="4" t="s">
        <v>912</v>
      </c>
      <c r="C364" s="4" t="s">
        <v>613</v>
      </c>
      <c r="D364" s="4"/>
      <c r="E364" s="5">
        <v>53.6</v>
      </c>
    </row>
    <row r="365" spans="1:5" ht="15.75" x14ac:dyDescent="0.25">
      <c r="A365" s="25" t="s">
        <v>614</v>
      </c>
      <c r="B365" s="4" t="s">
        <v>912</v>
      </c>
      <c r="C365" s="4" t="s">
        <v>615</v>
      </c>
      <c r="D365" s="4"/>
      <c r="E365" s="5">
        <v>32.5</v>
      </c>
    </row>
    <row r="366" spans="1:5" ht="31.5" x14ac:dyDescent="0.25">
      <c r="A366" s="29" t="s">
        <v>898</v>
      </c>
      <c r="B366" s="30" t="s">
        <v>912</v>
      </c>
      <c r="C366" s="30" t="s">
        <v>615</v>
      </c>
      <c r="D366" s="30" t="s">
        <v>362</v>
      </c>
      <c r="E366" s="31">
        <v>26.1</v>
      </c>
    </row>
    <row r="367" spans="1:5" ht="31.5" x14ac:dyDescent="0.25">
      <c r="A367" s="29" t="s">
        <v>905</v>
      </c>
      <c r="B367" s="30" t="s">
        <v>912</v>
      </c>
      <c r="C367" s="30" t="s">
        <v>615</v>
      </c>
      <c r="D367" s="30" t="s">
        <v>356</v>
      </c>
      <c r="E367" s="31">
        <v>6.4</v>
      </c>
    </row>
    <row r="368" spans="1:5" ht="31.5" x14ac:dyDescent="0.25">
      <c r="A368" s="25" t="s">
        <v>618</v>
      </c>
      <c r="B368" s="4" t="s">
        <v>912</v>
      </c>
      <c r="C368" s="4" t="s">
        <v>619</v>
      </c>
      <c r="D368" s="4"/>
      <c r="E368" s="5">
        <v>21.1</v>
      </c>
    </row>
    <row r="369" spans="1:5" ht="31.5" x14ac:dyDescent="0.25">
      <c r="A369" s="29" t="s">
        <v>898</v>
      </c>
      <c r="B369" s="30" t="s">
        <v>912</v>
      </c>
      <c r="C369" s="30" t="s">
        <v>619</v>
      </c>
      <c r="D369" s="30" t="s">
        <v>362</v>
      </c>
      <c r="E369" s="31">
        <v>8.84</v>
      </c>
    </row>
    <row r="370" spans="1:5" ht="31.5" x14ac:dyDescent="0.25">
      <c r="A370" s="29" t="s">
        <v>905</v>
      </c>
      <c r="B370" s="30" t="s">
        <v>912</v>
      </c>
      <c r="C370" s="30" t="s">
        <v>619</v>
      </c>
      <c r="D370" s="30" t="s">
        <v>356</v>
      </c>
      <c r="E370" s="31">
        <v>12.26</v>
      </c>
    </row>
    <row r="371" spans="1:5" ht="31.5" x14ac:dyDescent="0.25">
      <c r="A371" s="25" t="s">
        <v>622</v>
      </c>
      <c r="B371" s="4" t="s">
        <v>912</v>
      </c>
      <c r="C371" s="4" t="s">
        <v>623</v>
      </c>
      <c r="D371" s="4"/>
      <c r="E371" s="5">
        <v>18075.885999999999</v>
      </c>
    </row>
    <row r="372" spans="1:5" ht="31.5" x14ac:dyDescent="0.25">
      <c r="A372" s="25" t="s">
        <v>624</v>
      </c>
      <c r="B372" s="4" t="s">
        <v>912</v>
      </c>
      <c r="C372" s="4" t="s">
        <v>625</v>
      </c>
      <c r="D372" s="4"/>
      <c r="E372" s="5">
        <v>18075.885999999999</v>
      </c>
    </row>
    <row r="373" spans="1:5" ht="63" x14ac:dyDescent="0.25">
      <c r="A373" s="29" t="s">
        <v>897</v>
      </c>
      <c r="B373" s="30" t="s">
        <v>912</v>
      </c>
      <c r="C373" s="30" t="s">
        <v>625</v>
      </c>
      <c r="D373" s="30" t="s">
        <v>627</v>
      </c>
      <c r="E373" s="31">
        <v>14162.186</v>
      </c>
    </row>
    <row r="374" spans="1:5" ht="31.5" x14ac:dyDescent="0.25">
      <c r="A374" s="29" t="s">
        <v>898</v>
      </c>
      <c r="B374" s="30" t="s">
        <v>912</v>
      </c>
      <c r="C374" s="30" t="s">
        <v>625</v>
      </c>
      <c r="D374" s="30" t="s">
        <v>362</v>
      </c>
      <c r="E374" s="31">
        <v>3878.6</v>
      </c>
    </row>
    <row r="375" spans="1:5" ht="15.75" x14ac:dyDescent="0.25">
      <c r="A375" s="29" t="s">
        <v>901</v>
      </c>
      <c r="B375" s="30" t="s">
        <v>912</v>
      </c>
      <c r="C375" s="30" t="s">
        <v>625</v>
      </c>
      <c r="D375" s="30" t="s">
        <v>341</v>
      </c>
      <c r="E375" s="31">
        <v>35.1</v>
      </c>
    </row>
    <row r="376" spans="1:5" ht="31.5" x14ac:dyDescent="0.25">
      <c r="A376" s="25" t="s">
        <v>785</v>
      </c>
      <c r="B376" s="4" t="s">
        <v>912</v>
      </c>
      <c r="C376" s="4" t="s">
        <v>786</v>
      </c>
      <c r="D376" s="4"/>
      <c r="E376" s="5">
        <v>3109.6</v>
      </c>
    </row>
    <row r="377" spans="1:5" ht="15.75" x14ac:dyDescent="0.25">
      <c r="A377" s="25" t="s">
        <v>787</v>
      </c>
      <c r="B377" s="4" t="s">
        <v>912</v>
      </c>
      <c r="C377" s="4" t="s">
        <v>788</v>
      </c>
      <c r="D377" s="4"/>
      <c r="E377" s="5">
        <v>2958</v>
      </c>
    </row>
    <row r="378" spans="1:5" ht="63" x14ac:dyDescent="0.25">
      <c r="A378" s="25" t="s">
        <v>789</v>
      </c>
      <c r="B378" s="4" t="s">
        <v>912</v>
      </c>
      <c r="C378" s="4" t="s">
        <v>790</v>
      </c>
      <c r="D378" s="4"/>
      <c r="E378" s="5">
        <v>2958</v>
      </c>
    </row>
    <row r="379" spans="1:5" ht="15.75" x14ac:dyDescent="0.25">
      <c r="A379" s="29" t="s">
        <v>906</v>
      </c>
      <c r="B379" s="30" t="s">
        <v>912</v>
      </c>
      <c r="C379" s="30" t="s">
        <v>790</v>
      </c>
      <c r="D379" s="30" t="s">
        <v>451</v>
      </c>
      <c r="E379" s="31">
        <v>2958</v>
      </c>
    </row>
    <row r="380" spans="1:5" ht="15.75" x14ac:dyDescent="0.25">
      <c r="A380" s="25" t="s">
        <v>795</v>
      </c>
      <c r="B380" s="4" t="s">
        <v>912</v>
      </c>
      <c r="C380" s="4" t="s">
        <v>796</v>
      </c>
      <c r="D380" s="4"/>
      <c r="E380" s="5">
        <v>151.6</v>
      </c>
    </row>
    <row r="381" spans="1:5" ht="15.75" x14ac:dyDescent="0.25">
      <c r="A381" s="25" t="s">
        <v>797</v>
      </c>
      <c r="B381" s="4" t="s">
        <v>912</v>
      </c>
      <c r="C381" s="4" t="s">
        <v>798</v>
      </c>
      <c r="D381" s="4"/>
      <c r="E381" s="5">
        <v>151.6</v>
      </c>
    </row>
    <row r="382" spans="1:5" ht="31.5" x14ac:dyDescent="0.25">
      <c r="A382" s="29" t="s">
        <v>905</v>
      </c>
      <c r="B382" s="30" t="s">
        <v>912</v>
      </c>
      <c r="C382" s="30" t="s">
        <v>798</v>
      </c>
      <c r="D382" s="30" t="s">
        <v>356</v>
      </c>
      <c r="E382" s="31">
        <v>151.6</v>
      </c>
    </row>
    <row r="383" spans="1:5" ht="15.75" x14ac:dyDescent="0.25">
      <c r="A383" s="25" t="s">
        <v>836</v>
      </c>
      <c r="B383" s="4" t="s">
        <v>912</v>
      </c>
      <c r="C383" s="4" t="s">
        <v>837</v>
      </c>
      <c r="D383" s="4"/>
      <c r="E383" s="5">
        <v>28.1</v>
      </c>
    </row>
    <row r="384" spans="1:5" ht="15.75" x14ac:dyDescent="0.25">
      <c r="A384" s="25" t="s">
        <v>838</v>
      </c>
      <c r="B384" s="4" t="s">
        <v>912</v>
      </c>
      <c r="C384" s="4" t="s">
        <v>839</v>
      </c>
      <c r="D384" s="4"/>
      <c r="E384" s="5">
        <v>28.1</v>
      </c>
    </row>
    <row r="385" spans="1:5" ht="141.75" x14ac:dyDescent="0.25">
      <c r="A385" s="6" t="s">
        <v>6</v>
      </c>
      <c r="B385" s="4" t="s">
        <v>912</v>
      </c>
      <c r="C385" s="4" t="s">
        <v>857</v>
      </c>
      <c r="D385" s="4"/>
      <c r="E385" s="5">
        <v>28.1</v>
      </c>
    </row>
    <row r="386" spans="1:5" ht="63" x14ac:dyDescent="0.25">
      <c r="A386" s="29" t="s">
        <v>897</v>
      </c>
      <c r="B386" s="30" t="s">
        <v>912</v>
      </c>
      <c r="C386" s="30" t="s">
        <v>857</v>
      </c>
      <c r="D386" s="30" t="s">
        <v>627</v>
      </c>
      <c r="E386" s="31">
        <v>27.2</v>
      </c>
    </row>
    <row r="387" spans="1:5" ht="31.5" x14ac:dyDescent="0.25">
      <c r="A387" s="29" t="s">
        <v>898</v>
      </c>
      <c r="B387" s="30" t="s">
        <v>912</v>
      </c>
      <c r="C387" s="30" t="s">
        <v>857</v>
      </c>
      <c r="D387" s="30" t="s">
        <v>362</v>
      </c>
      <c r="E387" s="31">
        <v>0.9</v>
      </c>
    </row>
    <row r="388" spans="1:5" ht="31.5" x14ac:dyDescent="0.25">
      <c r="A388" s="24" t="s">
        <v>913</v>
      </c>
      <c r="B388" s="21" t="s">
        <v>914</v>
      </c>
      <c r="C388" s="21"/>
      <c r="D388" s="21"/>
      <c r="E388" s="3">
        <v>72775.689589999994</v>
      </c>
    </row>
    <row r="389" spans="1:5" ht="15.75" x14ac:dyDescent="0.25">
      <c r="A389" s="25" t="s">
        <v>334</v>
      </c>
      <c r="B389" s="4" t="s">
        <v>914</v>
      </c>
      <c r="C389" s="4" t="s">
        <v>335</v>
      </c>
      <c r="D389" s="4"/>
      <c r="E389" s="5">
        <v>3984.8009999999999</v>
      </c>
    </row>
    <row r="390" spans="1:5" ht="31.5" x14ac:dyDescent="0.25">
      <c r="A390" s="25" t="s">
        <v>366</v>
      </c>
      <c r="B390" s="4" t="s">
        <v>914</v>
      </c>
      <c r="C390" s="4" t="s">
        <v>367</v>
      </c>
      <c r="D390" s="4"/>
      <c r="E390" s="5">
        <v>3651.4009999999998</v>
      </c>
    </row>
    <row r="391" spans="1:5" ht="31.5" x14ac:dyDescent="0.25">
      <c r="A391" s="25" t="s">
        <v>368</v>
      </c>
      <c r="B391" s="4" t="s">
        <v>914</v>
      </c>
      <c r="C391" s="4" t="s">
        <v>369</v>
      </c>
      <c r="D391" s="4"/>
      <c r="E391" s="5">
        <v>3651.4009999999998</v>
      </c>
    </row>
    <row r="392" spans="1:5" ht="15.75" x14ac:dyDescent="0.25">
      <c r="A392" s="29" t="s">
        <v>915</v>
      </c>
      <c r="B392" s="30" t="s">
        <v>914</v>
      </c>
      <c r="C392" s="30" t="s">
        <v>369</v>
      </c>
      <c r="D392" s="30" t="s">
        <v>371</v>
      </c>
      <c r="E392" s="31">
        <v>3651.4009999999998</v>
      </c>
    </row>
    <row r="393" spans="1:5" ht="31.5" x14ac:dyDescent="0.25">
      <c r="A393" s="25" t="s">
        <v>382</v>
      </c>
      <c r="B393" s="4" t="s">
        <v>914</v>
      </c>
      <c r="C393" s="4" t="s">
        <v>383</v>
      </c>
      <c r="D393" s="4"/>
      <c r="E393" s="5">
        <v>333.4</v>
      </c>
    </row>
    <row r="394" spans="1:5" ht="15.75" x14ac:dyDescent="0.25">
      <c r="A394" s="25" t="s">
        <v>384</v>
      </c>
      <c r="B394" s="4" t="s">
        <v>914</v>
      </c>
      <c r="C394" s="4" t="s">
        <v>385</v>
      </c>
      <c r="D394" s="4"/>
      <c r="E394" s="5">
        <v>333.4</v>
      </c>
    </row>
    <row r="395" spans="1:5" ht="15.75" x14ac:dyDescent="0.25">
      <c r="A395" s="29" t="s">
        <v>915</v>
      </c>
      <c r="B395" s="30" t="s">
        <v>914</v>
      </c>
      <c r="C395" s="30" t="s">
        <v>385</v>
      </c>
      <c r="D395" s="30" t="s">
        <v>371</v>
      </c>
      <c r="E395" s="31">
        <v>33.4</v>
      </c>
    </row>
    <row r="396" spans="1:5" ht="31.5" x14ac:dyDescent="0.25">
      <c r="A396" s="25" t="s">
        <v>387</v>
      </c>
      <c r="B396" s="4" t="s">
        <v>914</v>
      </c>
      <c r="C396" s="4" t="s">
        <v>388</v>
      </c>
      <c r="D396" s="4"/>
      <c r="E396" s="5">
        <v>300</v>
      </c>
    </row>
    <row r="397" spans="1:5" ht="15.75" x14ac:dyDescent="0.25">
      <c r="A397" s="29" t="s">
        <v>915</v>
      </c>
      <c r="B397" s="30" t="s">
        <v>914</v>
      </c>
      <c r="C397" s="30" t="s">
        <v>388</v>
      </c>
      <c r="D397" s="30" t="s">
        <v>371</v>
      </c>
      <c r="E397" s="31">
        <v>300</v>
      </c>
    </row>
    <row r="398" spans="1:5" ht="31.5" x14ac:dyDescent="0.25">
      <c r="A398" s="25" t="s">
        <v>390</v>
      </c>
      <c r="B398" s="4" t="s">
        <v>914</v>
      </c>
      <c r="C398" s="4" t="s">
        <v>391</v>
      </c>
      <c r="D398" s="4"/>
      <c r="E398" s="5">
        <v>9679.4251100000001</v>
      </c>
    </row>
    <row r="399" spans="1:5" ht="47.25" x14ac:dyDescent="0.25">
      <c r="A399" s="25" t="s">
        <v>392</v>
      </c>
      <c r="B399" s="4" t="s">
        <v>914</v>
      </c>
      <c r="C399" s="4" t="s">
        <v>393</v>
      </c>
      <c r="D399" s="4"/>
      <c r="E399" s="5">
        <v>9679.4251100000001</v>
      </c>
    </row>
    <row r="400" spans="1:5" ht="31.5" x14ac:dyDescent="0.25">
      <c r="A400" s="25" t="s">
        <v>394</v>
      </c>
      <c r="B400" s="4" t="s">
        <v>914</v>
      </c>
      <c r="C400" s="4" t="s">
        <v>395</v>
      </c>
      <c r="D400" s="4"/>
      <c r="E400" s="5">
        <v>6179.4251100000001</v>
      </c>
    </row>
    <row r="401" spans="1:5" ht="15.75" x14ac:dyDescent="0.25">
      <c r="A401" s="29" t="s">
        <v>915</v>
      </c>
      <c r="B401" s="30" t="s">
        <v>914</v>
      </c>
      <c r="C401" s="30" t="s">
        <v>395</v>
      </c>
      <c r="D401" s="30" t="s">
        <v>371</v>
      </c>
      <c r="E401" s="31">
        <v>37.5</v>
      </c>
    </row>
    <row r="402" spans="1:5" ht="31.5" x14ac:dyDescent="0.25">
      <c r="A402" s="25" t="s">
        <v>398</v>
      </c>
      <c r="B402" s="4" t="s">
        <v>914</v>
      </c>
      <c r="C402" s="4" t="s">
        <v>399</v>
      </c>
      <c r="D402" s="4"/>
      <c r="E402" s="5">
        <v>6141.9251100000001</v>
      </c>
    </row>
    <row r="403" spans="1:5" ht="15.75" x14ac:dyDescent="0.25">
      <c r="A403" s="29" t="s">
        <v>915</v>
      </c>
      <c r="B403" s="30" t="s">
        <v>914</v>
      </c>
      <c r="C403" s="30" t="s">
        <v>399</v>
      </c>
      <c r="D403" s="30" t="s">
        <v>371</v>
      </c>
      <c r="E403" s="31">
        <v>6141.9251100000001</v>
      </c>
    </row>
    <row r="404" spans="1:5" ht="47.25" x14ac:dyDescent="0.25">
      <c r="A404" s="25" t="s">
        <v>411</v>
      </c>
      <c r="B404" s="4" t="s">
        <v>914</v>
      </c>
      <c r="C404" s="4" t="s">
        <v>412</v>
      </c>
      <c r="D404" s="4"/>
      <c r="E404" s="5">
        <v>3500</v>
      </c>
    </row>
    <row r="405" spans="1:5" ht="15.75" x14ac:dyDescent="0.25">
      <c r="A405" s="29" t="s">
        <v>915</v>
      </c>
      <c r="B405" s="30" t="s">
        <v>914</v>
      </c>
      <c r="C405" s="30" t="s">
        <v>412</v>
      </c>
      <c r="D405" s="30" t="s">
        <v>371</v>
      </c>
      <c r="E405" s="31">
        <v>3500</v>
      </c>
    </row>
    <row r="406" spans="1:5" ht="31.5" x14ac:dyDescent="0.25">
      <c r="A406" s="25" t="s">
        <v>420</v>
      </c>
      <c r="B406" s="4" t="s">
        <v>914</v>
      </c>
      <c r="C406" s="4" t="s">
        <v>421</v>
      </c>
      <c r="D406" s="4"/>
      <c r="E406" s="5">
        <v>1052.8</v>
      </c>
    </row>
    <row r="407" spans="1:5" ht="31.5" x14ac:dyDescent="0.25">
      <c r="A407" s="25" t="s">
        <v>464</v>
      </c>
      <c r="B407" s="4" t="s">
        <v>914</v>
      </c>
      <c r="C407" s="4" t="s">
        <v>465</v>
      </c>
      <c r="D407" s="4"/>
      <c r="E407" s="5">
        <v>741.8</v>
      </c>
    </row>
    <row r="408" spans="1:5" ht="15.75" x14ac:dyDescent="0.25">
      <c r="A408" s="25" t="s">
        <v>466</v>
      </c>
      <c r="B408" s="4" t="s">
        <v>914</v>
      </c>
      <c r="C408" s="4" t="s">
        <v>467</v>
      </c>
      <c r="D408" s="4"/>
      <c r="E408" s="5">
        <v>75</v>
      </c>
    </row>
    <row r="409" spans="1:5" ht="15.75" x14ac:dyDescent="0.25">
      <c r="A409" s="29" t="s">
        <v>915</v>
      </c>
      <c r="B409" s="30" t="s">
        <v>914</v>
      </c>
      <c r="C409" s="30" t="s">
        <v>467</v>
      </c>
      <c r="D409" s="30" t="s">
        <v>371</v>
      </c>
      <c r="E409" s="31">
        <v>75</v>
      </c>
    </row>
    <row r="410" spans="1:5" ht="15.75" x14ac:dyDescent="0.25">
      <c r="A410" s="25" t="s">
        <v>472</v>
      </c>
      <c r="B410" s="4" t="s">
        <v>914</v>
      </c>
      <c r="C410" s="4" t="s">
        <v>473</v>
      </c>
      <c r="D410" s="4"/>
      <c r="E410" s="5">
        <v>666.8</v>
      </c>
    </row>
    <row r="411" spans="1:5" ht="15.75" x14ac:dyDescent="0.25">
      <c r="A411" s="29" t="s">
        <v>915</v>
      </c>
      <c r="B411" s="30" t="s">
        <v>914</v>
      </c>
      <c r="C411" s="30" t="s">
        <v>473</v>
      </c>
      <c r="D411" s="30" t="s">
        <v>371</v>
      </c>
      <c r="E411" s="31">
        <v>66.8</v>
      </c>
    </row>
    <row r="412" spans="1:5" ht="31.5" x14ac:dyDescent="0.25">
      <c r="A412" s="25" t="s">
        <v>475</v>
      </c>
      <c r="B412" s="4" t="s">
        <v>914</v>
      </c>
      <c r="C412" s="4" t="s">
        <v>476</v>
      </c>
      <c r="D412" s="4"/>
      <c r="E412" s="5">
        <v>600</v>
      </c>
    </row>
    <row r="413" spans="1:5" ht="15.75" x14ac:dyDescent="0.25">
      <c r="A413" s="29" t="s">
        <v>915</v>
      </c>
      <c r="B413" s="30" t="s">
        <v>914</v>
      </c>
      <c r="C413" s="30" t="s">
        <v>476</v>
      </c>
      <c r="D413" s="30" t="s">
        <v>371</v>
      </c>
      <c r="E413" s="31">
        <v>600</v>
      </c>
    </row>
    <row r="414" spans="1:5" ht="15.75" x14ac:dyDescent="0.25">
      <c r="A414" s="25" t="s">
        <v>481</v>
      </c>
      <c r="B414" s="4" t="s">
        <v>914</v>
      </c>
      <c r="C414" s="4" t="s">
        <v>482</v>
      </c>
      <c r="D414" s="4"/>
      <c r="E414" s="5">
        <v>311</v>
      </c>
    </row>
    <row r="415" spans="1:5" ht="31.5" x14ac:dyDescent="0.25">
      <c r="A415" s="25" t="s">
        <v>483</v>
      </c>
      <c r="B415" s="4" t="s">
        <v>914</v>
      </c>
      <c r="C415" s="4" t="s">
        <v>484</v>
      </c>
      <c r="D415" s="4"/>
      <c r="E415" s="5">
        <v>311</v>
      </c>
    </row>
    <row r="416" spans="1:5" ht="15.75" x14ac:dyDescent="0.25">
      <c r="A416" s="29" t="s">
        <v>915</v>
      </c>
      <c r="B416" s="30" t="s">
        <v>914</v>
      </c>
      <c r="C416" s="30" t="s">
        <v>484</v>
      </c>
      <c r="D416" s="30" t="s">
        <v>371</v>
      </c>
      <c r="E416" s="31">
        <v>311</v>
      </c>
    </row>
    <row r="417" spans="1:5" ht="31.5" x14ac:dyDescent="0.25">
      <c r="A417" s="25" t="s">
        <v>720</v>
      </c>
      <c r="B417" s="4" t="s">
        <v>914</v>
      </c>
      <c r="C417" s="4" t="s">
        <v>721</v>
      </c>
      <c r="D417" s="4"/>
      <c r="E417" s="5">
        <v>333.4</v>
      </c>
    </row>
    <row r="418" spans="1:5" ht="31.5" x14ac:dyDescent="0.25">
      <c r="A418" s="25" t="s">
        <v>722</v>
      </c>
      <c r="B418" s="4" t="s">
        <v>914</v>
      </c>
      <c r="C418" s="4" t="s">
        <v>723</v>
      </c>
      <c r="D418" s="4"/>
      <c r="E418" s="5">
        <v>333.4</v>
      </c>
    </row>
    <row r="419" spans="1:5" ht="15.75" x14ac:dyDescent="0.25">
      <c r="A419" s="25" t="s">
        <v>724</v>
      </c>
      <c r="B419" s="4" t="s">
        <v>914</v>
      </c>
      <c r="C419" s="4" t="s">
        <v>725</v>
      </c>
      <c r="D419" s="4"/>
      <c r="E419" s="5">
        <v>333.4</v>
      </c>
    </row>
    <row r="420" spans="1:5" ht="15.75" x14ac:dyDescent="0.25">
      <c r="A420" s="29" t="s">
        <v>915</v>
      </c>
      <c r="B420" s="30" t="s">
        <v>914</v>
      </c>
      <c r="C420" s="30" t="s">
        <v>725</v>
      </c>
      <c r="D420" s="30" t="s">
        <v>371</v>
      </c>
      <c r="E420" s="31">
        <v>33.4</v>
      </c>
    </row>
    <row r="421" spans="1:5" ht="31.5" x14ac:dyDescent="0.25">
      <c r="A421" s="25" t="s">
        <v>7</v>
      </c>
      <c r="B421" s="4" t="s">
        <v>914</v>
      </c>
      <c r="C421" s="4" t="s">
        <v>727</v>
      </c>
      <c r="D421" s="4"/>
      <c r="E421" s="5">
        <v>300</v>
      </c>
    </row>
    <row r="422" spans="1:5" ht="15.75" x14ac:dyDescent="0.25">
      <c r="A422" s="29" t="s">
        <v>915</v>
      </c>
      <c r="B422" s="30" t="s">
        <v>914</v>
      </c>
      <c r="C422" s="30" t="s">
        <v>727</v>
      </c>
      <c r="D422" s="30" t="s">
        <v>371</v>
      </c>
      <c r="E422" s="31">
        <v>300</v>
      </c>
    </row>
    <row r="423" spans="1:5" ht="31.5" x14ac:dyDescent="0.25">
      <c r="A423" s="25" t="s">
        <v>745</v>
      </c>
      <c r="B423" s="4" t="s">
        <v>914</v>
      </c>
      <c r="C423" s="4" t="s">
        <v>746</v>
      </c>
      <c r="D423" s="4"/>
      <c r="E423" s="5">
        <v>55121.700349999999</v>
      </c>
    </row>
    <row r="424" spans="1:5" ht="15.75" x14ac:dyDescent="0.25">
      <c r="A424" s="25" t="s">
        <v>764</v>
      </c>
      <c r="B424" s="4" t="s">
        <v>914</v>
      </c>
      <c r="C424" s="4" t="s">
        <v>765</v>
      </c>
      <c r="D424" s="4"/>
      <c r="E424" s="5">
        <v>55121.700349999999</v>
      </c>
    </row>
    <row r="425" spans="1:5" ht="31.5" x14ac:dyDescent="0.25">
      <c r="A425" s="25" t="s">
        <v>766</v>
      </c>
      <c r="B425" s="4" t="s">
        <v>914</v>
      </c>
      <c r="C425" s="4" t="s">
        <v>767</v>
      </c>
      <c r="D425" s="4"/>
      <c r="E425" s="5">
        <v>653.20000000000005</v>
      </c>
    </row>
    <row r="426" spans="1:5" ht="31.5" x14ac:dyDescent="0.25">
      <c r="A426" s="25" t="s">
        <v>766</v>
      </c>
      <c r="B426" s="4" t="s">
        <v>914</v>
      </c>
      <c r="C426" s="4" t="s">
        <v>768</v>
      </c>
      <c r="D426" s="4"/>
      <c r="E426" s="5">
        <v>653.20000000000005</v>
      </c>
    </row>
    <row r="427" spans="1:5" ht="15.75" x14ac:dyDescent="0.25">
      <c r="A427" s="29" t="s">
        <v>915</v>
      </c>
      <c r="B427" s="30" t="s">
        <v>914</v>
      </c>
      <c r="C427" s="30" t="s">
        <v>768</v>
      </c>
      <c r="D427" s="30" t="s">
        <v>371</v>
      </c>
      <c r="E427" s="31">
        <v>653.20000000000005</v>
      </c>
    </row>
    <row r="428" spans="1:5" ht="15.75" x14ac:dyDescent="0.25">
      <c r="A428" s="25" t="s">
        <v>770</v>
      </c>
      <c r="B428" s="4" t="s">
        <v>914</v>
      </c>
      <c r="C428" s="4" t="s">
        <v>771</v>
      </c>
      <c r="D428" s="4"/>
      <c r="E428" s="5">
        <v>44314.086000000003</v>
      </c>
    </row>
    <row r="429" spans="1:5" ht="15.75" x14ac:dyDescent="0.25">
      <c r="A429" s="29" t="s">
        <v>915</v>
      </c>
      <c r="B429" s="30" t="s">
        <v>914</v>
      </c>
      <c r="C429" s="30" t="s">
        <v>771</v>
      </c>
      <c r="D429" s="30" t="s">
        <v>371</v>
      </c>
      <c r="E429" s="31">
        <v>44314.086000000003</v>
      </c>
    </row>
    <row r="430" spans="1:5" ht="15.75" x14ac:dyDescent="0.25">
      <c r="A430" s="25" t="s">
        <v>773</v>
      </c>
      <c r="B430" s="4" t="s">
        <v>914</v>
      </c>
      <c r="C430" s="4" t="s">
        <v>774</v>
      </c>
      <c r="D430" s="4"/>
      <c r="E430" s="5">
        <v>10154.414349999999</v>
      </c>
    </row>
    <row r="431" spans="1:5" ht="63" x14ac:dyDescent="0.25">
      <c r="A431" s="29" t="s">
        <v>897</v>
      </c>
      <c r="B431" s="30" t="s">
        <v>914</v>
      </c>
      <c r="C431" s="30" t="s">
        <v>774</v>
      </c>
      <c r="D431" s="30" t="s">
        <v>627</v>
      </c>
      <c r="E431" s="31">
        <v>9808.8554100000001</v>
      </c>
    </row>
    <row r="432" spans="1:5" ht="31.5" x14ac:dyDescent="0.25">
      <c r="A432" s="29" t="s">
        <v>898</v>
      </c>
      <c r="B432" s="30" t="s">
        <v>914</v>
      </c>
      <c r="C432" s="30" t="s">
        <v>774</v>
      </c>
      <c r="D432" s="30" t="s">
        <v>362</v>
      </c>
      <c r="E432" s="31">
        <v>345.54993999999999</v>
      </c>
    </row>
    <row r="433" spans="1:5" ht="15.75" x14ac:dyDescent="0.25">
      <c r="A433" s="29" t="s">
        <v>901</v>
      </c>
      <c r="B433" s="30" t="s">
        <v>914</v>
      </c>
      <c r="C433" s="30" t="s">
        <v>774</v>
      </c>
      <c r="D433" s="30" t="s">
        <v>341</v>
      </c>
      <c r="E433" s="31">
        <v>8.9999999999999993E-3</v>
      </c>
    </row>
    <row r="434" spans="1:5" ht="31.5" x14ac:dyDescent="0.25">
      <c r="A434" s="25" t="s">
        <v>785</v>
      </c>
      <c r="B434" s="4" t="s">
        <v>914</v>
      </c>
      <c r="C434" s="4" t="s">
        <v>786</v>
      </c>
      <c r="D434" s="4"/>
      <c r="E434" s="5">
        <v>1137.7911300000001</v>
      </c>
    </row>
    <row r="435" spans="1:5" ht="15.75" x14ac:dyDescent="0.25">
      <c r="A435" s="25" t="s">
        <v>795</v>
      </c>
      <c r="B435" s="4" t="s">
        <v>914</v>
      </c>
      <c r="C435" s="4" t="s">
        <v>796</v>
      </c>
      <c r="D435" s="4"/>
      <c r="E435" s="5">
        <v>1137.7911300000001</v>
      </c>
    </row>
    <row r="436" spans="1:5" ht="15.75" x14ac:dyDescent="0.25">
      <c r="A436" s="25" t="s">
        <v>797</v>
      </c>
      <c r="B436" s="4" t="s">
        <v>914</v>
      </c>
      <c r="C436" s="4" t="s">
        <v>798</v>
      </c>
      <c r="D436" s="4"/>
      <c r="E436" s="5">
        <v>587.79112999999995</v>
      </c>
    </row>
    <row r="437" spans="1:5" ht="15.75" x14ac:dyDescent="0.25">
      <c r="A437" s="29" t="s">
        <v>915</v>
      </c>
      <c r="B437" s="30" t="s">
        <v>914</v>
      </c>
      <c r="C437" s="30" t="s">
        <v>798</v>
      </c>
      <c r="D437" s="30" t="s">
        <v>371</v>
      </c>
      <c r="E437" s="31">
        <v>587.79112999999995</v>
      </c>
    </row>
    <row r="438" spans="1:5" ht="15.75" x14ac:dyDescent="0.25">
      <c r="A438" s="25" t="s">
        <v>801</v>
      </c>
      <c r="B438" s="4" t="s">
        <v>914</v>
      </c>
      <c r="C438" s="4" t="s">
        <v>802</v>
      </c>
      <c r="D438" s="4"/>
      <c r="E438" s="5">
        <v>550</v>
      </c>
    </row>
    <row r="439" spans="1:5" ht="15.75" x14ac:dyDescent="0.25">
      <c r="A439" s="29" t="s">
        <v>915</v>
      </c>
      <c r="B439" s="30" t="s">
        <v>914</v>
      </c>
      <c r="C439" s="30" t="s">
        <v>802</v>
      </c>
      <c r="D439" s="30" t="s">
        <v>371</v>
      </c>
      <c r="E439" s="31">
        <v>550</v>
      </c>
    </row>
    <row r="440" spans="1:5" ht="15.75" x14ac:dyDescent="0.25">
      <c r="A440" s="25" t="s">
        <v>836</v>
      </c>
      <c r="B440" s="4" t="s">
        <v>914</v>
      </c>
      <c r="C440" s="4" t="s">
        <v>837</v>
      </c>
      <c r="D440" s="4"/>
      <c r="E440" s="5">
        <v>1465.7719999999999</v>
      </c>
    </row>
    <row r="441" spans="1:5" ht="15.75" x14ac:dyDescent="0.25">
      <c r="A441" s="25" t="s">
        <v>838</v>
      </c>
      <c r="B441" s="4" t="s">
        <v>914</v>
      </c>
      <c r="C441" s="4" t="s">
        <v>839</v>
      </c>
      <c r="D441" s="4"/>
      <c r="E441" s="5">
        <v>1465.7719999999999</v>
      </c>
    </row>
    <row r="442" spans="1:5" ht="31.5" x14ac:dyDescent="0.25">
      <c r="A442" s="25" t="s">
        <v>846</v>
      </c>
      <c r="B442" s="4" t="s">
        <v>914</v>
      </c>
      <c r="C442" s="4" t="s">
        <v>847</v>
      </c>
      <c r="D442" s="4"/>
      <c r="E442" s="5">
        <v>1154.4000000000001</v>
      </c>
    </row>
    <row r="443" spans="1:5" ht="15.75" x14ac:dyDescent="0.25">
      <c r="A443" s="29" t="s">
        <v>915</v>
      </c>
      <c r="B443" s="30" t="s">
        <v>914</v>
      </c>
      <c r="C443" s="30" t="s">
        <v>847</v>
      </c>
      <c r="D443" s="30" t="s">
        <v>371</v>
      </c>
      <c r="E443" s="31">
        <v>1154.4000000000001</v>
      </c>
    </row>
    <row r="444" spans="1:5" ht="31.5" x14ac:dyDescent="0.25">
      <c r="A444" s="25" t="s">
        <v>854</v>
      </c>
      <c r="B444" s="4" t="s">
        <v>914</v>
      </c>
      <c r="C444" s="4" t="s">
        <v>855</v>
      </c>
      <c r="D444" s="4"/>
      <c r="E444" s="5">
        <v>76.5</v>
      </c>
    </row>
    <row r="445" spans="1:5" ht="15.75" x14ac:dyDescent="0.25">
      <c r="A445" s="29" t="s">
        <v>915</v>
      </c>
      <c r="B445" s="30" t="s">
        <v>914</v>
      </c>
      <c r="C445" s="30" t="s">
        <v>855</v>
      </c>
      <c r="D445" s="30" t="s">
        <v>371</v>
      </c>
      <c r="E445" s="31">
        <v>76.5</v>
      </c>
    </row>
    <row r="446" spans="1:5" ht="78.75" x14ac:dyDescent="0.25">
      <c r="A446" s="6" t="s">
        <v>868</v>
      </c>
      <c r="B446" s="4" t="s">
        <v>914</v>
      </c>
      <c r="C446" s="4" t="s">
        <v>869</v>
      </c>
      <c r="D446" s="4"/>
      <c r="E446" s="5">
        <v>4.5</v>
      </c>
    </row>
    <row r="447" spans="1:5" ht="31.5" x14ac:dyDescent="0.25">
      <c r="A447" s="29" t="s">
        <v>898</v>
      </c>
      <c r="B447" s="30" t="s">
        <v>914</v>
      </c>
      <c r="C447" s="30" t="s">
        <v>869</v>
      </c>
      <c r="D447" s="30" t="s">
        <v>362</v>
      </c>
      <c r="E447" s="31">
        <v>4.5</v>
      </c>
    </row>
    <row r="448" spans="1:5" ht="157.5" x14ac:dyDescent="0.25">
      <c r="A448" s="6" t="s">
        <v>871</v>
      </c>
      <c r="B448" s="4" t="s">
        <v>914</v>
      </c>
      <c r="C448" s="4" t="s">
        <v>872</v>
      </c>
      <c r="D448" s="4"/>
      <c r="E448" s="5">
        <v>4.5</v>
      </c>
    </row>
    <row r="449" spans="1:5" ht="31.5" x14ac:dyDescent="0.25">
      <c r="A449" s="29" t="s">
        <v>898</v>
      </c>
      <c r="B449" s="30" t="s">
        <v>914</v>
      </c>
      <c r="C449" s="30" t="s">
        <v>872</v>
      </c>
      <c r="D449" s="30" t="s">
        <v>362</v>
      </c>
      <c r="E449" s="31">
        <v>4.5</v>
      </c>
    </row>
    <row r="450" spans="1:5" ht="94.5" x14ac:dyDescent="0.25">
      <c r="A450" s="6" t="s">
        <v>874</v>
      </c>
      <c r="B450" s="4" t="s">
        <v>914</v>
      </c>
      <c r="C450" s="4" t="s">
        <v>875</v>
      </c>
      <c r="D450" s="4"/>
      <c r="E450" s="5">
        <v>215.87200000000001</v>
      </c>
    </row>
    <row r="451" spans="1:5" ht="15.75" x14ac:dyDescent="0.25">
      <c r="A451" s="29" t="s">
        <v>915</v>
      </c>
      <c r="B451" s="30" t="s">
        <v>914</v>
      </c>
      <c r="C451" s="30" t="s">
        <v>875</v>
      </c>
      <c r="D451" s="30" t="s">
        <v>371</v>
      </c>
      <c r="E451" s="31">
        <v>215.87200000000001</v>
      </c>
    </row>
    <row r="452" spans="1:5" ht="94.5" x14ac:dyDescent="0.25">
      <c r="A452" s="6" t="s">
        <v>879</v>
      </c>
      <c r="B452" s="4" t="s">
        <v>914</v>
      </c>
      <c r="C452" s="4" t="s">
        <v>880</v>
      </c>
      <c r="D452" s="4"/>
      <c r="E452" s="5">
        <v>10</v>
      </c>
    </row>
    <row r="453" spans="1:5" ht="31.5" x14ac:dyDescent="0.25">
      <c r="A453" s="29" t="s">
        <v>898</v>
      </c>
      <c r="B453" s="30" t="s">
        <v>914</v>
      </c>
      <c r="C453" s="30" t="s">
        <v>880</v>
      </c>
      <c r="D453" s="30" t="s">
        <v>362</v>
      </c>
      <c r="E453" s="31">
        <v>10</v>
      </c>
    </row>
  </sheetData>
  <mergeCells count="8">
    <mergeCell ref="C1:E1"/>
    <mergeCell ref="C2:E2"/>
    <mergeCell ref="A3:E3"/>
    <mergeCell ref="C6:C7"/>
    <mergeCell ref="E6:E7"/>
    <mergeCell ref="D6:D7"/>
    <mergeCell ref="A6:A7"/>
    <mergeCell ref="B6:B7"/>
  </mergeCells>
  <pageMargins left="0.7" right="0.7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5"/>
  <sheetViews>
    <sheetView workbookViewId="0">
      <selection activeCell="D12" sqref="D12"/>
    </sheetView>
  </sheetViews>
  <sheetFormatPr defaultRowHeight="15" x14ac:dyDescent="0.25"/>
  <cols>
    <col min="1" max="1" width="73.7109375" customWidth="1"/>
    <col min="2" max="2" width="16.7109375" customWidth="1"/>
    <col min="3" max="3" width="12.7109375" customWidth="1"/>
    <col min="4" max="4" width="27.140625" style="22" customWidth="1"/>
  </cols>
  <sheetData>
    <row r="1" spans="1:4" ht="84.75" customHeight="1" x14ac:dyDescent="0.25">
      <c r="A1" s="8"/>
      <c r="B1" s="59" t="s">
        <v>917</v>
      </c>
      <c r="C1" s="59"/>
      <c r="D1" s="59"/>
    </row>
    <row r="2" spans="1:4" ht="99.75" customHeight="1" x14ac:dyDescent="0.25">
      <c r="A2" s="8"/>
      <c r="B2" s="59" t="s">
        <v>892</v>
      </c>
      <c r="C2" s="59"/>
      <c r="D2" s="59"/>
    </row>
    <row r="3" spans="1:4" ht="62.25" customHeight="1" x14ac:dyDescent="0.25">
      <c r="A3" s="67" t="s">
        <v>327</v>
      </c>
      <c r="B3" s="67"/>
      <c r="C3" s="67"/>
      <c r="D3" s="67"/>
    </row>
    <row r="5" spans="1:4" ht="18.75" x14ac:dyDescent="0.25">
      <c r="A5" s="7"/>
      <c r="B5" s="7"/>
      <c r="C5" s="7"/>
      <c r="D5" s="23" t="s">
        <v>8</v>
      </c>
    </row>
    <row r="6" spans="1:4" x14ac:dyDescent="0.25">
      <c r="A6" s="65" t="s">
        <v>328</v>
      </c>
      <c r="B6" s="65" t="s">
        <v>329</v>
      </c>
      <c r="C6" s="65" t="s">
        <v>330</v>
      </c>
      <c r="D6" s="70" t="s">
        <v>0</v>
      </c>
    </row>
    <row r="7" spans="1:4" x14ac:dyDescent="0.25">
      <c r="A7" s="65"/>
      <c r="B7" s="65" t="s">
        <v>331</v>
      </c>
      <c r="C7" s="65" t="s">
        <v>332</v>
      </c>
      <c r="D7" s="70"/>
    </row>
    <row r="8" spans="1:4" s="27" customFormat="1" x14ac:dyDescent="0.25">
      <c r="A8" s="26">
        <v>1</v>
      </c>
      <c r="B8" s="26">
        <v>2</v>
      </c>
      <c r="C8" s="26">
        <v>3</v>
      </c>
      <c r="D8" s="26">
        <v>4</v>
      </c>
    </row>
    <row r="9" spans="1:4" ht="15.75" x14ac:dyDescent="0.25">
      <c r="A9" s="24" t="s">
        <v>333</v>
      </c>
      <c r="B9" s="21"/>
      <c r="C9" s="21"/>
      <c r="D9" s="3">
        <v>729860.94700000004</v>
      </c>
    </row>
    <row r="10" spans="1:4" ht="15.75" x14ac:dyDescent="0.25">
      <c r="A10" s="25" t="s">
        <v>334</v>
      </c>
      <c r="B10" s="4" t="s">
        <v>335</v>
      </c>
      <c r="C10" s="4"/>
      <c r="D10" s="5">
        <v>7682.6180000000004</v>
      </c>
    </row>
    <row r="11" spans="1:4" ht="31.5" x14ac:dyDescent="0.25">
      <c r="A11" s="25" t="s">
        <v>336</v>
      </c>
      <c r="B11" s="4" t="s">
        <v>337</v>
      </c>
      <c r="C11" s="4"/>
      <c r="D11" s="5">
        <v>2815.6170000000002</v>
      </c>
    </row>
    <row r="12" spans="1:4" ht="47.25" x14ac:dyDescent="0.25">
      <c r="A12" s="25" t="s">
        <v>338</v>
      </c>
      <c r="B12" s="4" t="s">
        <v>339</v>
      </c>
      <c r="C12" s="4"/>
      <c r="D12" s="5">
        <v>800</v>
      </c>
    </row>
    <row r="13" spans="1:4" ht="63" x14ac:dyDescent="0.25">
      <c r="A13" s="25" t="s">
        <v>340</v>
      </c>
      <c r="B13" s="4" t="s">
        <v>339</v>
      </c>
      <c r="C13" s="4" t="s">
        <v>341</v>
      </c>
      <c r="D13" s="5">
        <v>300</v>
      </c>
    </row>
    <row r="14" spans="1:4" ht="31.5" x14ac:dyDescent="0.25">
      <c r="A14" s="25" t="s">
        <v>342</v>
      </c>
      <c r="B14" s="4" t="s">
        <v>343</v>
      </c>
      <c r="C14" s="4"/>
      <c r="D14" s="5">
        <v>357.334</v>
      </c>
    </row>
    <row r="15" spans="1:4" ht="47.25" x14ac:dyDescent="0.25">
      <c r="A15" s="25" t="s">
        <v>344</v>
      </c>
      <c r="B15" s="4" t="s">
        <v>343</v>
      </c>
      <c r="C15" s="4" t="s">
        <v>341</v>
      </c>
      <c r="D15" s="5">
        <v>357.334</v>
      </c>
    </row>
    <row r="16" spans="1:4" ht="31.5" x14ac:dyDescent="0.25">
      <c r="A16" s="25" t="s">
        <v>342</v>
      </c>
      <c r="B16" s="4" t="s">
        <v>345</v>
      </c>
      <c r="C16" s="4"/>
      <c r="D16" s="5">
        <v>142.666</v>
      </c>
    </row>
    <row r="17" spans="1:4" ht="47.25" x14ac:dyDescent="0.25">
      <c r="A17" s="25" t="s">
        <v>344</v>
      </c>
      <c r="B17" s="4" t="s">
        <v>345</v>
      </c>
      <c r="C17" s="4" t="s">
        <v>341</v>
      </c>
      <c r="D17" s="5">
        <v>142.666</v>
      </c>
    </row>
    <row r="18" spans="1:4" ht="47.25" x14ac:dyDescent="0.25">
      <c r="A18" s="25" t="s">
        <v>346</v>
      </c>
      <c r="B18" s="4" t="s">
        <v>347</v>
      </c>
      <c r="C18" s="4"/>
      <c r="D18" s="5">
        <v>2015.617</v>
      </c>
    </row>
    <row r="19" spans="1:4" ht="63" x14ac:dyDescent="0.25">
      <c r="A19" s="25" t="s">
        <v>348</v>
      </c>
      <c r="B19" s="4" t="s">
        <v>347</v>
      </c>
      <c r="C19" s="4" t="s">
        <v>341</v>
      </c>
      <c r="D19" s="5">
        <v>900</v>
      </c>
    </row>
    <row r="20" spans="1:4" ht="31.5" x14ac:dyDescent="0.25">
      <c r="A20" s="25" t="s">
        <v>342</v>
      </c>
      <c r="B20" s="4" t="s">
        <v>349</v>
      </c>
      <c r="C20" s="4"/>
      <c r="D20" s="5">
        <v>797.298</v>
      </c>
    </row>
    <row r="21" spans="1:4" ht="47.25" x14ac:dyDescent="0.25">
      <c r="A21" s="25" t="s">
        <v>344</v>
      </c>
      <c r="B21" s="4" t="s">
        <v>349</v>
      </c>
      <c r="C21" s="4" t="s">
        <v>341</v>
      </c>
      <c r="D21" s="5">
        <v>797.298</v>
      </c>
    </row>
    <row r="22" spans="1:4" ht="31.5" x14ac:dyDescent="0.25">
      <c r="A22" s="25" t="s">
        <v>342</v>
      </c>
      <c r="B22" s="4" t="s">
        <v>350</v>
      </c>
      <c r="C22" s="4"/>
      <c r="D22" s="5">
        <v>318.31900000000002</v>
      </c>
    </row>
    <row r="23" spans="1:4" ht="47.25" x14ac:dyDescent="0.25">
      <c r="A23" s="25" t="s">
        <v>344</v>
      </c>
      <c r="B23" s="4" t="s">
        <v>350</v>
      </c>
      <c r="C23" s="4" t="s">
        <v>341</v>
      </c>
      <c r="D23" s="5">
        <v>318.31900000000002</v>
      </c>
    </row>
    <row r="24" spans="1:4" ht="31.5" x14ac:dyDescent="0.25">
      <c r="A24" s="25" t="s">
        <v>351</v>
      </c>
      <c r="B24" s="4" t="s">
        <v>352</v>
      </c>
      <c r="C24" s="4"/>
      <c r="D24" s="5">
        <v>230.7</v>
      </c>
    </row>
    <row r="25" spans="1:4" ht="15.75" x14ac:dyDescent="0.25">
      <c r="A25" s="25" t="s">
        <v>353</v>
      </c>
      <c r="B25" s="4" t="s">
        <v>354</v>
      </c>
      <c r="C25" s="4"/>
      <c r="D25" s="5">
        <v>166.7</v>
      </c>
    </row>
    <row r="26" spans="1:4" ht="47.25" x14ac:dyDescent="0.25">
      <c r="A26" s="25" t="s">
        <v>355</v>
      </c>
      <c r="B26" s="4" t="s">
        <v>354</v>
      </c>
      <c r="C26" s="4" t="s">
        <v>356</v>
      </c>
      <c r="D26" s="5">
        <v>16.7</v>
      </c>
    </row>
    <row r="27" spans="1:4" ht="31.5" x14ac:dyDescent="0.25">
      <c r="A27" s="25" t="s">
        <v>4</v>
      </c>
      <c r="B27" s="4" t="s">
        <v>357</v>
      </c>
      <c r="C27" s="4"/>
      <c r="D27" s="5">
        <v>150</v>
      </c>
    </row>
    <row r="28" spans="1:4" ht="63" x14ac:dyDescent="0.25">
      <c r="A28" s="25" t="s">
        <v>358</v>
      </c>
      <c r="B28" s="4" t="s">
        <v>357</v>
      </c>
      <c r="C28" s="4" t="s">
        <v>356</v>
      </c>
      <c r="D28" s="5">
        <v>150</v>
      </c>
    </row>
    <row r="29" spans="1:4" ht="31.5" x14ac:dyDescent="0.25">
      <c r="A29" s="25" t="s">
        <v>359</v>
      </c>
      <c r="B29" s="4" t="s">
        <v>360</v>
      </c>
      <c r="C29" s="4"/>
      <c r="D29" s="5">
        <v>64</v>
      </c>
    </row>
    <row r="30" spans="1:4" ht="47.25" x14ac:dyDescent="0.25">
      <c r="A30" s="25" t="s">
        <v>361</v>
      </c>
      <c r="B30" s="4" t="s">
        <v>360</v>
      </c>
      <c r="C30" s="4" t="s">
        <v>362</v>
      </c>
      <c r="D30" s="5">
        <v>32</v>
      </c>
    </row>
    <row r="31" spans="1:4" ht="31.5" x14ac:dyDescent="0.25">
      <c r="A31" s="25" t="s">
        <v>363</v>
      </c>
      <c r="B31" s="4" t="s">
        <v>364</v>
      </c>
      <c r="C31" s="4"/>
      <c r="D31" s="5">
        <v>32</v>
      </c>
    </row>
    <row r="32" spans="1:4" ht="47.25" x14ac:dyDescent="0.25">
      <c r="A32" s="25" t="s">
        <v>365</v>
      </c>
      <c r="B32" s="4" t="s">
        <v>364</v>
      </c>
      <c r="C32" s="4" t="s">
        <v>362</v>
      </c>
      <c r="D32" s="5">
        <v>32</v>
      </c>
    </row>
    <row r="33" spans="1:4" ht="31.5" x14ac:dyDescent="0.25">
      <c r="A33" s="25" t="s">
        <v>366</v>
      </c>
      <c r="B33" s="4" t="s">
        <v>367</v>
      </c>
      <c r="C33" s="4"/>
      <c r="D33" s="5">
        <v>4161.9009999999998</v>
      </c>
    </row>
    <row r="34" spans="1:4" ht="31.5" x14ac:dyDescent="0.25">
      <c r="A34" s="25" t="s">
        <v>368</v>
      </c>
      <c r="B34" s="4" t="s">
        <v>369</v>
      </c>
      <c r="C34" s="4"/>
      <c r="D34" s="5">
        <v>3651.4009999999998</v>
      </c>
    </row>
    <row r="35" spans="1:4" ht="47.25" x14ac:dyDescent="0.25">
      <c r="A35" s="25" t="s">
        <v>370</v>
      </c>
      <c r="B35" s="4" t="s">
        <v>369</v>
      </c>
      <c r="C35" s="4" t="s">
        <v>371</v>
      </c>
      <c r="D35" s="5">
        <v>3651.4009999999998</v>
      </c>
    </row>
    <row r="36" spans="1:4" ht="31.5" x14ac:dyDescent="0.25">
      <c r="A36" s="25" t="s">
        <v>372</v>
      </c>
      <c r="B36" s="4" t="s">
        <v>373</v>
      </c>
      <c r="C36" s="4"/>
      <c r="D36" s="5">
        <v>510.5</v>
      </c>
    </row>
    <row r="37" spans="1:4" ht="47.25" x14ac:dyDescent="0.25">
      <c r="A37" s="25" t="s">
        <v>374</v>
      </c>
      <c r="B37" s="4" t="s">
        <v>373</v>
      </c>
      <c r="C37" s="4" t="s">
        <v>341</v>
      </c>
      <c r="D37" s="5">
        <v>78</v>
      </c>
    </row>
    <row r="38" spans="1:4" ht="15.75" x14ac:dyDescent="0.25">
      <c r="A38" s="25" t="s">
        <v>1</v>
      </c>
      <c r="B38" s="4" t="s">
        <v>375</v>
      </c>
      <c r="C38" s="4"/>
      <c r="D38" s="5">
        <v>432.5</v>
      </c>
    </row>
    <row r="39" spans="1:4" ht="31.5" x14ac:dyDescent="0.25">
      <c r="A39" s="25" t="s">
        <v>376</v>
      </c>
      <c r="B39" s="4" t="s">
        <v>375</v>
      </c>
      <c r="C39" s="4" t="s">
        <v>341</v>
      </c>
      <c r="D39" s="5">
        <v>432.5</v>
      </c>
    </row>
    <row r="40" spans="1:4" ht="31.5" x14ac:dyDescent="0.25">
      <c r="A40" s="25" t="s">
        <v>377</v>
      </c>
      <c r="B40" s="4" t="s">
        <v>378</v>
      </c>
      <c r="C40" s="4"/>
      <c r="D40" s="5">
        <v>141</v>
      </c>
    </row>
    <row r="41" spans="1:4" ht="47.25" x14ac:dyDescent="0.25">
      <c r="A41" s="25" t="s">
        <v>379</v>
      </c>
      <c r="B41" s="4" t="s">
        <v>380</v>
      </c>
      <c r="C41" s="4"/>
      <c r="D41" s="5">
        <v>141</v>
      </c>
    </row>
    <row r="42" spans="1:4" ht="63" x14ac:dyDescent="0.25">
      <c r="A42" s="25" t="s">
        <v>381</v>
      </c>
      <c r="B42" s="4" t="s">
        <v>380</v>
      </c>
      <c r="C42" s="4" t="s">
        <v>341</v>
      </c>
      <c r="D42" s="5">
        <v>141</v>
      </c>
    </row>
    <row r="43" spans="1:4" ht="31.5" x14ac:dyDescent="0.25">
      <c r="A43" s="25" t="s">
        <v>382</v>
      </c>
      <c r="B43" s="4" t="s">
        <v>383</v>
      </c>
      <c r="C43" s="4"/>
      <c r="D43" s="5">
        <v>333.4</v>
      </c>
    </row>
    <row r="44" spans="1:4" ht="15.75" x14ac:dyDescent="0.25">
      <c r="A44" s="25" t="s">
        <v>384</v>
      </c>
      <c r="B44" s="4" t="s">
        <v>385</v>
      </c>
      <c r="C44" s="4"/>
      <c r="D44" s="5">
        <v>333.4</v>
      </c>
    </row>
    <row r="45" spans="1:4" ht="31.5" x14ac:dyDescent="0.25">
      <c r="A45" s="25" t="s">
        <v>386</v>
      </c>
      <c r="B45" s="4" t="s">
        <v>385</v>
      </c>
      <c r="C45" s="4" t="s">
        <v>371</v>
      </c>
      <c r="D45" s="5">
        <v>33.4</v>
      </c>
    </row>
    <row r="46" spans="1:4" ht="31.5" x14ac:dyDescent="0.25">
      <c r="A46" s="25" t="s">
        <v>387</v>
      </c>
      <c r="B46" s="4" t="s">
        <v>388</v>
      </c>
      <c r="C46" s="4"/>
      <c r="D46" s="5">
        <v>300</v>
      </c>
    </row>
    <row r="47" spans="1:4" ht="31.5" x14ac:dyDescent="0.25">
      <c r="A47" s="25" t="s">
        <v>389</v>
      </c>
      <c r="B47" s="4" t="s">
        <v>388</v>
      </c>
      <c r="C47" s="4" t="s">
        <v>371</v>
      </c>
      <c r="D47" s="5">
        <v>300</v>
      </c>
    </row>
    <row r="48" spans="1:4" ht="31.5" x14ac:dyDescent="0.25">
      <c r="A48" s="25" t="s">
        <v>390</v>
      </c>
      <c r="B48" s="4" t="s">
        <v>391</v>
      </c>
      <c r="C48" s="4"/>
      <c r="D48" s="5">
        <v>55144.861980000001</v>
      </c>
    </row>
    <row r="49" spans="1:4" ht="47.25" x14ac:dyDescent="0.25">
      <c r="A49" s="25" t="s">
        <v>392</v>
      </c>
      <c r="B49" s="4" t="s">
        <v>393</v>
      </c>
      <c r="C49" s="4"/>
      <c r="D49" s="5">
        <v>55144.861980000001</v>
      </c>
    </row>
    <row r="50" spans="1:4" ht="31.5" x14ac:dyDescent="0.25">
      <c r="A50" s="25" t="s">
        <v>394</v>
      </c>
      <c r="B50" s="4" t="s">
        <v>395</v>
      </c>
      <c r="C50" s="4"/>
      <c r="D50" s="5">
        <v>17698.41618</v>
      </c>
    </row>
    <row r="51" spans="1:4" ht="47.25" x14ac:dyDescent="0.25">
      <c r="A51" s="25" t="s">
        <v>396</v>
      </c>
      <c r="B51" s="4" t="s">
        <v>395</v>
      </c>
      <c r="C51" s="4" t="s">
        <v>362</v>
      </c>
      <c r="D51" s="5">
        <v>3433.1140599999999</v>
      </c>
    </row>
    <row r="52" spans="1:4" ht="31.5" x14ac:dyDescent="0.25">
      <c r="A52" s="25" t="s">
        <v>397</v>
      </c>
      <c r="B52" s="4" t="s">
        <v>395</v>
      </c>
      <c r="C52" s="4" t="s">
        <v>371</v>
      </c>
      <c r="D52" s="5">
        <v>37.5</v>
      </c>
    </row>
    <row r="53" spans="1:4" ht="31.5" x14ac:dyDescent="0.25">
      <c r="A53" s="25" t="s">
        <v>398</v>
      </c>
      <c r="B53" s="4" t="s">
        <v>399</v>
      </c>
      <c r="C53" s="4"/>
      <c r="D53" s="5">
        <v>14227.80212</v>
      </c>
    </row>
    <row r="54" spans="1:4" ht="47.25" x14ac:dyDescent="0.25">
      <c r="A54" s="25" t="s">
        <v>400</v>
      </c>
      <c r="B54" s="4" t="s">
        <v>399</v>
      </c>
      <c r="C54" s="4" t="s">
        <v>362</v>
      </c>
      <c r="D54" s="5">
        <v>8085.8770100000002</v>
      </c>
    </row>
    <row r="55" spans="1:4" ht="31.5" x14ac:dyDescent="0.25">
      <c r="A55" s="25" t="s">
        <v>401</v>
      </c>
      <c r="B55" s="4" t="s">
        <v>399</v>
      </c>
      <c r="C55" s="4" t="s">
        <v>371</v>
      </c>
      <c r="D55" s="5">
        <v>6141.9251100000001</v>
      </c>
    </row>
    <row r="56" spans="1:4" ht="31.5" x14ac:dyDescent="0.25">
      <c r="A56" s="25" t="s">
        <v>402</v>
      </c>
      <c r="B56" s="4" t="s">
        <v>403</v>
      </c>
      <c r="C56" s="4"/>
      <c r="D56" s="5">
        <v>7520.6598000000004</v>
      </c>
    </row>
    <row r="57" spans="1:4" ht="47.25" x14ac:dyDescent="0.25">
      <c r="A57" s="25" t="s">
        <v>404</v>
      </c>
      <c r="B57" s="4" t="s">
        <v>403</v>
      </c>
      <c r="C57" s="4" t="s">
        <v>362</v>
      </c>
      <c r="D57" s="5">
        <v>7520.6598000000004</v>
      </c>
    </row>
    <row r="58" spans="1:4" ht="15.75" x14ac:dyDescent="0.25">
      <c r="A58" s="25" t="s">
        <v>405</v>
      </c>
      <c r="B58" s="4" t="s">
        <v>406</v>
      </c>
      <c r="C58" s="4"/>
      <c r="D58" s="5">
        <v>657.78599999999994</v>
      </c>
    </row>
    <row r="59" spans="1:4" ht="31.5" x14ac:dyDescent="0.25">
      <c r="A59" s="25" t="s">
        <v>407</v>
      </c>
      <c r="B59" s="4" t="s">
        <v>406</v>
      </c>
      <c r="C59" s="4" t="s">
        <v>362</v>
      </c>
      <c r="D59" s="5">
        <v>20.2</v>
      </c>
    </row>
    <row r="60" spans="1:4" ht="15.75" x14ac:dyDescent="0.25">
      <c r="A60" s="25" t="s">
        <v>408</v>
      </c>
      <c r="B60" s="4" t="s">
        <v>409</v>
      </c>
      <c r="C60" s="4"/>
      <c r="D60" s="5">
        <v>637.58600000000001</v>
      </c>
    </row>
    <row r="61" spans="1:4" ht="47.25" x14ac:dyDescent="0.25">
      <c r="A61" s="25" t="s">
        <v>410</v>
      </c>
      <c r="B61" s="4" t="s">
        <v>409</v>
      </c>
      <c r="C61" s="4" t="s">
        <v>362</v>
      </c>
      <c r="D61" s="5">
        <v>637.58600000000001</v>
      </c>
    </row>
    <row r="62" spans="1:4" ht="47.25" x14ac:dyDescent="0.25">
      <c r="A62" s="25" t="s">
        <v>411</v>
      </c>
      <c r="B62" s="4" t="s">
        <v>412</v>
      </c>
      <c r="C62" s="4"/>
      <c r="D62" s="5">
        <v>3500</v>
      </c>
    </row>
    <row r="63" spans="1:4" ht="47.25" x14ac:dyDescent="0.25">
      <c r="A63" s="25" t="s">
        <v>413</v>
      </c>
      <c r="B63" s="4" t="s">
        <v>412</v>
      </c>
      <c r="C63" s="4" t="s">
        <v>371</v>
      </c>
      <c r="D63" s="5">
        <v>3500</v>
      </c>
    </row>
    <row r="64" spans="1:4" ht="15.75" x14ac:dyDescent="0.25">
      <c r="A64" s="25" t="s">
        <v>414</v>
      </c>
      <c r="B64" s="4" t="s">
        <v>415</v>
      </c>
      <c r="C64" s="4"/>
      <c r="D64" s="5">
        <v>18200</v>
      </c>
    </row>
    <row r="65" spans="1:4" ht="31.5" x14ac:dyDescent="0.25">
      <c r="A65" s="25" t="s">
        <v>416</v>
      </c>
      <c r="B65" s="4" t="s">
        <v>415</v>
      </c>
      <c r="C65" s="4" t="s">
        <v>362</v>
      </c>
      <c r="D65" s="5">
        <v>18200</v>
      </c>
    </row>
    <row r="66" spans="1:4" ht="31.5" x14ac:dyDescent="0.25">
      <c r="A66" s="25" t="s">
        <v>417</v>
      </c>
      <c r="B66" s="4" t="s">
        <v>418</v>
      </c>
      <c r="C66" s="4"/>
      <c r="D66" s="5">
        <v>7568</v>
      </c>
    </row>
    <row r="67" spans="1:4" ht="47.25" x14ac:dyDescent="0.25">
      <c r="A67" s="25" t="s">
        <v>419</v>
      </c>
      <c r="B67" s="4" t="s">
        <v>418</v>
      </c>
      <c r="C67" s="4" t="s">
        <v>362</v>
      </c>
      <c r="D67" s="5">
        <v>7568</v>
      </c>
    </row>
    <row r="68" spans="1:4" ht="31.5" x14ac:dyDescent="0.25">
      <c r="A68" s="25" t="s">
        <v>420</v>
      </c>
      <c r="B68" s="4" t="s">
        <v>421</v>
      </c>
      <c r="C68" s="4"/>
      <c r="D68" s="5">
        <v>117810.05934000001</v>
      </c>
    </row>
    <row r="69" spans="1:4" ht="31.5" x14ac:dyDescent="0.25">
      <c r="A69" s="25" t="s">
        <v>422</v>
      </c>
      <c r="B69" s="4" t="s">
        <v>423</v>
      </c>
      <c r="C69" s="4"/>
      <c r="D69" s="5">
        <v>114893.87962000001</v>
      </c>
    </row>
    <row r="70" spans="1:4" ht="31.5" x14ac:dyDescent="0.25">
      <c r="A70" s="25" t="s">
        <v>424</v>
      </c>
      <c r="B70" s="4" t="s">
        <v>425</v>
      </c>
      <c r="C70" s="4"/>
      <c r="D70" s="5">
        <v>100247.17629</v>
      </c>
    </row>
    <row r="71" spans="1:4" ht="63" x14ac:dyDescent="0.25">
      <c r="A71" s="25" t="s">
        <v>426</v>
      </c>
      <c r="B71" s="4" t="s">
        <v>427</v>
      </c>
      <c r="C71" s="4"/>
      <c r="D71" s="5">
        <v>57700.081180000001</v>
      </c>
    </row>
    <row r="72" spans="1:4" ht="94.5" x14ac:dyDescent="0.25">
      <c r="A72" s="6" t="s">
        <v>428</v>
      </c>
      <c r="B72" s="4" t="s">
        <v>427</v>
      </c>
      <c r="C72" s="4" t="s">
        <v>429</v>
      </c>
      <c r="D72" s="5">
        <v>57700.081180000001</v>
      </c>
    </row>
    <row r="73" spans="1:4" ht="63" x14ac:dyDescent="0.25">
      <c r="A73" s="25" t="s">
        <v>430</v>
      </c>
      <c r="B73" s="4" t="s">
        <v>431</v>
      </c>
      <c r="C73" s="4"/>
      <c r="D73" s="5">
        <v>23230.224429999998</v>
      </c>
    </row>
    <row r="74" spans="1:4" ht="94.5" x14ac:dyDescent="0.25">
      <c r="A74" s="6" t="s">
        <v>432</v>
      </c>
      <c r="B74" s="4" t="s">
        <v>431</v>
      </c>
      <c r="C74" s="4" t="s">
        <v>429</v>
      </c>
      <c r="D74" s="5">
        <v>23230.224429999998</v>
      </c>
    </row>
    <row r="75" spans="1:4" ht="63" x14ac:dyDescent="0.25">
      <c r="A75" s="25" t="s">
        <v>433</v>
      </c>
      <c r="B75" s="4" t="s">
        <v>434</v>
      </c>
      <c r="C75" s="4"/>
      <c r="D75" s="5">
        <v>19316.87068</v>
      </c>
    </row>
    <row r="76" spans="1:4" ht="78.75" x14ac:dyDescent="0.25">
      <c r="A76" s="6" t="s">
        <v>435</v>
      </c>
      <c r="B76" s="4" t="s">
        <v>434</v>
      </c>
      <c r="C76" s="4" t="s">
        <v>429</v>
      </c>
      <c r="D76" s="5">
        <v>19316.87068</v>
      </c>
    </row>
    <row r="77" spans="1:4" ht="15.75" x14ac:dyDescent="0.25">
      <c r="A77" s="25" t="s">
        <v>436</v>
      </c>
      <c r="B77" s="4" t="s">
        <v>437</v>
      </c>
      <c r="C77" s="4"/>
      <c r="D77" s="5">
        <v>2364.3830600000001</v>
      </c>
    </row>
    <row r="78" spans="1:4" ht="15.75" x14ac:dyDescent="0.25">
      <c r="A78" s="25" t="s">
        <v>436</v>
      </c>
      <c r="B78" s="4" t="s">
        <v>438</v>
      </c>
      <c r="C78" s="4"/>
      <c r="D78" s="5">
        <v>2364.3830600000001</v>
      </c>
    </row>
    <row r="79" spans="1:4" ht="31.5" x14ac:dyDescent="0.25">
      <c r="A79" s="25" t="s">
        <v>439</v>
      </c>
      <c r="B79" s="4" t="s">
        <v>438</v>
      </c>
      <c r="C79" s="4" t="s">
        <v>362</v>
      </c>
      <c r="D79" s="5">
        <v>940</v>
      </c>
    </row>
    <row r="80" spans="1:4" ht="47.25" x14ac:dyDescent="0.25">
      <c r="A80" s="25" t="s">
        <v>440</v>
      </c>
      <c r="B80" s="4" t="s">
        <v>438</v>
      </c>
      <c r="C80" s="4" t="s">
        <v>356</v>
      </c>
      <c r="D80" s="5">
        <v>1424.3830599999999</v>
      </c>
    </row>
    <row r="81" spans="1:4" ht="63" x14ac:dyDescent="0.25">
      <c r="A81" s="25" t="s">
        <v>441</v>
      </c>
      <c r="B81" s="4" t="s">
        <v>442</v>
      </c>
      <c r="C81" s="4"/>
      <c r="D81" s="5">
        <v>637.98690999999997</v>
      </c>
    </row>
    <row r="82" spans="1:4" ht="78.75" x14ac:dyDescent="0.25">
      <c r="A82" s="6" t="s">
        <v>443</v>
      </c>
      <c r="B82" s="4" t="s">
        <v>442</v>
      </c>
      <c r="C82" s="4" t="s">
        <v>362</v>
      </c>
      <c r="D82" s="5">
        <v>637.98690999999997</v>
      </c>
    </row>
    <row r="83" spans="1:4" ht="15.75" x14ac:dyDescent="0.25">
      <c r="A83" s="25" t="s">
        <v>444</v>
      </c>
      <c r="B83" s="4" t="s">
        <v>445</v>
      </c>
      <c r="C83" s="4"/>
      <c r="D83" s="5">
        <v>106.31536</v>
      </c>
    </row>
    <row r="84" spans="1:4" ht="47.25" x14ac:dyDescent="0.25">
      <c r="A84" s="25" t="s">
        <v>446</v>
      </c>
      <c r="B84" s="4" t="s">
        <v>445</v>
      </c>
      <c r="C84" s="4" t="s">
        <v>362</v>
      </c>
      <c r="D84" s="5">
        <v>106.31536</v>
      </c>
    </row>
    <row r="85" spans="1:4" ht="63" x14ac:dyDescent="0.25">
      <c r="A85" s="25" t="s">
        <v>447</v>
      </c>
      <c r="B85" s="4" t="s">
        <v>448</v>
      </c>
      <c r="C85" s="4"/>
      <c r="D85" s="5">
        <v>733.06799999999998</v>
      </c>
    </row>
    <row r="86" spans="1:4" ht="63" x14ac:dyDescent="0.25">
      <c r="A86" s="25" t="s">
        <v>447</v>
      </c>
      <c r="B86" s="4" t="s">
        <v>449</v>
      </c>
      <c r="C86" s="4"/>
      <c r="D86" s="5">
        <v>733.06799999999998</v>
      </c>
    </row>
    <row r="87" spans="1:4" ht="78.75" x14ac:dyDescent="0.25">
      <c r="A87" s="6" t="s">
        <v>450</v>
      </c>
      <c r="B87" s="4" t="s">
        <v>449</v>
      </c>
      <c r="C87" s="4" t="s">
        <v>451</v>
      </c>
      <c r="D87" s="5">
        <v>733.06799999999998</v>
      </c>
    </row>
    <row r="88" spans="1:4" ht="63" x14ac:dyDescent="0.25">
      <c r="A88" s="25" t="s">
        <v>452</v>
      </c>
      <c r="B88" s="4" t="s">
        <v>453</v>
      </c>
      <c r="C88" s="4"/>
      <c r="D88" s="5">
        <v>8084</v>
      </c>
    </row>
    <row r="89" spans="1:4" ht="110.25" x14ac:dyDescent="0.25">
      <c r="A89" s="6" t="s">
        <v>454</v>
      </c>
      <c r="B89" s="4" t="s">
        <v>455</v>
      </c>
      <c r="C89" s="4"/>
      <c r="D89" s="5">
        <v>8084</v>
      </c>
    </row>
    <row r="90" spans="1:4" ht="126" x14ac:dyDescent="0.25">
      <c r="A90" s="6" t="s">
        <v>456</v>
      </c>
      <c r="B90" s="4" t="s">
        <v>455</v>
      </c>
      <c r="C90" s="4" t="s">
        <v>429</v>
      </c>
      <c r="D90" s="5">
        <v>8084</v>
      </c>
    </row>
    <row r="91" spans="1:4" ht="15.75" x14ac:dyDescent="0.25">
      <c r="A91" s="25" t="s">
        <v>457</v>
      </c>
      <c r="B91" s="4" t="s">
        <v>458</v>
      </c>
      <c r="C91" s="4"/>
      <c r="D91" s="5">
        <v>809.65</v>
      </c>
    </row>
    <row r="92" spans="1:4" ht="47.25" x14ac:dyDescent="0.25">
      <c r="A92" s="25" t="s">
        <v>459</v>
      </c>
      <c r="B92" s="4" t="s">
        <v>458</v>
      </c>
      <c r="C92" s="4" t="s">
        <v>429</v>
      </c>
      <c r="D92" s="5">
        <v>809.65</v>
      </c>
    </row>
    <row r="93" spans="1:4" ht="47.25" x14ac:dyDescent="0.25">
      <c r="A93" s="25" t="s">
        <v>460</v>
      </c>
      <c r="B93" s="4" t="s">
        <v>461</v>
      </c>
      <c r="C93" s="4"/>
      <c r="D93" s="5">
        <v>1911.3</v>
      </c>
    </row>
    <row r="94" spans="1:4" ht="47.25" x14ac:dyDescent="0.25">
      <c r="A94" s="25" t="s">
        <v>460</v>
      </c>
      <c r="B94" s="4" t="s">
        <v>462</v>
      </c>
      <c r="C94" s="4"/>
      <c r="D94" s="5">
        <v>1911.3</v>
      </c>
    </row>
    <row r="95" spans="1:4" ht="78.75" x14ac:dyDescent="0.25">
      <c r="A95" s="6" t="s">
        <v>463</v>
      </c>
      <c r="B95" s="4" t="s">
        <v>462</v>
      </c>
      <c r="C95" s="4" t="s">
        <v>429</v>
      </c>
      <c r="D95" s="5">
        <v>1911.3</v>
      </c>
    </row>
    <row r="96" spans="1:4" ht="31.5" x14ac:dyDescent="0.25">
      <c r="A96" s="25" t="s">
        <v>464</v>
      </c>
      <c r="B96" s="4" t="s">
        <v>465</v>
      </c>
      <c r="C96" s="4"/>
      <c r="D96" s="5">
        <v>2605.1797200000001</v>
      </c>
    </row>
    <row r="97" spans="1:4" ht="15.75" x14ac:dyDescent="0.25">
      <c r="A97" s="25" t="s">
        <v>466</v>
      </c>
      <c r="B97" s="4" t="s">
        <v>467</v>
      </c>
      <c r="C97" s="4"/>
      <c r="D97" s="5">
        <v>75</v>
      </c>
    </row>
    <row r="98" spans="1:4" ht="15.75" x14ac:dyDescent="0.25">
      <c r="A98" s="25" t="s">
        <v>468</v>
      </c>
      <c r="B98" s="4" t="s">
        <v>467</v>
      </c>
      <c r="C98" s="4" t="s">
        <v>371</v>
      </c>
      <c r="D98" s="5">
        <v>75</v>
      </c>
    </row>
    <row r="99" spans="1:4" ht="15.75" x14ac:dyDescent="0.25">
      <c r="A99" s="25" t="s">
        <v>469</v>
      </c>
      <c r="B99" s="4" t="s">
        <v>470</v>
      </c>
      <c r="C99" s="4"/>
      <c r="D99" s="5">
        <v>613.37972000000002</v>
      </c>
    </row>
    <row r="100" spans="1:4" ht="47.25" x14ac:dyDescent="0.25">
      <c r="A100" s="25" t="s">
        <v>471</v>
      </c>
      <c r="B100" s="4" t="s">
        <v>470</v>
      </c>
      <c r="C100" s="4" t="s">
        <v>362</v>
      </c>
      <c r="D100" s="5">
        <v>613.37972000000002</v>
      </c>
    </row>
    <row r="101" spans="1:4" ht="15.75" x14ac:dyDescent="0.25">
      <c r="A101" s="25" t="s">
        <v>472</v>
      </c>
      <c r="B101" s="4" t="s">
        <v>473</v>
      </c>
      <c r="C101" s="4"/>
      <c r="D101" s="5">
        <v>666.8</v>
      </c>
    </row>
    <row r="102" spans="1:4" ht="31.5" x14ac:dyDescent="0.25">
      <c r="A102" s="25" t="s">
        <v>474</v>
      </c>
      <c r="B102" s="4" t="s">
        <v>473</v>
      </c>
      <c r="C102" s="4" t="s">
        <v>371</v>
      </c>
      <c r="D102" s="5">
        <v>66.8</v>
      </c>
    </row>
    <row r="103" spans="1:4" ht="31.5" x14ac:dyDescent="0.25">
      <c r="A103" s="25" t="s">
        <v>475</v>
      </c>
      <c r="B103" s="4" t="s">
        <v>476</v>
      </c>
      <c r="C103" s="4"/>
      <c r="D103" s="5">
        <v>600</v>
      </c>
    </row>
    <row r="104" spans="1:4" ht="31.5" x14ac:dyDescent="0.25">
      <c r="A104" s="25" t="s">
        <v>477</v>
      </c>
      <c r="B104" s="4" t="s">
        <v>476</v>
      </c>
      <c r="C104" s="4" t="s">
        <v>371</v>
      </c>
      <c r="D104" s="5">
        <v>600</v>
      </c>
    </row>
    <row r="105" spans="1:4" ht="31.5" x14ac:dyDescent="0.25">
      <c r="A105" s="25" t="s">
        <v>478</v>
      </c>
      <c r="B105" s="4" t="s">
        <v>479</v>
      </c>
      <c r="C105" s="4"/>
      <c r="D105" s="5">
        <v>1250</v>
      </c>
    </row>
    <row r="106" spans="1:4" ht="47.25" x14ac:dyDescent="0.25">
      <c r="A106" s="25" t="s">
        <v>480</v>
      </c>
      <c r="B106" s="4" t="s">
        <v>479</v>
      </c>
      <c r="C106" s="4" t="s">
        <v>362</v>
      </c>
      <c r="D106" s="5">
        <v>1250</v>
      </c>
    </row>
    <row r="107" spans="1:4" ht="15.75" x14ac:dyDescent="0.25">
      <c r="A107" s="25" t="s">
        <v>481</v>
      </c>
      <c r="B107" s="4" t="s">
        <v>482</v>
      </c>
      <c r="C107" s="4"/>
      <c r="D107" s="5">
        <v>311</v>
      </c>
    </row>
    <row r="108" spans="1:4" ht="31.5" x14ac:dyDescent="0.25">
      <c r="A108" s="25" t="s">
        <v>483</v>
      </c>
      <c r="B108" s="4" t="s">
        <v>484</v>
      </c>
      <c r="C108" s="4"/>
      <c r="D108" s="5">
        <v>311</v>
      </c>
    </row>
    <row r="109" spans="1:4" ht="31.5" x14ac:dyDescent="0.25">
      <c r="A109" s="25" t="s">
        <v>485</v>
      </c>
      <c r="B109" s="4" t="s">
        <v>484</v>
      </c>
      <c r="C109" s="4" t="s">
        <v>371</v>
      </c>
      <c r="D109" s="5">
        <v>311</v>
      </c>
    </row>
    <row r="110" spans="1:4" ht="31.5" x14ac:dyDescent="0.25">
      <c r="A110" s="25" t="s">
        <v>486</v>
      </c>
      <c r="B110" s="4" t="s">
        <v>487</v>
      </c>
      <c r="C110" s="4"/>
      <c r="D110" s="5">
        <v>367367.46382</v>
      </c>
    </row>
    <row r="111" spans="1:4" ht="31.5" x14ac:dyDescent="0.25">
      <c r="A111" s="25" t="s">
        <v>488</v>
      </c>
      <c r="B111" s="4" t="s">
        <v>489</v>
      </c>
      <c r="C111" s="4"/>
      <c r="D111" s="5">
        <v>126152.49804999999</v>
      </c>
    </row>
    <row r="112" spans="1:4" ht="31.5" x14ac:dyDescent="0.25">
      <c r="A112" s="25" t="s">
        <v>490</v>
      </c>
      <c r="B112" s="4" t="s">
        <v>491</v>
      </c>
      <c r="C112" s="4"/>
      <c r="D112" s="5">
        <v>113064.26229</v>
      </c>
    </row>
    <row r="113" spans="1:4" ht="63" x14ac:dyDescent="0.25">
      <c r="A113" s="25" t="s">
        <v>492</v>
      </c>
      <c r="B113" s="4" t="s">
        <v>491</v>
      </c>
      <c r="C113" s="4" t="s">
        <v>356</v>
      </c>
      <c r="D113" s="5">
        <v>40788.434780000003</v>
      </c>
    </row>
    <row r="114" spans="1:4" ht="47.25" x14ac:dyDescent="0.25">
      <c r="A114" s="25" t="s">
        <v>493</v>
      </c>
      <c r="B114" s="4" t="s">
        <v>494</v>
      </c>
      <c r="C114" s="4"/>
      <c r="D114" s="5">
        <v>72275.827510000003</v>
      </c>
    </row>
    <row r="115" spans="1:4" ht="63" x14ac:dyDescent="0.25">
      <c r="A115" s="25" t="s">
        <v>495</v>
      </c>
      <c r="B115" s="4" t="s">
        <v>494</v>
      </c>
      <c r="C115" s="4" t="s">
        <v>356</v>
      </c>
      <c r="D115" s="5">
        <v>72275.827510000003</v>
      </c>
    </row>
    <row r="116" spans="1:4" ht="63" x14ac:dyDescent="0.25">
      <c r="A116" s="25" t="s">
        <v>496</v>
      </c>
      <c r="B116" s="4" t="s">
        <v>497</v>
      </c>
      <c r="C116" s="4"/>
      <c r="D116" s="5">
        <v>4317.3999999999996</v>
      </c>
    </row>
    <row r="117" spans="1:4" ht="63" x14ac:dyDescent="0.25">
      <c r="A117" s="25" t="s">
        <v>496</v>
      </c>
      <c r="B117" s="4" t="s">
        <v>498</v>
      </c>
      <c r="C117" s="4"/>
      <c r="D117" s="5">
        <v>4317.3999999999996</v>
      </c>
    </row>
    <row r="118" spans="1:4" ht="94.5" x14ac:dyDescent="0.25">
      <c r="A118" s="6" t="s">
        <v>499</v>
      </c>
      <c r="B118" s="4" t="s">
        <v>498</v>
      </c>
      <c r="C118" s="4" t="s">
        <v>356</v>
      </c>
      <c r="D118" s="5">
        <v>4317.3999999999996</v>
      </c>
    </row>
    <row r="119" spans="1:4" ht="31.5" x14ac:dyDescent="0.25">
      <c r="A119" s="25" t="s">
        <v>500</v>
      </c>
      <c r="B119" s="4" t="s">
        <v>501</v>
      </c>
      <c r="C119" s="4"/>
      <c r="D119" s="5">
        <v>5219.9997599999997</v>
      </c>
    </row>
    <row r="120" spans="1:4" ht="47.25" x14ac:dyDescent="0.25">
      <c r="A120" s="25" t="s">
        <v>502</v>
      </c>
      <c r="B120" s="4" t="s">
        <v>501</v>
      </c>
      <c r="C120" s="4" t="s">
        <v>356</v>
      </c>
      <c r="D120" s="5">
        <v>5219.9997599999997</v>
      </c>
    </row>
    <row r="121" spans="1:4" ht="31.5" x14ac:dyDescent="0.25">
      <c r="A121" s="25" t="s">
        <v>503</v>
      </c>
      <c r="B121" s="4" t="s">
        <v>504</v>
      </c>
      <c r="C121" s="4"/>
      <c r="D121" s="5">
        <v>818</v>
      </c>
    </row>
    <row r="122" spans="1:4" ht="47.25" x14ac:dyDescent="0.25">
      <c r="A122" s="25" t="s">
        <v>505</v>
      </c>
      <c r="B122" s="4" t="s">
        <v>504</v>
      </c>
      <c r="C122" s="4" t="s">
        <v>356</v>
      </c>
      <c r="D122" s="5">
        <v>818</v>
      </c>
    </row>
    <row r="123" spans="1:4" ht="31.5" x14ac:dyDescent="0.25">
      <c r="A123" s="25" t="s">
        <v>506</v>
      </c>
      <c r="B123" s="4" t="s">
        <v>507</v>
      </c>
      <c r="C123" s="4"/>
      <c r="D123" s="5">
        <v>700.42399999999998</v>
      </c>
    </row>
    <row r="124" spans="1:4" ht="47.25" x14ac:dyDescent="0.25">
      <c r="A124" s="25" t="s">
        <v>508</v>
      </c>
      <c r="B124" s="4" t="s">
        <v>507</v>
      </c>
      <c r="C124" s="4" t="s">
        <v>356</v>
      </c>
      <c r="D124" s="5">
        <v>700.42399999999998</v>
      </c>
    </row>
    <row r="125" spans="1:4" ht="15.75" x14ac:dyDescent="0.25">
      <c r="A125" s="25" t="s">
        <v>509</v>
      </c>
      <c r="B125" s="4" t="s">
        <v>510</v>
      </c>
      <c r="C125" s="4"/>
      <c r="D125" s="5">
        <v>15</v>
      </c>
    </row>
    <row r="126" spans="1:4" ht="47.25" x14ac:dyDescent="0.25">
      <c r="A126" s="25" t="s">
        <v>511</v>
      </c>
      <c r="B126" s="4" t="s">
        <v>510</v>
      </c>
      <c r="C126" s="4" t="s">
        <v>362</v>
      </c>
      <c r="D126" s="5">
        <v>15</v>
      </c>
    </row>
    <row r="127" spans="1:4" ht="31.5" x14ac:dyDescent="0.25">
      <c r="A127" s="25" t="s">
        <v>512</v>
      </c>
      <c r="B127" s="4" t="s">
        <v>513</v>
      </c>
      <c r="C127" s="4"/>
      <c r="D127" s="5">
        <v>290</v>
      </c>
    </row>
    <row r="128" spans="1:4" ht="47.25" x14ac:dyDescent="0.25">
      <c r="A128" s="25" t="s">
        <v>514</v>
      </c>
      <c r="B128" s="4" t="s">
        <v>513</v>
      </c>
      <c r="C128" s="4" t="s">
        <v>362</v>
      </c>
      <c r="D128" s="5">
        <v>20</v>
      </c>
    </row>
    <row r="129" spans="1:4" ht="47.25" x14ac:dyDescent="0.25">
      <c r="A129" s="25" t="s">
        <v>515</v>
      </c>
      <c r="B129" s="4" t="s">
        <v>513</v>
      </c>
      <c r="C129" s="4" t="s">
        <v>451</v>
      </c>
      <c r="D129" s="5">
        <v>60</v>
      </c>
    </row>
    <row r="130" spans="1:4" ht="63" x14ac:dyDescent="0.25">
      <c r="A130" s="25" t="s">
        <v>516</v>
      </c>
      <c r="B130" s="4" t="s">
        <v>513</v>
      </c>
      <c r="C130" s="4" t="s">
        <v>356</v>
      </c>
      <c r="D130" s="5">
        <v>210</v>
      </c>
    </row>
    <row r="131" spans="1:4" ht="31.5" x14ac:dyDescent="0.25">
      <c r="A131" s="25" t="s">
        <v>517</v>
      </c>
      <c r="B131" s="4" t="s">
        <v>518</v>
      </c>
      <c r="C131" s="4"/>
      <c r="D131" s="5">
        <v>1293.548</v>
      </c>
    </row>
    <row r="132" spans="1:4" ht="47.25" x14ac:dyDescent="0.25">
      <c r="A132" s="25" t="s">
        <v>519</v>
      </c>
      <c r="B132" s="4" t="s">
        <v>518</v>
      </c>
      <c r="C132" s="4" t="s">
        <v>356</v>
      </c>
      <c r="D132" s="5">
        <v>1293.548</v>
      </c>
    </row>
    <row r="133" spans="1:4" ht="15.75" x14ac:dyDescent="0.25">
      <c r="A133" s="25" t="s">
        <v>520</v>
      </c>
      <c r="B133" s="4" t="s">
        <v>521</v>
      </c>
      <c r="C133" s="4"/>
      <c r="D133" s="5">
        <v>103.864</v>
      </c>
    </row>
    <row r="134" spans="1:4" ht="47.25" x14ac:dyDescent="0.25">
      <c r="A134" s="25" t="s">
        <v>522</v>
      </c>
      <c r="B134" s="4" t="s">
        <v>521</v>
      </c>
      <c r="C134" s="4" t="s">
        <v>356</v>
      </c>
      <c r="D134" s="5">
        <v>103.864</v>
      </c>
    </row>
    <row r="135" spans="1:4" ht="31.5" x14ac:dyDescent="0.25">
      <c r="A135" s="25" t="s">
        <v>523</v>
      </c>
      <c r="B135" s="4" t="s">
        <v>524</v>
      </c>
      <c r="C135" s="4"/>
      <c r="D135" s="5">
        <v>330</v>
      </c>
    </row>
    <row r="136" spans="1:4" ht="63" x14ac:dyDescent="0.25">
      <c r="A136" s="25" t="s">
        <v>525</v>
      </c>
      <c r="B136" s="4" t="s">
        <v>524</v>
      </c>
      <c r="C136" s="4" t="s">
        <v>356</v>
      </c>
      <c r="D136" s="5">
        <v>330</v>
      </c>
    </row>
    <row r="137" spans="1:4" ht="31.5" x14ac:dyDescent="0.25">
      <c r="A137" s="25" t="s">
        <v>526</v>
      </c>
      <c r="B137" s="4" t="s">
        <v>527</v>
      </c>
      <c r="C137" s="4"/>
      <c r="D137" s="5">
        <v>203219.23804</v>
      </c>
    </row>
    <row r="138" spans="1:4" ht="31.5" x14ac:dyDescent="0.25">
      <c r="A138" s="25" t="s">
        <v>528</v>
      </c>
      <c r="B138" s="4" t="s">
        <v>529</v>
      </c>
      <c r="C138" s="4"/>
      <c r="D138" s="5">
        <v>189462.90508</v>
      </c>
    </row>
    <row r="139" spans="1:4" ht="63" x14ac:dyDescent="0.25">
      <c r="A139" s="25" t="s">
        <v>530</v>
      </c>
      <c r="B139" s="4" t="s">
        <v>529</v>
      </c>
      <c r="C139" s="4" t="s">
        <v>356</v>
      </c>
      <c r="D139" s="5">
        <v>47329.332589999998</v>
      </c>
    </row>
    <row r="140" spans="1:4" ht="47.25" x14ac:dyDescent="0.25">
      <c r="A140" s="25" t="s">
        <v>493</v>
      </c>
      <c r="B140" s="4" t="s">
        <v>531</v>
      </c>
      <c r="C140" s="4"/>
      <c r="D140" s="5">
        <v>142133.57248999999</v>
      </c>
    </row>
    <row r="141" spans="1:4" ht="63" x14ac:dyDescent="0.25">
      <c r="A141" s="25" t="s">
        <v>532</v>
      </c>
      <c r="B141" s="4" t="s">
        <v>531</v>
      </c>
      <c r="C141" s="4" t="s">
        <v>362</v>
      </c>
      <c r="D141" s="5">
        <v>3260.7430399999998</v>
      </c>
    </row>
    <row r="142" spans="1:4" ht="63" x14ac:dyDescent="0.25">
      <c r="A142" s="25" t="s">
        <v>495</v>
      </c>
      <c r="B142" s="4" t="s">
        <v>531</v>
      </c>
      <c r="C142" s="4" t="s">
        <v>356</v>
      </c>
      <c r="D142" s="5">
        <v>138872.82944999999</v>
      </c>
    </row>
    <row r="143" spans="1:4" ht="63" x14ac:dyDescent="0.25">
      <c r="A143" s="25" t="s">
        <v>496</v>
      </c>
      <c r="B143" s="4" t="s">
        <v>533</v>
      </c>
      <c r="C143" s="4"/>
      <c r="D143" s="5">
        <v>562.1</v>
      </c>
    </row>
    <row r="144" spans="1:4" ht="63" x14ac:dyDescent="0.25">
      <c r="A144" s="25" t="s">
        <v>496</v>
      </c>
      <c r="B144" s="4" t="s">
        <v>534</v>
      </c>
      <c r="C144" s="4"/>
      <c r="D144" s="5">
        <v>562.1</v>
      </c>
    </row>
    <row r="145" spans="1:4" ht="94.5" x14ac:dyDescent="0.25">
      <c r="A145" s="6" t="s">
        <v>499</v>
      </c>
      <c r="B145" s="4" t="s">
        <v>534</v>
      </c>
      <c r="C145" s="4" t="s">
        <v>356</v>
      </c>
      <c r="D145" s="5">
        <v>562.1</v>
      </c>
    </row>
    <row r="146" spans="1:4" ht="15.75" x14ac:dyDescent="0.25">
      <c r="A146" s="25" t="s">
        <v>520</v>
      </c>
      <c r="B146" s="4" t="s">
        <v>535</v>
      </c>
      <c r="C146" s="4"/>
      <c r="D146" s="5">
        <v>1130.52737</v>
      </c>
    </row>
    <row r="147" spans="1:4" ht="47.25" x14ac:dyDescent="0.25">
      <c r="A147" s="25" t="s">
        <v>522</v>
      </c>
      <c r="B147" s="4" t="s">
        <v>535</v>
      </c>
      <c r="C147" s="4" t="s">
        <v>356</v>
      </c>
      <c r="D147" s="5">
        <v>1130.52737</v>
      </c>
    </row>
    <row r="148" spans="1:4" ht="15.75" x14ac:dyDescent="0.25">
      <c r="A148" s="25" t="s">
        <v>536</v>
      </c>
      <c r="B148" s="4" t="s">
        <v>537</v>
      </c>
      <c r="C148" s="4"/>
      <c r="D148" s="5">
        <v>1620.68172</v>
      </c>
    </row>
    <row r="149" spans="1:4" ht="31.5" x14ac:dyDescent="0.25">
      <c r="A149" s="25" t="s">
        <v>538</v>
      </c>
      <c r="B149" s="4" t="s">
        <v>537</v>
      </c>
      <c r="C149" s="4" t="s">
        <v>362</v>
      </c>
      <c r="D149" s="5">
        <v>819.98494000000005</v>
      </c>
    </row>
    <row r="150" spans="1:4" ht="47.25" x14ac:dyDescent="0.25">
      <c r="A150" s="25" t="s">
        <v>539</v>
      </c>
      <c r="B150" s="4" t="s">
        <v>537</v>
      </c>
      <c r="C150" s="4" t="s">
        <v>356</v>
      </c>
      <c r="D150" s="5">
        <v>800.69677999999999</v>
      </c>
    </row>
    <row r="151" spans="1:4" ht="31.5" x14ac:dyDescent="0.25">
      <c r="A151" s="25" t="s">
        <v>540</v>
      </c>
      <c r="B151" s="4" t="s">
        <v>541</v>
      </c>
      <c r="C151" s="4"/>
      <c r="D151" s="5">
        <v>1516.74326</v>
      </c>
    </row>
    <row r="152" spans="1:4" ht="47.25" x14ac:dyDescent="0.25">
      <c r="A152" s="25" t="s">
        <v>542</v>
      </c>
      <c r="B152" s="4" t="s">
        <v>541</v>
      </c>
      <c r="C152" s="4" t="s">
        <v>356</v>
      </c>
      <c r="D152" s="5">
        <v>1516.74326</v>
      </c>
    </row>
    <row r="153" spans="1:4" ht="31.5" x14ac:dyDescent="0.25">
      <c r="A153" s="25" t="s">
        <v>543</v>
      </c>
      <c r="B153" s="4" t="s">
        <v>544</v>
      </c>
      <c r="C153" s="4"/>
      <c r="D153" s="5">
        <v>760.68061</v>
      </c>
    </row>
    <row r="154" spans="1:4" ht="47.25" x14ac:dyDescent="0.25">
      <c r="A154" s="25" t="s">
        <v>545</v>
      </c>
      <c r="B154" s="4" t="s">
        <v>544</v>
      </c>
      <c r="C154" s="4" t="s">
        <v>356</v>
      </c>
      <c r="D154" s="5">
        <v>760.68061</v>
      </c>
    </row>
    <row r="155" spans="1:4" ht="15.75" x14ac:dyDescent="0.25">
      <c r="A155" s="25" t="s">
        <v>546</v>
      </c>
      <c r="B155" s="4" t="s">
        <v>547</v>
      </c>
      <c r="C155" s="4"/>
      <c r="D155" s="5">
        <v>1205</v>
      </c>
    </row>
    <row r="156" spans="1:4" ht="47.25" x14ac:dyDescent="0.25">
      <c r="A156" s="25" t="s">
        <v>548</v>
      </c>
      <c r="B156" s="4" t="s">
        <v>547</v>
      </c>
      <c r="C156" s="4" t="s">
        <v>356</v>
      </c>
      <c r="D156" s="5">
        <v>1205</v>
      </c>
    </row>
    <row r="157" spans="1:4" ht="15.75" x14ac:dyDescent="0.25">
      <c r="A157" s="25" t="s">
        <v>549</v>
      </c>
      <c r="B157" s="4" t="s">
        <v>550</v>
      </c>
      <c r="C157" s="4"/>
      <c r="D157" s="5">
        <v>18.899999999999999</v>
      </c>
    </row>
    <row r="158" spans="1:4" ht="31.5" x14ac:dyDescent="0.25">
      <c r="A158" s="25" t="s">
        <v>551</v>
      </c>
      <c r="B158" s="4" t="s">
        <v>550</v>
      </c>
      <c r="C158" s="4" t="s">
        <v>362</v>
      </c>
      <c r="D158" s="5">
        <v>18.899999999999999</v>
      </c>
    </row>
    <row r="159" spans="1:4" ht="31.5" x14ac:dyDescent="0.25">
      <c r="A159" s="25" t="s">
        <v>552</v>
      </c>
      <c r="B159" s="4" t="s">
        <v>553</v>
      </c>
      <c r="C159" s="4"/>
      <c r="D159" s="5">
        <v>320.89999999999998</v>
      </c>
    </row>
    <row r="160" spans="1:4" ht="47.25" x14ac:dyDescent="0.25">
      <c r="A160" s="25" t="s">
        <v>554</v>
      </c>
      <c r="B160" s="4" t="s">
        <v>553</v>
      </c>
      <c r="C160" s="4" t="s">
        <v>362</v>
      </c>
      <c r="D160" s="5">
        <v>5.9</v>
      </c>
    </row>
    <row r="161" spans="1:4" ht="47.25" x14ac:dyDescent="0.25">
      <c r="A161" s="25" t="s">
        <v>555</v>
      </c>
      <c r="B161" s="4" t="s">
        <v>553</v>
      </c>
      <c r="C161" s="4" t="s">
        <v>356</v>
      </c>
      <c r="D161" s="5">
        <v>315</v>
      </c>
    </row>
    <row r="162" spans="1:4" ht="15.75" x14ac:dyDescent="0.25">
      <c r="A162" s="25" t="s">
        <v>556</v>
      </c>
      <c r="B162" s="4" t="s">
        <v>557</v>
      </c>
      <c r="C162" s="4"/>
      <c r="D162" s="5">
        <v>145</v>
      </c>
    </row>
    <row r="163" spans="1:4" ht="31.5" x14ac:dyDescent="0.25">
      <c r="A163" s="25" t="s">
        <v>558</v>
      </c>
      <c r="B163" s="4" t="s">
        <v>557</v>
      </c>
      <c r="C163" s="4" t="s">
        <v>362</v>
      </c>
      <c r="D163" s="5">
        <v>45</v>
      </c>
    </row>
    <row r="164" spans="1:4" ht="31.5" x14ac:dyDescent="0.25">
      <c r="A164" s="25" t="s">
        <v>559</v>
      </c>
      <c r="B164" s="4" t="s">
        <v>557</v>
      </c>
      <c r="C164" s="4" t="s">
        <v>451</v>
      </c>
      <c r="D164" s="5">
        <v>100</v>
      </c>
    </row>
    <row r="165" spans="1:4" ht="63" x14ac:dyDescent="0.25">
      <c r="A165" s="25" t="s">
        <v>560</v>
      </c>
      <c r="B165" s="4" t="s">
        <v>561</v>
      </c>
      <c r="C165" s="4"/>
      <c r="D165" s="5">
        <v>6280.8</v>
      </c>
    </row>
    <row r="166" spans="1:4" ht="63" x14ac:dyDescent="0.25">
      <c r="A166" s="25" t="s">
        <v>560</v>
      </c>
      <c r="B166" s="4" t="s">
        <v>562</v>
      </c>
      <c r="C166" s="4"/>
      <c r="D166" s="5">
        <v>6280.8</v>
      </c>
    </row>
    <row r="167" spans="1:4" ht="78.75" x14ac:dyDescent="0.25">
      <c r="A167" s="6" t="s">
        <v>563</v>
      </c>
      <c r="B167" s="4" t="s">
        <v>562</v>
      </c>
      <c r="C167" s="4" t="s">
        <v>356</v>
      </c>
      <c r="D167" s="5">
        <v>6280.8</v>
      </c>
    </row>
    <row r="168" spans="1:4" ht="31.5" x14ac:dyDescent="0.25">
      <c r="A168" s="25" t="s">
        <v>564</v>
      </c>
      <c r="B168" s="4" t="s">
        <v>565</v>
      </c>
      <c r="C168" s="4"/>
      <c r="D168" s="5">
        <v>195</v>
      </c>
    </row>
    <row r="169" spans="1:4" ht="63" x14ac:dyDescent="0.25">
      <c r="A169" s="25" t="s">
        <v>566</v>
      </c>
      <c r="B169" s="4" t="s">
        <v>565</v>
      </c>
      <c r="C169" s="4" t="s">
        <v>356</v>
      </c>
      <c r="D169" s="5">
        <v>195</v>
      </c>
    </row>
    <row r="170" spans="1:4" ht="15.75" x14ac:dyDescent="0.25">
      <c r="A170" s="25" t="s">
        <v>567</v>
      </c>
      <c r="B170" s="4" t="s">
        <v>568</v>
      </c>
      <c r="C170" s="4"/>
      <c r="D170" s="5">
        <v>18178.423879999998</v>
      </c>
    </row>
    <row r="171" spans="1:4" ht="31.5" x14ac:dyDescent="0.25">
      <c r="A171" s="25" t="s">
        <v>569</v>
      </c>
      <c r="B171" s="4" t="s">
        <v>570</v>
      </c>
      <c r="C171" s="4"/>
      <c r="D171" s="5">
        <v>6</v>
      </c>
    </row>
    <row r="172" spans="1:4" ht="47.25" x14ac:dyDescent="0.25">
      <c r="A172" s="25" t="s">
        <v>571</v>
      </c>
      <c r="B172" s="4" t="s">
        <v>570</v>
      </c>
      <c r="C172" s="4" t="s">
        <v>362</v>
      </c>
      <c r="D172" s="5">
        <v>6</v>
      </c>
    </row>
    <row r="173" spans="1:4" ht="15.75" x14ac:dyDescent="0.25">
      <c r="A173" s="25" t="s">
        <v>572</v>
      </c>
      <c r="B173" s="4" t="s">
        <v>573</v>
      </c>
      <c r="C173" s="4"/>
      <c r="D173" s="5">
        <v>800</v>
      </c>
    </row>
    <row r="174" spans="1:4" ht="47.25" x14ac:dyDescent="0.25">
      <c r="A174" s="25" t="s">
        <v>574</v>
      </c>
      <c r="B174" s="4" t="s">
        <v>573</v>
      </c>
      <c r="C174" s="4" t="s">
        <v>362</v>
      </c>
      <c r="D174" s="5">
        <v>800</v>
      </c>
    </row>
    <row r="175" spans="1:4" ht="15.75" x14ac:dyDescent="0.25">
      <c r="A175" s="25" t="s">
        <v>575</v>
      </c>
      <c r="B175" s="4" t="s">
        <v>576</v>
      </c>
      <c r="C175" s="4"/>
      <c r="D175" s="5">
        <v>46.3902</v>
      </c>
    </row>
    <row r="176" spans="1:4" ht="31.5" x14ac:dyDescent="0.25">
      <c r="A176" s="25" t="s">
        <v>577</v>
      </c>
      <c r="B176" s="4" t="s">
        <v>576</v>
      </c>
      <c r="C176" s="4" t="s">
        <v>362</v>
      </c>
      <c r="D176" s="5">
        <v>46.3902</v>
      </c>
    </row>
    <row r="177" spans="1:4" ht="31.5" x14ac:dyDescent="0.25">
      <c r="A177" s="25" t="s">
        <v>578</v>
      </c>
      <c r="B177" s="4" t="s">
        <v>579</v>
      </c>
      <c r="C177" s="4"/>
      <c r="D177" s="5">
        <v>2255.2991999999999</v>
      </c>
    </row>
    <row r="178" spans="1:4" ht="47.25" x14ac:dyDescent="0.25">
      <c r="A178" s="25" t="s">
        <v>580</v>
      </c>
      <c r="B178" s="4" t="s">
        <v>579</v>
      </c>
      <c r="C178" s="4" t="s">
        <v>451</v>
      </c>
      <c r="D178" s="5">
        <v>761.1</v>
      </c>
    </row>
    <row r="179" spans="1:4" ht="31.5" x14ac:dyDescent="0.25">
      <c r="A179" s="25" t="s">
        <v>581</v>
      </c>
      <c r="B179" s="4" t="s">
        <v>582</v>
      </c>
      <c r="C179" s="4"/>
      <c r="D179" s="5">
        <v>608.58500000000004</v>
      </c>
    </row>
    <row r="180" spans="1:4" ht="47.25" x14ac:dyDescent="0.25">
      <c r="A180" s="25" t="s">
        <v>583</v>
      </c>
      <c r="B180" s="4" t="s">
        <v>582</v>
      </c>
      <c r="C180" s="4" t="s">
        <v>451</v>
      </c>
      <c r="D180" s="5">
        <v>608.58500000000004</v>
      </c>
    </row>
    <row r="181" spans="1:4" ht="31.5" x14ac:dyDescent="0.25">
      <c r="A181" s="25" t="s">
        <v>584</v>
      </c>
      <c r="B181" s="4" t="s">
        <v>585</v>
      </c>
      <c r="C181" s="4"/>
      <c r="D181" s="5">
        <v>885.61419999999998</v>
      </c>
    </row>
    <row r="182" spans="1:4" ht="47.25" x14ac:dyDescent="0.25">
      <c r="A182" s="25" t="s">
        <v>586</v>
      </c>
      <c r="B182" s="4" t="s">
        <v>585</v>
      </c>
      <c r="C182" s="4" t="s">
        <v>451</v>
      </c>
      <c r="D182" s="5">
        <v>885.61419999999998</v>
      </c>
    </row>
    <row r="183" spans="1:4" ht="31.5" x14ac:dyDescent="0.25">
      <c r="A183" s="25" t="s">
        <v>490</v>
      </c>
      <c r="B183" s="4" t="s">
        <v>587</v>
      </c>
      <c r="C183" s="4"/>
      <c r="D183" s="5">
        <v>14598.93478</v>
      </c>
    </row>
    <row r="184" spans="1:4" ht="63" x14ac:dyDescent="0.25">
      <c r="A184" s="25" t="s">
        <v>492</v>
      </c>
      <c r="B184" s="4" t="s">
        <v>587</v>
      </c>
      <c r="C184" s="4" t="s">
        <v>356</v>
      </c>
      <c r="D184" s="5">
        <v>14598.93478</v>
      </c>
    </row>
    <row r="185" spans="1:4" ht="31.5" x14ac:dyDescent="0.25">
      <c r="A185" s="25" t="s">
        <v>588</v>
      </c>
      <c r="B185" s="4" t="s">
        <v>589</v>
      </c>
      <c r="C185" s="4"/>
      <c r="D185" s="5">
        <v>125</v>
      </c>
    </row>
    <row r="186" spans="1:4" ht="47.25" x14ac:dyDescent="0.25">
      <c r="A186" s="25" t="s">
        <v>590</v>
      </c>
      <c r="B186" s="4" t="s">
        <v>589</v>
      </c>
      <c r="C186" s="4" t="s">
        <v>356</v>
      </c>
      <c r="D186" s="5">
        <v>125</v>
      </c>
    </row>
    <row r="187" spans="1:4" ht="15.75" x14ac:dyDescent="0.25">
      <c r="A187" s="25" t="s">
        <v>591</v>
      </c>
      <c r="B187" s="4" t="s">
        <v>592</v>
      </c>
      <c r="C187" s="4"/>
      <c r="D187" s="5">
        <v>169.04570000000001</v>
      </c>
    </row>
    <row r="188" spans="1:4" ht="31.5" x14ac:dyDescent="0.25">
      <c r="A188" s="25" t="s">
        <v>593</v>
      </c>
      <c r="B188" s="4" t="s">
        <v>592</v>
      </c>
      <c r="C188" s="4" t="s">
        <v>362</v>
      </c>
      <c r="D188" s="5">
        <v>73.045699999999997</v>
      </c>
    </row>
    <row r="189" spans="1:4" ht="31.5" x14ac:dyDescent="0.25">
      <c r="A189" s="25" t="s">
        <v>594</v>
      </c>
      <c r="B189" s="4" t="s">
        <v>592</v>
      </c>
      <c r="C189" s="4" t="s">
        <v>451</v>
      </c>
      <c r="D189" s="5">
        <v>96</v>
      </c>
    </row>
    <row r="190" spans="1:4" ht="31.5" x14ac:dyDescent="0.25">
      <c r="A190" s="25" t="s">
        <v>595</v>
      </c>
      <c r="B190" s="4" t="s">
        <v>596</v>
      </c>
      <c r="C190" s="4"/>
      <c r="D190" s="5">
        <v>66.084999999999994</v>
      </c>
    </row>
    <row r="191" spans="1:4" ht="47.25" x14ac:dyDescent="0.25">
      <c r="A191" s="25" t="s">
        <v>597</v>
      </c>
      <c r="B191" s="4" t="s">
        <v>596</v>
      </c>
      <c r="C191" s="4" t="s">
        <v>356</v>
      </c>
      <c r="D191" s="5">
        <v>66.084999999999994</v>
      </c>
    </row>
    <row r="192" spans="1:4" ht="31.5" x14ac:dyDescent="0.25">
      <c r="A192" s="25" t="s">
        <v>598</v>
      </c>
      <c r="B192" s="4" t="s">
        <v>599</v>
      </c>
      <c r="C192" s="4"/>
      <c r="D192" s="5">
        <v>111.669</v>
      </c>
    </row>
    <row r="193" spans="1:4" ht="47.25" x14ac:dyDescent="0.25">
      <c r="A193" s="25" t="s">
        <v>600</v>
      </c>
      <c r="B193" s="4" t="s">
        <v>599</v>
      </c>
      <c r="C193" s="4" t="s">
        <v>356</v>
      </c>
      <c r="D193" s="5">
        <v>111.669</v>
      </c>
    </row>
    <row r="194" spans="1:4" ht="31.5" x14ac:dyDescent="0.25">
      <c r="A194" s="25" t="s">
        <v>601</v>
      </c>
      <c r="B194" s="4" t="s">
        <v>602</v>
      </c>
      <c r="C194" s="4"/>
      <c r="D194" s="5">
        <v>1687.8178499999999</v>
      </c>
    </row>
    <row r="195" spans="1:4" ht="15.75" x14ac:dyDescent="0.25">
      <c r="A195" s="25" t="s">
        <v>603</v>
      </c>
      <c r="B195" s="4" t="s">
        <v>604</v>
      </c>
      <c r="C195" s="4"/>
      <c r="D195" s="5">
        <v>1591.135</v>
      </c>
    </row>
    <row r="196" spans="1:4" ht="47.25" x14ac:dyDescent="0.25">
      <c r="A196" s="25" t="s">
        <v>605</v>
      </c>
      <c r="B196" s="4" t="s">
        <v>604</v>
      </c>
      <c r="C196" s="4" t="s">
        <v>356</v>
      </c>
      <c r="D196" s="5">
        <v>862.13499999999999</v>
      </c>
    </row>
    <row r="197" spans="1:4" ht="15.75" x14ac:dyDescent="0.25">
      <c r="A197" s="25" t="s">
        <v>606</v>
      </c>
      <c r="B197" s="4" t="s">
        <v>607</v>
      </c>
      <c r="C197" s="4"/>
      <c r="D197" s="5">
        <v>729</v>
      </c>
    </row>
    <row r="198" spans="1:4" ht="47.25" x14ac:dyDescent="0.25">
      <c r="A198" s="25" t="s">
        <v>608</v>
      </c>
      <c r="B198" s="4" t="s">
        <v>607</v>
      </c>
      <c r="C198" s="4" t="s">
        <v>356</v>
      </c>
      <c r="D198" s="5">
        <v>729</v>
      </c>
    </row>
    <row r="199" spans="1:4" ht="31.5" x14ac:dyDescent="0.25">
      <c r="A199" s="25" t="s">
        <v>609</v>
      </c>
      <c r="B199" s="4" t="s">
        <v>610</v>
      </c>
      <c r="C199" s="4"/>
      <c r="D199" s="5">
        <v>96.682850000000002</v>
      </c>
    </row>
    <row r="200" spans="1:4" ht="47.25" x14ac:dyDescent="0.25">
      <c r="A200" s="25" t="s">
        <v>611</v>
      </c>
      <c r="B200" s="4" t="s">
        <v>610</v>
      </c>
      <c r="C200" s="4" t="s">
        <v>356</v>
      </c>
      <c r="D200" s="5">
        <v>96.682850000000002</v>
      </c>
    </row>
    <row r="201" spans="1:4" ht="31.5" x14ac:dyDescent="0.25">
      <c r="A201" s="25" t="s">
        <v>612</v>
      </c>
      <c r="B201" s="4" t="s">
        <v>613</v>
      </c>
      <c r="C201" s="4"/>
      <c r="D201" s="5">
        <v>53.6</v>
      </c>
    </row>
    <row r="202" spans="1:4" ht="15.75" x14ac:dyDescent="0.25">
      <c r="A202" s="25" t="s">
        <v>614</v>
      </c>
      <c r="B202" s="4" t="s">
        <v>615</v>
      </c>
      <c r="C202" s="4"/>
      <c r="D202" s="5">
        <v>32.5</v>
      </c>
    </row>
    <row r="203" spans="1:4" ht="47.25" x14ac:dyDescent="0.25">
      <c r="A203" s="25" t="s">
        <v>616</v>
      </c>
      <c r="B203" s="4" t="s">
        <v>615</v>
      </c>
      <c r="C203" s="4" t="s">
        <v>362</v>
      </c>
      <c r="D203" s="5">
        <v>26.1</v>
      </c>
    </row>
    <row r="204" spans="1:4" ht="47.25" x14ac:dyDescent="0.25">
      <c r="A204" s="25" t="s">
        <v>617</v>
      </c>
      <c r="B204" s="4" t="s">
        <v>615</v>
      </c>
      <c r="C204" s="4" t="s">
        <v>356</v>
      </c>
      <c r="D204" s="5">
        <v>6.4</v>
      </c>
    </row>
    <row r="205" spans="1:4" ht="31.5" x14ac:dyDescent="0.25">
      <c r="A205" s="25" t="s">
        <v>618</v>
      </c>
      <c r="B205" s="4" t="s">
        <v>619</v>
      </c>
      <c r="C205" s="4"/>
      <c r="D205" s="5">
        <v>21.1</v>
      </c>
    </row>
    <row r="206" spans="1:4" ht="47.25" x14ac:dyDescent="0.25">
      <c r="A206" s="25" t="s">
        <v>620</v>
      </c>
      <c r="B206" s="4" t="s">
        <v>619</v>
      </c>
      <c r="C206" s="4" t="s">
        <v>362</v>
      </c>
      <c r="D206" s="5">
        <v>8.84</v>
      </c>
    </row>
    <row r="207" spans="1:4" ht="47.25" x14ac:dyDescent="0.25">
      <c r="A207" s="25" t="s">
        <v>621</v>
      </c>
      <c r="B207" s="4" t="s">
        <v>619</v>
      </c>
      <c r="C207" s="4" t="s">
        <v>356</v>
      </c>
      <c r="D207" s="5">
        <v>12.26</v>
      </c>
    </row>
    <row r="208" spans="1:4" ht="31.5" x14ac:dyDescent="0.25">
      <c r="A208" s="25" t="s">
        <v>622</v>
      </c>
      <c r="B208" s="4" t="s">
        <v>623</v>
      </c>
      <c r="C208" s="4"/>
      <c r="D208" s="5">
        <v>18075.885999999999</v>
      </c>
    </row>
    <row r="209" spans="1:4" ht="31.5" x14ac:dyDescent="0.25">
      <c r="A209" s="25" t="s">
        <v>624</v>
      </c>
      <c r="B209" s="4" t="s">
        <v>625</v>
      </c>
      <c r="C209" s="4"/>
      <c r="D209" s="5">
        <v>18075.885999999999</v>
      </c>
    </row>
    <row r="210" spans="1:4" ht="78.75" x14ac:dyDescent="0.25">
      <c r="A210" s="6" t="s">
        <v>626</v>
      </c>
      <c r="B210" s="4" t="s">
        <v>625</v>
      </c>
      <c r="C210" s="4" t="s">
        <v>627</v>
      </c>
      <c r="D210" s="5">
        <v>14162.186</v>
      </c>
    </row>
    <row r="211" spans="1:4" ht="47.25" x14ac:dyDescent="0.25">
      <c r="A211" s="25" t="s">
        <v>628</v>
      </c>
      <c r="B211" s="4" t="s">
        <v>625</v>
      </c>
      <c r="C211" s="4" t="s">
        <v>362</v>
      </c>
      <c r="D211" s="5">
        <v>3878.6</v>
      </c>
    </row>
    <row r="212" spans="1:4" ht="31.5" x14ac:dyDescent="0.25">
      <c r="A212" s="25" t="s">
        <v>629</v>
      </c>
      <c r="B212" s="4" t="s">
        <v>625</v>
      </c>
      <c r="C212" s="4" t="s">
        <v>341</v>
      </c>
      <c r="D212" s="5">
        <v>35.1</v>
      </c>
    </row>
    <row r="213" spans="1:4" ht="31.5" x14ac:dyDescent="0.25">
      <c r="A213" s="25" t="s">
        <v>630</v>
      </c>
      <c r="B213" s="4" t="s">
        <v>631</v>
      </c>
      <c r="C213" s="4"/>
      <c r="D213" s="5">
        <v>67023.21329</v>
      </c>
    </row>
    <row r="214" spans="1:4" ht="31.5" x14ac:dyDescent="0.25">
      <c r="A214" s="25" t="s">
        <v>632</v>
      </c>
      <c r="B214" s="4" t="s">
        <v>633</v>
      </c>
      <c r="C214" s="4"/>
      <c r="D214" s="5">
        <v>12028.455</v>
      </c>
    </row>
    <row r="215" spans="1:4" ht="15.75" x14ac:dyDescent="0.25">
      <c r="A215" s="25" t="s">
        <v>634</v>
      </c>
      <c r="B215" s="4" t="s">
        <v>635</v>
      </c>
      <c r="C215" s="4"/>
      <c r="D215" s="5">
        <v>95.454999999999998</v>
      </c>
    </row>
    <row r="216" spans="1:4" ht="47.25" x14ac:dyDescent="0.25">
      <c r="A216" s="25" t="s">
        <v>636</v>
      </c>
      <c r="B216" s="4" t="s">
        <v>635</v>
      </c>
      <c r="C216" s="4" t="s">
        <v>356</v>
      </c>
      <c r="D216" s="5">
        <v>95.454999999999998</v>
      </c>
    </row>
    <row r="217" spans="1:4" ht="15.75" x14ac:dyDescent="0.25">
      <c r="A217" s="25" t="s">
        <v>536</v>
      </c>
      <c r="B217" s="4" t="s">
        <v>637</v>
      </c>
      <c r="C217" s="4"/>
      <c r="D217" s="5">
        <v>199.4</v>
      </c>
    </row>
    <row r="218" spans="1:4" ht="47.25" x14ac:dyDescent="0.25">
      <c r="A218" s="25" t="s">
        <v>539</v>
      </c>
      <c r="B218" s="4" t="s">
        <v>637</v>
      </c>
      <c r="C218" s="4" t="s">
        <v>356</v>
      </c>
      <c r="D218" s="5">
        <v>99.7</v>
      </c>
    </row>
    <row r="219" spans="1:4" ht="31.5" x14ac:dyDescent="0.25">
      <c r="A219" s="25" t="s">
        <v>638</v>
      </c>
      <c r="B219" s="4" t="s">
        <v>639</v>
      </c>
      <c r="C219" s="4"/>
      <c r="D219" s="5">
        <v>99.7</v>
      </c>
    </row>
    <row r="220" spans="1:4" ht="63" x14ac:dyDescent="0.25">
      <c r="A220" s="25" t="s">
        <v>640</v>
      </c>
      <c r="B220" s="4" t="s">
        <v>639</v>
      </c>
      <c r="C220" s="4" t="s">
        <v>356</v>
      </c>
      <c r="D220" s="5">
        <v>99.7</v>
      </c>
    </row>
    <row r="221" spans="1:4" ht="15.75" x14ac:dyDescent="0.25">
      <c r="A221" s="25" t="s">
        <v>641</v>
      </c>
      <c r="B221" s="4" t="s">
        <v>642</v>
      </c>
      <c r="C221" s="4"/>
      <c r="D221" s="5">
        <v>11617.297</v>
      </c>
    </row>
    <row r="222" spans="1:4" ht="47.25" x14ac:dyDescent="0.25">
      <c r="A222" s="25" t="s">
        <v>643</v>
      </c>
      <c r="B222" s="4" t="s">
        <v>642</v>
      </c>
      <c r="C222" s="4" t="s">
        <v>356</v>
      </c>
      <c r="D222" s="5">
        <v>11617.297</v>
      </c>
    </row>
    <row r="223" spans="1:4" ht="15.75" x14ac:dyDescent="0.25">
      <c r="A223" s="25" t="s">
        <v>644</v>
      </c>
      <c r="B223" s="4" t="s">
        <v>645</v>
      </c>
      <c r="C223" s="4"/>
      <c r="D223" s="5">
        <v>116.303</v>
      </c>
    </row>
    <row r="224" spans="1:4" ht="31.5" x14ac:dyDescent="0.25">
      <c r="A224" s="25" t="s">
        <v>646</v>
      </c>
      <c r="B224" s="4" t="s">
        <v>645</v>
      </c>
      <c r="C224" s="4" t="s">
        <v>356</v>
      </c>
      <c r="D224" s="5">
        <v>116.303</v>
      </c>
    </row>
    <row r="225" spans="1:4" ht="15.75" x14ac:dyDescent="0.25">
      <c r="A225" s="25" t="s">
        <v>647</v>
      </c>
      <c r="B225" s="4" t="s">
        <v>648</v>
      </c>
      <c r="C225" s="4"/>
      <c r="D225" s="5">
        <v>14523.144</v>
      </c>
    </row>
    <row r="226" spans="1:4" ht="15.75" x14ac:dyDescent="0.25">
      <c r="A226" s="25" t="s">
        <v>649</v>
      </c>
      <c r="B226" s="4" t="s">
        <v>650</v>
      </c>
      <c r="C226" s="4"/>
      <c r="D226" s="5">
        <v>84.1</v>
      </c>
    </row>
    <row r="227" spans="1:4" ht="47.25" x14ac:dyDescent="0.25">
      <c r="A227" s="25" t="s">
        <v>651</v>
      </c>
      <c r="B227" s="4" t="s">
        <v>650</v>
      </c>
      <c r="C227" s="4" t="s">
        <v>356</v>
      </c>
      <c r="D227" s="5">
        <v>38.700000000000003</v>
      </c>
    </row>
    <row r="228" spans="1:4" ht="47.25" x14ac:dyDescent="0.25">
      <c r="A228" s="25" t="s">
        <v>652</v>
      </c>
      <c r="B228" s="4" t="s">
        <v>653</v>
      </c>
      <c r="C228" s="4"/>
      <c r="D228" s="5">
        <v>6.7</v>
      </c>
    </row>
    <row r="229" spans="1:4" ht="63" x14ac:dyDescent="0.25">
      <c r="A229" s="25" t="s">
        <v>654</v>
      </c>
      <c r="B229" s="4" t="s">
        <v>653</v>
      </c>
      <c r="C229" s="4" t="s">
        <v>356</v>
      </c>
      <c r="D229" s="5">
        <v>6.7</v>
      </c>
    </row>
    <row r="230" spans="1:4" ht="31.5" x14ac:dyDescent="0.25">
      <c r="A230" s="25" t="s">
        <v>655</v>
      </c>
      <c r="B230" s="4" t="s">
        <v>656</v>
      </c>
      <c r="C230" s="4"/>
      <c r="D230" s="5">
        <v>38.700000000000003</v>
      </c>
    </row>
    <row r="231" spans="1:4" ht="47.25" x14ac:dyDescent="0.25">
      <c r="A231" s="25" t="s">
        <v>657</v>
      </c>
      <c r="B231" s="4" t="s">
        <v>656</v>
      </c>
      <c r="C231" s="4" t="s">
        <v>356</v>
      </c>
      <c r="D231" s="5">
        <v>38.700000000000003</v>
      </c>
    </row>
    <row r="232" spans="1:4" ht="15.75" x14ac:dyDescent="0.25">
      <c r="A232" s="25" t="s">
        <v>658</v>
      </c>
      <c r="B232" s="4" t="s">
        <v>659</v>
      </c>
      <c r="C232" s="4"/>
      <c r="D232" s="5">
        <v>230</v>
      </c>
    </row>
    <row r="233" spans="1:4" ht="47.25" x14ac:dyDescent="0.25">
      <c r="A233" s="25" t="s">
        <v>660</v>
      </c>
      <c r="B233" s="4" t="s">
        <v>659</v>
      </c>
      <c r="C233" s="4" t="s">
        <v>356</v>
      </c>
      <c r="D233" s="5">
        <v>230</v>
      </c>
    </row>
    <row r="234" spans="1:4" ht="31.5" x14ac:dyDescent="0.25">
      <c r="A234" s="25" t="s">
        <v>661</v>
      </c>
      <c r="B234" s="4" t="s">
        <v>662</v>
      </c>
      <c r="C234" s="4"/>
      <c r="D234" s="5">
        <v>184.6</v>
      </c>
    </row>
    <row r="235" spans="1:4" ht="47.25" x14ac:dyDescent="0.25">
      <c r="A235" s="25" t="s">
        <v>663</v>
      </c>
      <c r="B235" s="4" t="s">
        <v>662</v>
      </c>
      <c r="C235" s="4" t="s">
        <v>356</v>
      </c>
      <c r="D235" s="5">
        <v>126</v>
      </c>
    </row>
    <row r="236" spans="1:4" ht="47.25" x14ac:dyDescent="0.25">
      <c r="A236" s="25" t="s">
        <v>664</v>
      </c>
      <c r="B236" s="4" t="s">
        <v>665</v>
      </c>
      <c r="C236" s="4"/>
      <c r="D236" s="5">
        <v>58.6</v>
      </c>
    </row>
    <row r="237" spans="1:4" ht="78.75" x14ac:dyDescent="0.25">
      <c r="A237" s="25" t="s">
        <v>666</v>
      </c>
      <c r="B237" s="4" t="s">
        <v>665</v>
      </c>
      <c r="C237" s="4" t="s">
        <v>356</v>
      </c>
      <c r="D237" s="5">
        <v>58.6</v>
      </c>
    </row>
    <row r="238" spans="1:4" ht="63" x14ac:dyDescent="0.25">
      <c r="A238" s="25" t="s">
        <v>667</v>
      </c>
      <c r="B238" s="4" t="s">
        <v>668</v>
      </c>
      <c r="C238" s="4"/>
      <c r="D238" s="5">
        <v>43.8</v>
      </c>
    </row>
    <row r="239" spans="1:4" ht="94.5" x14ac:dyDescent="0.25">
      <c r="A239" s="6" t="s">
        <v>669</v>
      </c>
      <c r="B239" s="4" t="s">
        <v>668</v>
      </c>
      <c r="C239" s="4" t="s">
        <v>356</v>
      </c>
      <c r="D239" s="5">
        <v>43.8</v>
      </c>
    </row>
    <row r="240" spans="1:4" ht="15.75" x14ac:dyDescent="0.25">
      <c r="A240" s="25" t="s">
        <v>670</v>
      </c>
      <c r="B240" s="4" t="s">
        <v>671</v>
      </c>
      <c r="C240" s="4"/>
      <c r="D240" s="5">
        <v>13765.644</v>
      </c>
    </row>
    <row r="241" spans="1:4" ht="47.25" x14ac:dyDescent="0.25">
      <c r="A241" s="25" t="s">
        <v>672</v>
      </c>
      <c r="B241" s="4" t="s">
        <v>671</v>
      </c>
      <c r="C241" s="4" t="s">
        <v>356</v>
      </c>
      <c r="D241" s="5">
        <v>13765.644</v>
      </c>
    </row>
    <row r="242" spans="1:4" ht="47.25" x14ac:dyDescent="0.25">
      <c r="A242" s="25" t="s">
        <v>5</v>
      </c>
      <c r="B242" s="4" t="s">
        <v>673</v>
      </c>
      <c r="C242" s="4"/>
      <c r="D242" s="5">
        <v>100</v>
      </c>
    </row>
    <row r="243" spans="1:4" ht="78.75" x14ac:dyDescent="0.25">
      <c r="A243" s="6" t="s">
        <v>674</v>
      </c>
      <c r="B243" s="4" t="s">
        <v>673</v>
      </c>
      <c r="C243" s="4" t="s">
        <v>356</v>
      </c>
      <c r="D243" s="5">
        <v>100</v>
      </c>
    </row>
    <row r="244" spans="1:4" ht="15.75" x14ac:dyDescent="0.25">
      <c r="A244" s="25" t="s">
        <v>644</v>
      </c>
      <c r="B244" s="4" t="s">
        <v>675</v>
      </c>
      <c r="C244" s="4"/>
      <c r="D244" s="5">
        <v>115</v>
      </c>
    </row>
    <row r="245" spans="1:4" ht="31.5" x14ac:dyDescent="0.25">
      <c r="A245" s="25" t="s">
        <v>646</v>
      </c>
      <c r="B245" s="4" t="s">
        <v>675</v>
      </c>
      <c r="C245" s="4" t="s">
        <v>356</v>
      </c>
      <c r="D245" s="5">
        <v>115</v>
      </c>
    </row>
    <row r="246" spans="1:4" ht="15.75" x14ac:dyDescent="0.25">
      <c r="A246" s="25" t="s">
        <v>676</v>
      </c>
      <c r="B246" s="4" t="s">
        <v>677</v>
      </c>
      <c r="C246" s="4"/>
      <c r="D246" s="5">
        <v>2028.1</v>
      </c>
    </row>
    <row r="247" spans="1:4" ht="15.75" x14ac:dyDescent="0.25">
      <c r="A247" s="25" t="s">
        <v>678</v>
      </c>
      <c r="B247" s="4" t="s">
        <v>679</v>
      </c>
      <c r="C247" s="4"/>
      <c r="D247" s="5">
        <v>18.600000000000001</v>
      </c>
    </row>
    <row r="248" spans="1:4" ht="47.25" x14ac:dyDescent="0.25">
      <c r="A248" s="25" t="s">
        <v>680</v>
      </c>
      <c r="B248" s="4" t="s">
        <v>679</v>
      </c>
      <c r="C248" s="4" t="s">
        <v>356</v>
      </c>
      <c r="D248" s="5">
        <v>18.600000000000001</v>
      </c>
    </row>
    <row r="249" spans="1:4" ht="15.75" x14ac:dyDescent="0.25">
      <c r="A249" s="25" t="s">
        <v>670</v>
      </c>
      <c r="B249" s="4" t="s">
        <v>681</v>
      </c>
      <c r="C249" s="4"/>
      <c r="D249" s="5">
        <v>1944.2</v>
      </c>
    </row>
    <row r="250" spans="1:4" ht="47.25" x14ac:dyDescent="0.25">
      <c r="A250" s="25" t="s">
        <v>672</v>
      </c>
      <c r="B250" s="4" t="s">
        <v>681</v>
      </c>
      <c r="C250" s="4" t="s">
        <v>356</v>
      </c>
      <c r="D250" s="5">
        <v>1944.2</v>
      </c>
    </row>
    <row r="251" spans="1:4" ht="15.75" x14ac:dyDescent="0.25">
      <c r="A251" s="25" t="s">
        <v>682</v>
      </c>
      <c r="B251" s="4" t="s">
        <v>683</v>
      </c>
      <c r="C251" s="4"/>
      <c r="D251" s="5">
        <v>65.3</v>
      </c>
    </row>
    <row r="252" spans="1:4" ht="47.25" x14ac:dyDescent="0.25">
      <c r="A252" s="25" t="s">
        <v>684</v>
      </c>
      <c r="B252" s="4" t="s">
        <v>683</v>
      </c>
      <c r="C252" s="4" t="s">
        <v>356</v>
      </c>
      <c r="D252" s="5">
        <v>65.3</v>
      </c>
    </row>
    <row r="253" spans="1:4" ht="31.5" x14ac:dyDescent="0.25">
      <c r="A253" s="25" t="s">
        <v>685</v>
      </c>
      <c r="B253" s="4" t="s">
        <v>686</v>
      </c>
      <c r="C253" s="4"/>
      <c r="D253" s="5">
        <v>23221.7</v>
      </c>
    </row>
    <row r="254" spans="1:4" ht="15.75" x14ac:dyDescent="0.25">
      <c r="A254" s="25" t="s">
        <v>687</v>
      </c>
      <c r="B254" s="4" t="s">
        <v>688</v>
      </c>
      <c r="C254" s="4"/>
      <c r="D254" s="5">
        <v>21300.191999999999</v>
      </c>
    </row>
    <row r="255" spans="1:4" ht="47.25" x14ac:dyDescent="0.25">
      <c r="A255" s="25" t="s">
        <v>689</v>
      </c>
      <c r="B255" s="4" t="s">
        <v>688</v>
      </c>
      <c r="C255" s="4" t="s">
        <v>356</v>
      </c>
      <c r="D255" s="5">
        <v>21300.191999999999</v>
      </c>
    </row>
    <row r="256" spans="1:4" ht="15.75" x14ac:dyDescent="0.25">
      <c r="A256" s="25" t="s">
        <v>690</v>
      </c>
      <c r="B256" s="4" t="s">
        <v>691</v>
      </c>
      <c r="C256" s="4"/>
      <c r="D256" s="5">
        <v>600</v>
      </c>
    </row>
    <row r="257" spans="1:4" ht="47.25" x14ac:dyDescent="0.25">
      <c r="A257" s="25" t="s">
        <v>692</v>
      </c>
      <c r="B257" s="4" t="s">
        <v>691</v>
      </c>
      <c r="C257" s="4" t="s">
        <v>356</v>
      </c>
      <c r="D257" s="5">
        <v>600</v>
      </c>
    </row>
    <row r="258" spans="1:4" ht="15.75" x14ac:dyDescent="0.25">
      <c r="A258" s="25" t="s">
        <v>693</v>
      </c>
      <c r="B258" s="4" t="s">
        <v>694</v>
      </c>
      <c r="C258" s="4"/>
      <c r="D258" s="5">
        <v>100</v>
      </c>
    </row>
    <row r="259" spans="1:4" ht="47.25" x14ac:dyDescent="0.25">
      <c r="A259" s="25" t="s">
        <v>5</v>
      </c>
      <c r="B259" s="4" t="s">
        <v>695</v>
      </c>
      <c r="C259" s="4"/>
      <c r="D259" s="5">
        <v>100</v>
      </c>
    </row>
    <row r="260" spans="1:4" ht="78.75" x14ac:dyDescent="0.25">
      <c r="A260" s="6" t="s">
        <v>674</v>
      </c>
      <c r="B260" s="4" t="s">
        <v>695</v>
      </c>
      <c r="C260" s="4" t="s">
        <v>356</v>
      </c>
      <c r="D260" s="5">
        <v>100</v>
      </c>
    </row>
    <row r="261" spans="1:4" ht="31.5" x14ac:dyDescent="0.25">
      <c r="A261" s="25" t="s">
        <v>696</v>
      </c>
      <c r="B261" s="4" t="s">
        <v>697</v>
      </c>
      <c r="C261" s="4"/>
      <c r="D261" s="5">
        <v>20</v>
      </c>
    </row>
    <row r="262" spans="1:4" ht="47.25" x14ac:dyDescent="0.25">
      <c r="A262" s="25" t="s">
        <v>698</v>
      </c>
      <c r="B262" s="4" t="s">
        <v>697</v>
      </c>
      <c r="C262" s="4" t="s">
        <v>356</v>
      </c>
      <c r="D262" s="5">
        <v>20</v>
      </c>
    </row>
    <row r="263" spans="1:4" ht="15.75" x14ac:dyDescent="0.25">
      <c r="A263" s="25" t="s">
        <v>699</v>
      </c>
      <c r="B263" s="4" t="s">
        <v>700</v>
      </c>
      <c r="C263" s="4"/>
      <c r="D263" s="5">
        <v>440.1</v>
      </c>
    </row>
    <row r="264" spans="1:4" ht="47.25" x14ac:dyDescent="0.25">
      <c r="A264" s="25" t="s">
        <v>701</v>
      </c>
      <c r="B264" s="4" t="s">
        <v>700</v>
      </c>
      <c r="C264" s="4" t="s">
        <v>356</v>
      </c>
      <c r="D264" s="5">
        <v>150</v>
      </c>
    </row>
    <row r="265" spans="1:4" ht="31.5" x14ac:dyDescent="0.25">
      <c r="A265" s="25" t="s">
        <v>702</v>
      </c>
      <c r="B265" s="4" t="s">
        <v>703</v>
      </c>
      <c r="C265" s="4"/>
      <c r="D265" s="5">
        <v>290.10000000000002</v>
      </c>
    </row>
    <row r="266" spans="1:4" ht="63" x14ac:dyDescent="0.25">
      <c r="A266" s="25" t="s">
        <v>704</v>
      </c>
      <c r="B266" s="4" t="s">
        <v>703</v>
      </c>
      <c r="C266" s="4" t="s">
        <v>356</v>
      </c>
      <c r="D266" s="5">
        <v>290.10000000000002</v>
      </c>
    </row>
    <row r="267" spans="1:4" ht="15.75" x14ac:dyDescent="0.25">
      <c r="A267" s="25" t="s">
        <v>705</v>
      </c>
      <c r="B267" s="4" t="s">
        <v>706</v>
      </c>
      <c r="C267" s="4"/>
      <c r="D267" s="5">
        <v>700</v>
      </c>
    </row>
    <row r="268" spans="1:4" ht="31.5" x14ac:dyDescent="0.25">
      <c r="A268" s="25" t="s">
        <v>707</v>
      </c>
      <c r="B268" s="4" t="s">
        <v>706</v>
      </c>
      <c r="C268" s="4" t="s">
        <v>356</v>
      </c>
      <c r="D268" s="5">
        <v>700</v>
      </c>
    </row>
    <row r="269" spans="1:4" ht="15.75" x14ac:dyDescent="0.25">
      <c r="A269" s="25" t="s">
        <v>682</v>
      </c>
      <c r="B269" s="4" t="s">
        <v>708</v>
      </c>
      <c r="C269" s="4"/>
      <c r="D269" s="5">
        <v>61.408000000000001</v>
      </c>
    </row>
    <row r="270" spans="1:4" ht="47.25" x14ac:dyDescent="0.25">
      <c r="A270" s="25" t="s">
        <v>684</v>
      </c>
      <c r="B270" s="4" t="s">
        <v>708</v>
      </c>
      <c r="C270" s="4" t="s">
        <v>356</v>
      </c>
      <c r="D270" s="5">
        <v>61.408000000000001</v>
      </c>
    </row>
    <row r="271" spans="1:4" ht="15.75" x14ac:dyDescent="0.25">
      <c r="A271" s="25" t="s">
        <v>709</v>
      </c>
      <c r="B271" s="4" t="s">
        <v>710</v>
      </c>
      <c r="C271" s="4"/>
      <c r="D271" s="5">
        <v>4291.9142899999997</v>
      </c>
    </row>
    <row r="272" spans="1:4" ht="15.75" x14ac:dyDescent="0.25">
      <c r="A272" s="25" t="s">
        <v>711</v>
      </c>
      <c r="B272" s="4" t="s">
        <v>712</v>
      </c>
      <c r="C272" s="4"/>
      <c r="D272" s="5">
        <v>4291.9142899999997</v>
      </c>
    </row>
    <row r="273" spans="1:4" ht="78.75" x14ac:dyDescent="0.25">
      <c r="A273" s="25" t="s">
        <v>713</v>
      </c>
      <c r="B273" s="4" t="s">
        <v>712</v>
      </c>
      <c r="C273" s="4" t="s">
        <v>627</v>
      </c>
      <c r="D273" s="5">
        <v>3722.48729</v>
      </c>
    </row>
    <row r="274" spans="1:4" ht="31.5" x14ac:dyDescent="0.25">
      <c r="A274" s="25" t="s">
        <v>714</v>
      </c>
      <c r="B274" s="4" t="s">
        <v>712</v>
      </c>
      <c r="C274" s="4" t="s">
        <v>362</v>
      </c>
      <c r="D274" s="5">
        <v>569.42700000000002</v>
      </c>
    </row>
    <row r="275" spans="1:4" ht="15.75" x14ac:dyDescent="0.25">
      <c r="A275" s="25" t="s">
        <v>715</v>
      </c>
      <c r="B275" s="4" t="s">
        <v>716</v>
      </c>
      <c r="C275" s="4"/>
      <c r="D275" s="5">
        <v>10929.9</v>
      </c>
    </row>
    <row r="276" spans="1:4" ht="15.75" x14ac:dyDescent="0.25">
      <c r="A276" s="25" t="s">
        <v>717</v>
      </c>
      <c r="B276" s="4" t="s">
        <v>718</v>
      </c>
      <c r="C276" s="4"/>
      <c r="D276" s="5">
        <v>10929.9</v>
      </c>
    </row>
    <row r="277" spans="1:4" ht="47.25" x14ac:dyDescent="0.25">
      <c r="A277" s="25" t="s">
        <v>719</v>
      </c>
      <c r="B277" s="4" t="s">
        <v>718</v>
      </c>
      <c r="C277" s="4" t="s">
        <v>356</v>
      </c>
      <c r="D277" s="5">
        <v>10929.9</v>
      </c>
    </row>
    <row r="278" spans="1:4" ht="31.5" x14ac:dyDescent="0.25">
      <c r="A278" s="25" t="s">
        <v>720</v>
      </c>
      <c r="B278" s="4" t="s">
        <v>721</v>
      </c>
      <c r="C278" s="4"/>
      <c r="D278" s="5">
        <v>4224.6575000000003</v>
      </c>
    </row>
    <row r="279" spans="1:4" ht="31.5" x14ac:dyDescent="0.25">
      <c r="A279" s="25" t="s">
        <v>722</v>
      </c>
      <c r="B279" s="4" t="s">
        <v>723</v>
      </c>
      <c r="C279" s="4"/>
      <c r="D279" s="5">
        <v>333.4</v>
      </c>
    </row>
    <row r="280" spans="1:4" ht="15.75" x14ac:dyDescent="0.25">
      <c r="A280" s="25" t="s">
        <v>724</v>
      </c>
      <c r="B280" s="4" t="s">
        <v>725</v>
      </c>
      <c r="C280" s="4"/>
      <c r="D280" s="5">
        <v>333.4</v>
      </c>
    </row>
    <row r="281" spans="1:4" ht="31.5" x14ac:dyDescent="0.25">
      <c r="A281" s="25" t="s">
        <v>726</v>
      </c>
      <c r="B281" s="4" t="s">
        <v>725</v>
      </c>
      <c r="C281" s="4" t="s">
        <v>371</v>
      </c>
      <c r="D281" s="5">
        <v>33.4</v>
      </c>
    </row>
    <row r="282" spans="1:4" ht="31.5" x14ac:dyDescent="0.25">
      <c r="A282" s="25" t="s">
        <v>7</v>
      </c>
      <c r="B282" s="4" t="s">
        <v>727</v>
      </c>
      <c r="C282" s="4"/>
      <c r="D282" s="5">
        <v>300</v>
      </c>
    </row>
    <row r="283" spans="1:4" ht="31.5" x14ac:dyDescent="0.25">
      <c r="A283" s="25" t="s">
        <v>728</v>
      </c>
      <c r="B283" s="4" t="s">
        <v>727</v>
      </c>
      <c r="C283" s="4" t="s">
        <v>371</v>
      </c>
      <c r="D283" s="5">
        <v>300</v>
      </c>
    </row>
    <row r="284" spans="1:4" ht="15.75" x14ac:dyDescent="0.25">
      <c r="A284" s="25" t="s">
        <v>729</v>
      </c>
      <c r="B284" s="4" t="s">
        <v>730</v>
      </c>
      <c r="C284" s="4"/>
      <c r="D284" s="5">
        <v>184</v>
      </c>
    </row>
    <row r="285" spans="1:4" ht="47.25" x14ac:dyDescent="0.25">
      <c r="A285" s="25" t="s">
        <v>731</v>
      </c>
      <c r="B285" s="4" t="s">
        <v>732</v>
      </c>
      <c r="C285" s="4"/>
      <c r="D285" s="5">
        <v>184</v>
      </c>
    </row>
    <row r="286" spans="1:4" ht="78.75" x14ac:dyDescent="0.25">
      <c r="A286" s="25" t="s">
        <v>733</v>
      </c>
      <c r="B286" s="4" t="s">
        <v>732</v>
      </c>
      <c r="C286" s="4" t="s">
        <v>356</v>
      </c>
      <c r="D286" s="5">
        <v>184</v>
      </c>
    </row>
    <row r="287" spans="1:4" ht="15.75" x14ac:dyDescent="0.25">
      <c r="A287" s="25" t="s">
        <v>734</v>
      </c>
      <c r="B287" s="4" t="s">
        <v>735</v>
      </c>
      <c r="C287" s="4"/>
      <c r="D287" s="5">
        <v>469.25749999999999</v>
      </c>
    </row>
    <row r="288" spans="1:4" ht="31.5" x14ac:dyDescent="0.25">
      <c r="A288" s="25" t="s">
        <v>736</v>
      </c>
      <c r="B288" s="4" t="s">
        <v>737</v>
      </c>
      <c r="C288" s="4"/>
      <c r="D288" s="5">
        <v>469.25749999999999</v>
      </c>
    </row>
    <row r="289" spans="1:4" ht="94.5" x14ac:dyDescent="0.25">
      <c r="A289" s="6" t="s">
        <v>738</v>
      </c>
      <c r="B289" s="4" t="s">
        <v>737</v>
      </c>
      <c r="C289" s="4" t="s">
        <v>627</v>
      </c>
      <c r="D289" s="5">
        <v>113.595</v>
      </c>
    </row>
    <row r="290" spans="1:4" ht="63" x14ac:dyDescent="0.25">
      <c r="A290" s="25" t="s">
        <v>739</v>
      </c>
      <c r="B290" s="4" t="s">
        <v>737</v>
      </c>
      <c r="C290" s="4" t="s">
        <v>356</v>
      </c>
      <c r="D290" s="5">
        <v>355.66250000000002</v>
      </c>
    </row>
    <row r="291" spans="1:4" ht="15.75" x14ac:dyDescent="0.25">
      <c r="A291" s="25" t="s">
        <v>740</v>
      </c>
      <c r="B291" s="4" t="s">
        <v>741</v>
      </c>
      <c r="C291" s="4"/>
      <c r="D291" s="5">
        <v>3238</v>
      </c>
    </row>
    <row r="292" spans="1:4" ht="15.75" x14ac:dyDescent="0.25">
      <c r="A292" s="25" t="s">
        <v>742</v>
      </c>
      <c r="B292" s="4" t="s">
        <v>743</v>
      </c>
      <c r="C292" s="4"/>
      <c r="D292" s="5">
        <v>3238</v>
      </c>
    </row>
    <row r="293" spans="1:4" ht="47.25" x14ac:dyDescent="0.25">
      <c r="A293" s="25" t="s">
        <v>744</v>
      </c>
      <c r="B293" s="4" t="s">
        <v>743</v>
      </c>
      <c r="C293" s="4" t="s">
        <v>356</v>
      </c>
      <c r="D293" s="5">
        <v>3238</v>
      </c>
    </row>
    <row r="294" spans="1:4" ht="31.5" x14ac:dyDescent="0.25">
      <c r="A294" s="25" t="s">
        <v>745</v>
      </c>
      <c r="B294" s="4" t="s">
        <v>746</v>
      </c>
      <c r="C294" s="4"/>
      <c r="D294" s="5">
        <v>90907.596749999997</v>
      </c>
    </row>
    <row r="295" spans="1:4" ht="31.5" x14ac:dyDescent="0.25">
      <c r="A295" s="25" t="s">
        <v>747</v>
      </c>
      <c r="B295" s="4" t="s">
        <v>748</v>
      </c>
      <c r="C295" s="4"/>
      <c r="D295" s="5">
        <v>2955</v>
      </c>
    </row>
    <row r="296" spans="1:4" ht="15.75" x14ac:dyDescent="0.25">
      <c r="A296" s="25" t="s">
        <v>749</v>
      </c>
      <c r="B296" s="4" t="s">
        <v>750</v>
      </c>
      <c r="C296" s="4"/>
      <c r="D296" s="5">
        <v>2955</v>
      </c>
    </row>
    <row r="297" spans="1:4" ht="47.25" x14ac:dyDescent="0.25">
      <c r="A297" s="25" t="s">
        <v>751</v>
      </c>
      <c r="B297" s="4" t="s">
        <v>750</v>
      </c>
      <c r="C297" s="4" t="s">
        <v>356</v>
      </c>
      <c r="D297" s="5">
        <v>2955</v>
      </c>
    </row>
    <row r="298" spans="1:4" ht="31.5" x14ac:dyDescent="0.25">
      <c r="A298" s="25" t="s">
        <v>752</v>
      </c>
      <c r="B298" s="4" t="s">
        <v>753</v>
      </c>
      <c r="C298" s="4"/>
      <c r="D298" s="5">
        <v>14.853999999999999</v>
      </c>
    </row>
    <row r="299" spans="1:4" ht="31.5" x14ac:dyDescent="0.25">
      <c r="A299" s="25" t="s">
        <v>754</v>
      </c>
      <c r="B299" s="4" t="s">
        <v>755</v>
      </c>
      <c r="C299" s="4"/>
      <c r="D299" s="5">
        <v>14.853999999999999</v>
      </c>
    </row>
    <row r="300" spans="1:4" ht="47.25" x14ac:dyDescent="0.25">
      <c r="A300" s="25" t="s">
        <v>756</v>
      </c>
      <c r="B300" s="4" t="s">
        <v>755</v>
      </c>
      <c r="C300" s="4" t="s">
        <v>362</v>
      </c>
      <c r="D300" s="5">
        <v>14.853999999999999</v>
      </c>
    </row>
    <row r="301" spans="1:4" ht="31.5" x14ac:dyDescent="0.25">
      <c r="A301" s="25" t="s">
        <v>757</v>
      </c>
      <c r="B301" s="4" t="s">
        <v>758</v>
      </c>
      <c r="C301" s="4"/>
      <c r="D301" s="5">
        <v>4769.2400299999999</v>
      </c>
    </row>
    <row r="302" spans="1:4" ht="15.75" x14ac:dyDescent="0.25">
      <c r="A302" s="25" t="s">
        <v>759</v>
      </c>
      <c r="B302" s="4" t="s">
        <v>760</v>
      </c>
      <c r="C302" s="4"/>
      <c r="D302" s="5">
        <v>4769.2400299999999</v>
      </c>
    </row>
    <row r="303" spans="1:4" ht="78.75" x14ac:dyDescent="0.25">
      <c r="A303" s="25" t="s">
        <v>761</v>
      </c>
      <c r="B303" s="4" t="s">
        <v>760</v>
      </c>
      <c r="C303" s="4" t="s">
        <v>627</v>
      </c>
      <c r="D303" s="5">
        <v>4500.1205</v>
      </c>
    </row>
    <row r="304" spans="1:4" ht="31.5" x14ac:dyDescent="0.25">
      <c r="A304" s="25" t="s">
        <v>762</v>
      </c>
      <c r="B304" s="4" t="s">
        <v>760</v>
      </c>
      <c r="C304" s="4" t="s">
        <v>362</v>
      </c>
      <c r="D304" s="5">
        <v>261.48552999999998</v>
      </c>
    </row>
    <row r="305" spans="1:4" ht="31.5" x14ac:dyDescent="0.25">
      <c r="A305" s="25" t="s">
        <v>763</v>
      </c>
      <c r="B305" s="4" t="s">
        <v>760</v>
      </c>
      <c r="C305" s="4" t="s">
        <v>341</v>
      </c>
      <c r="D305" s="5">
        <v>7.6340000000000003</v>
      </c>
    </row>
    <row r="306" spans="1:4" ht="15.75" x14ac:dyDescent="0.25">
      <c r="A306" s="25" t="s">
        <v>764</v>
      </c>
      <c r="B306" s="4" t="s">
        <v>765</v>
      </c>
      <c r="C306" s="4"/>
      <c r="D306" s="5">
        <v>55121.700349999999</v>
      </c>
    </row>
    <row r="307" spans="1:4" ht="31.5" x14ac:dyDescent="0.25">
      <c r="A307" s="25" t="s">
        <v>766</v>
      </c>
      <c r="B307" s="4" t="s">
        <v>767</v>
      </c>
      <c r="C307" s="4"/>
      <c r="D307" s="5">
        <v>653.20000000000005</v>
      </c>
    </row>
    <row r="308" spans="1:4" ht="31.5" x14ac:dyDescent="0.25">
      <c r="A308" s="25" t="s">
        <v>766</v>
      </c>
      <c r="B308" s="4" t="s">
        <v>768</v>
      </c>
      <c r="C308" s="4"/>
      <c r="D308" s="5">
        <v>653.20000000000005</v>
      </c>
    </row>
    <row r="309" spans="1:4" ht="47.25" x14ac:dyDescent="0.25">
      <c r="A309" s="25" t="s">
        <v>769</v>
      </c>
      <c r="B309" s="4" t="s">
        <v>768</v>
      </c>
      <c r="C309" s="4" t="s">
        <v>371</v>
      </c>
      <c r="D309" s="5">
        <v>653.20000000000005</v>
      </c>
    </row>
    <row r="310" spans="1:4" ht="15.75" x14ac:dyDescent="0.25">
      <c r="A310" s="25" t="s">
        <v>770</v>
      </c>
      <c r="B310" s="4" t="s">
        <v>771</v>
      </c>
      <c r="C310" s="4"/>
      <c r="D310" s="5">
        <v>44314.086000000003</v>
      </c>
    </row>
    <row r="311" spans="1:4" ht="31.5" x14ac:dyDescent="0.25">
      <c r="A311" s="25" t="s">
        <v>772</v>
      </c>
      <c r="B311" s="4" t="s">
        <v>771</v>
      </c>
      <c r="C311" s="4" t="s">
        <v>371</v>
      </c>
      <c r="D311" s="5">
        <v>44314.086000000003</v>
      </c>
    </row>
    <row r="312" spans="1:4" ht="15.75" x14ac:dyDescent="0.25">
      <c r="A312" s="25" t="s">
        <v>773</v>
      </c>
      <c r="B312" s="4" t="s">
        <v>774</v>
      </c>
      <c r="C312" s="4"/>
      <c r="D312" s="5">
        <v>10154.414349999999</v>
      </c>
    </row>
    <row r="313" spans="1:4" ht="78.75" x14ac:dyDescent="0.25">
      <c r="A313" s="25" t="s">
        <v>775</v>
      </c>
      <c r="B313" s="4" t="s">
        <v>774</v>
      </c>
      <c r="C313" s="4" t="s">
        <v>627</v>
      </c>
      <c r="D313" s="5">
        <v>9808.8554100000001</v>
      </c>
    </row>
    <row r="314" spans="1:4" ht="31.5" x14ac:dyDescent="0.25">
      <c r="A314" s="25" t="s">
        <v>776</v>
      </c>
      <c r="B314" s="4" t="s">
        <v>774</v>
      </c>
      <c r="C314" s="4" t="s">
        <v>362</v>
      </c>
      <c r="D314" s="5">
        <v>345.54993999999999</v>
      </c>
    </row>
    <row r="315" spans="1:4" ht="31.5" x14ac:dyDescent="0.25">
      <c r="A315" s="25" t="s">
        <v>777</v>
      </c>
      <c r="B315" s="4" t="s">
        <v>774</v>
      </c>
      <c r="C315" s="4" t="s">
        <v>341</v>
      </c>
      <c r="D315" s="5">
        <v>8.9999999999999993E-3</v>
      </c>
    </row>
    <row r="316" spans="1:4" ht="15.75" x14ac:dyDescent="0.25">
      <c r="A316" s="25" t="s">
        <v>778</v>
      </c>
      <c r="B316" s="4" t="s">
        <v>779</v>
      </c>
      <c r="C316" s="4"/>
      <c r="D316" s="5">
        <v>28046.802370000001</v>
      </c>
    </row>
    <row r="317" spans="1:4" ht="31.5" x14ac:dyDescent="0.25">
      <c r="A317" s="25" t="s">
        <v>780</v>
      </c>
      <c r="B317" s="4" t="s">
        <v>781</v>
      </c>
      <c r="C317" s="4"/>
      <c r="D317" s="5">
        <v>28046.802370000001</v>
      </c>
    </row>
    <row r="318" spans="1:4" ht="78.75" x14ac:dyDescent="0.25">
      <c r="A318" s="6" t="s">
        <v>782</v>
      </c>
      <c r="B318" s="4" t="s">
        <v>781</v>
      </c>
      <c r="C318" s="4" t="s">
        <v>627</v>
      </c>
      <c r="D318" s="5">
        <v>23978.898000000001</v>
      </c>
    </row>
    <row r="319" spans="1:4" ht="47.25" x14ac:dyDescent="0.25">
      <c r="A319" s="25" t="s">
        <v>783</v>
      </c>
      <c r="B319" s="4" t="s">
        <v>781</v>
      </c>
      <c r="C319" s="4" t="s">
        <v>362</v>
      </c>
      <c r="D319" s="5">
        <v>4032.2943700000001</v>
      </c>
    </row>
    <row r="320" spans="1:4" ht="31.5" x14ac:dyDescent="0.25">
      <c r="A320" s="25" t="s">
        <v>784</v>
      </c>
      <c r="B320" s="4" t="s">
        <v>781</v>
      </c>
      <c r="C320" s="4" t="s">
        <v>341</v>
      </c>
      <c r="D320" s="5">
        <v>35.61</v>
      </c>
    </row>
    <row r="321" spans="1:4" ht="31.5" x14ac:dyDescent="0.25">
      <c r="A321" s="25" t="s">
        <v>785</v>
      </c>
      <c r="B321" s="4" t="s">
        <v>786</v>
      </c>
      <c r="C321" s="4"/>
      <c r="D321" s="5">
        <v>4971.35113</v>
      </c>
    </row>
    <row r="322" spans="1:4" ht="15.75" x14ac:dyDescent="0.25">
      <c r="A322" s="25" t="s">
        <v>787</v>
      </c>
      <c r="B322" s="4" t="s">
        <v>788</v>
      </c>
      <c r="C322" s="4"/>
      <c r="D322" s="5">
        <v>3408</v>
      </c>
    </row>
    <row r="323" spans="1:4" ht="63" x14ac:dyDescent="0.25">
      <c r="A323" s="25" t="s">
        <v>789</v>
      </c>
      <c r="B323" s="4" t="s">
        <v>790</v>
      </c>
      <c r="C323" s="4"/>
      <c r="D323" s="5">
        <v>2958</v>
      </c>
    </row>
    <row r="324" spans="1:4" ht="78.75" x14ac:dyDescent="0.25">
      <c r="A324" s="6" t="s">
        <v>791</v>
      </c>
      <c r="B324" s="4" t="s">
        <v>790</v>
      </c>
      <c r="C324" s="4" t="s">
        <v>451</v>
      </c>
      <c r="D324" s="5">
        <v>2958</v>
      </c>
    </row>
    <row r="325" spans="1:4" ht="94.5" x14ac:dyDescent="0.25">
      <c r="A325" s="6" t="s">
        <v>2</v>
      </c>
      <c r="B325" s="4" t="s">
        <v>792</v>
      </c>
      <c r="C325" s="4"/>
      <c r="D325" s="5">
        <v>450</v>
      </c>
    </row>
    <row r="326" spans="1:4" ht="126" x14ac:dyDescent="0.25">
      <c r="A326" s="6" t="s">
        <v>793</v>
      </c>
      <c r="B326" s="4" t="s">
        <v>792</v>
      </c>
      <c r="C326" s="4" t="s">
        <v>362</v>
      </c>
      <c r="D326" s="5">
        <v>447.916</v>
      </c>
    </row>
    <row r="327" spans="1:4" ht="110.25" x14ac:dyDescent="0.25">
      <c r="A327" s="6" t="s">
        <v>794</v>
      </c>
      <c r="B327" s="4" t="s">
        <v>792</v>
      </c>
      <c r="C327" s="4" t="s">
        <v>451</v>
      </c>
      <c r="D327" s="5">
        <v>2.0840000000000001</v>
      </c>
    </row>
    <row r="328" spans="1:4" ht="15.75" x14ac:dyDescent="0.25">
      <c r="A328" s="25" t="s">
        <v>795</v>
      </c>
      <c r="B328" s="4" t="s">
        <v>796</v>
      </c>
      <c r="C328" s="4"/>
      <c r="D328" s="5">
        <v>1289.39113</v>
      </c>
    </row>
    <row r="329" spans="1:4" ht="15.75" x14ac:dyDescent="0.25">
      <c r="A329" s="25" t="s">
        <v>797</v>
      </c>
      <c r="B329" s="4" t="s">
        <v>798</v>
      </c>
      <c r="C329" s="4"/>
      <c r="D329" s="5">
        <v>739.39112999999998</v>
      </c>
    </row>
    <row r="330" spans="1:4" ht="31.5" x14ac:dyDescent="0.25">
      <c r="A330" s="25" t="s">
        <v>799</v>
      </c>
      <c r="B330" s="4" t="s">
        <v>798</v>
      </c>
      <c r="C330" s="4" t="s">
        <v>371</v>
      </c>
      <c r="D330" s="5">
        <v>587.79112999999995</v>
      </c>
    </row>
    <row r="331" spans="1:4" ht="47.25" x14ac:dyDescent="0.25">
      <c r="A331" s="25" t="s">
        <v>800</v>
      </c>
      <c r="B331" s="4" t="s">
        <v>798</v>
      </c>
      <c r="C331" s="4" t="s">
        <v>356</v>
      </c>
      <c r="D331" s="5">
        <v>151.6</v>
      </c>
    </row>
    <row r="332" spans="1:4" ht="15.75" x14ac:dyDescent="0.25">
      <c r="A332" s="25" t="s">
        <v>801</v>
      </c>
      <c r="B332" s="4" t="s">
        <v>802</v>
      </c>
      <c r="C332" s="4"/>
      <c r="D332" s="5">
        <v>550</v>
      </c>
    </row>
    <row r="333" spans="1:4" ht="31.5" x14ac:dyDescent="0.25">
      <c r="A333" s="25" t="s">
        <v>803</v>
      </c>
      <c r="B333" s="4" t="s">
        <v>802</v>
      </c>
      <c r="C333" s="4" t="s">
        <v>371</v>
      </c>
      <c r="D333" s="5">
        <v>550</v>
      </c>
    </row>
    <row r="334" spans="1:4" ht="15.75" x14ac:dyDescent="0.25">
      <c r="A334" s="25" t="s">
        <v>804</v>
      </c>
      <c r="B334" s="4" t="s">
        <v>805</v>
      </c>
      <c r="C334" s="4"/>
      <c r="D334" s="5">
        <v>273.95999999999998</v>
      </c>
    </row>
    <row r="335" spans="1:4" ht="15.75" x14ac:dyDescent="0.25">
      <c r="A335" s="25" t="s">
        <v>806</v>
      </c>
      <c r="B335" s="4" t="s">
        <v>807</v>
      </c>
      <c r="C335" s="4"/>
      <c r="D335" s="5">
        <v>192.36</v>
      </c>
    </row>
    <row r="336" spans="1:4" ht="47.25" x14ac:dyDescent="0.25">
      <c r="A336" s="25" t="s">
        <v>808</v>
      </c>
      <c r="B336" s="4" t="s">
        <v>809</v>
      </c>
      <c r="C336" s="4"/>
      <c r="D336" s="5">
        <v>192.36</v>
      </c>
    </row>
    <row r="337" spans="1:4" ht="94.5" x14ac:dyDescent="0.25">
      <c r="A337" s="6" t="s">
        <v>810</v>
      </c>
      <c r="B337" s="4" t="s">
        <v>809</v>
      </c>
      <c r="C337" s="4" t="s">
        <v>627</v>
      </c>
      <c r="D337" s="5">
        <v>45.277999999999999</v>
      </c>
    </row>
    <row r="338" spans="1:4" ht="63" x14ac:dyDescent="0.25">
      <c r="A338" s="25" t="s">
        <v>811</v>
      </c>
      <c r="B338" s="4" t="s">
        <v>809</v>
      </c>
      <c r="C338" s="4" t="s">
        <v>362</v>
      </c>
      <c r="D338" s="5">
        <v>147.08199999999999</v>
      </c>
    </row>
    <row r="339" spans="1:4" ht="31.5" x14ac:dyDescent="0.25">
      <c r="A339" s="25" t="s">
        <v>812</v>
      </c>
      <c r="B339" s="4" t="s">
        <v>813</v>
      </c>
      <c r="C339" s="4"/>
      <c r="D339" s="5">
        <v>81.599999999999994</v>
      </c>
    </row>
    <row r="340" spans="1:4" ht="47.25" x14ac:dyDescent="0.25">
      <c r="A340" s="25" t="s">
        <v>814</v>
      </c>
      <c r="B340" s="4" t="s">
        <v>813</v>
      </c>
      <c r="C340" s="4" t="s">
        <v>362</v>
      </c>
      <c r="D340" s="5">
        <v>81.599999999999994</v>
      </c>
    </row>
    <row r="341" spans="1:4" ht="15.75" x14ac:dyDescent="0.25">
      <c r="A341" s="25" t="s">
        <v>815</v>
      </c>
      <c r="B341" s="4" t="s">
        <v>816</v>
      </c>
      <c r="C341" s="4"/>
      <c r="D341" s="5">
        <v>877.26157999999998</v>
      </c>
    </row>
    <row r="342" spans="1:4" ht="47.25" x14ac:dyDescent="0.25">
      <c r="A342" s="25" t="s">
        <v>817</v>
      </c>
      <c r="B342" s="4" t="s">
        <v>818</v>
      </c>
      <c r="C342" s="4"/>
      <c r="D342" s="5">
        <v>427.26157999999998</v>
      </c>
    </row>
    <row r="343" spans="1:4" ht="47.25" x14ac:dyDescent="0.25">
      <c r="A343" s="25" t="s">
        <v>819</v>
      </c>
      <c r="B343" s="4" t="s">
        <v>820</v>
      </c>
      <c r="C343" s="4"/>
      <c r="D343" s="5">
        <v>16</v>
      </c>
    </row>
    <row r="344" spans="1:4" ht="63" x14ac:dyDescent="0.25">
      <c r="A344" s="25" t="s">
        <v>821</v>
      </c>
      <c r="B344" s="4" t="s">
        <v>820</v>
      </c>
      <c r="C344" s="4" t="s">
        <v>451</v>
      </c>
      <c r="D344" s="5">
        <v>16</v>
      </c>
    </row>
    <row r="345" spans="1:4" ht="31.5" x14ac:dyDescent="0.25">
      <c r="A345" s="25" t="s">
        <v>822</v>
      </c>
      <c r="B345" s="4" t="s">
        <v>823</v>
      </c>
      <c r="C345" s="4"/>
      <c r="D345" s="5">
        <v>171.93039999999999</v>
      </c>
    </row>
    <row r="346" spans="1:4" ht="47.25" x14ac:dyDescent="0.25">
      <c r="A346" s="25" t="s">
        <v>824</v>
      </c>
      <c r="B346" s="4" t="s">
        <v>823</v>
      </c>
      <c r="C346" s="4" t="s">
        <v>356</v>
      </c>
      <c r="D346" s="5">
        <v>171.93039999999999</v>
      </c>
    </row>
    <row r="347" spans="1:4" ht="15.75" x14ac:dyDescent="0.25">
      <c r="A347" s="25" t="s">
        <v>825</v>
      </c>
      <c r="B347" s="4" t="s">
        <v>826</v>
      </c>
      <c r="C347" s="4"/>
      <c r="D347" s="5">
        <v>239.33117999999999</v>
      </c>
    </row>
    <row r="348" spans="1:4" ht="47.25" x14ac:dyDescent="0.25">
      <c r="A348" s="25" t="s">
        <v>827</v>
      </c>
      <c r="B348" s="4" t="s">
        <v>826</v>
      </c>
      <c r="C348" s="4" t="s">
        <v>356</v>
      </c>
      <c r="D348" s="5">
        <v>239.33117999999999</v>
      </c>
    </row>
    <row r="349" spans="1:4" ht="15.75" x14ac:dyDescent="0.25">
      <c r="A349" s="25" t="s">
        <v>828</v>
      </c>
      <c r="B349" s="4" t="s">
        <v>829</v>
      </c>
      <c r="C349" s="4"/>
      <c r="D349" s="5">
        <v>450</v>
      </c>
    </row>
    <row r="350" spans="1:4" ht="31.5" x14ac:dyDescent="0.25">
      <c r="A350" s="25" t="s">
        <v>830</v>
      </c>
      <c r="B350" s="4" t="s">
        <v>831</v>
      </c>
      <c r="C350" s="4"/>
      <c r="D350" s="5">
        <v>450</v>
      </c>
    </row>
    <row r="351" spans="1:4" ht="63" x14ac:dyDescent="0.25">
      <c r="A351" s="25" t="s">
        <v>832</v>
      </c>
      <c r="B351" s="4" t="s">
        <v>831</v>
      </c>
      <c r="C351" s="4" t="s">
        <v>356</v>
      </c>
      <c r="D351" s="5">
        <v>135</v>
      </c>
    </row>
    <row r="352" spans="1:4" ht="31.5" x14ac:dyDescent="0.25">
      <c r="A352" s="25" t="s">
        <v>833</v>
      </c>
      <c r="B352" s="4" t="s">
        <v>834</v>
      </c>
      <c r="C352" s="4"/>
      <c r="D352" s="5">
        <v>315</v>
      </c>
    </row>
    <row r="353" spans="1:4" ht="63" x14ac:dyDescent="0.25">
      <c r="A353" s="25" t="s">
        <v>835</v>
      </c>
      <c r="B353" s="4" t="s">
        <v>834</v>
      </c>
      <c r="C353" s="4" t="s">
        <v>356</v>
      </c>
      <c r="D353" s="5">
        <v>315</v>
      </c>
    </row>
    <row r="354" spans="1:4" ht="15.75" x14ac:dyDescent="0.25">
      <c r="A354" s="25" t="s">
        <v>836</v>
      </c>
      <c r="B354" s="4" t="s">
        <v>837</v>
      </c>
      <c r="C354" s="4"/>
      <c r="D354" s="5">
        <v>13851.86291</v>
      </c>
    </row>
    <row r="355" spans="1:4" ht="15.75" x14ac:dyDescent="0.25">
      <c r="A355" s="25" t="s">
        <v>838</v>
      </c>
      <c r="B355" s="4" t="s">
        <v>839</v>
      </c>
      <c r="C355" s="4"/>
      <c r="D355" s="5">
        <v>13851.86291</v>
      </c>
    </row>
    <row r="356" spans="1:4" ht="31.5" x14ac:dyDescent="0.25">
      <c r="A356" s="25" t="s">
        <v>840</v>
      </c>
      <c r="B356" s="4" t="s">
        <v>841</v>
      </c>
      <c r="C356" s="4"/>
      <c r="D356" s="5">
        <v>2991.123</v>
      </c>
    </row>
    <row r="357" spans="1:4" ht="94.5" x14ac:dyDescent="0.25">
      <c r="A357" s="6" t="s">
        <v>842</v>
      </c>
      <c r="B357" s="4" t="s">
        <v>841</v>
      </c>
      <c r="C357" s="4" t="s">
        <v>627</v>
      </c>
      <c r="D357" s="5">
        <v>2991.123</v>
      </c>
    </row>
    <row r="358" spans="1:4" ht="15.75" x14ac:dyDescent="0.25">
      <c r="A358" s="25" t="s">
        <v>843</v>
      </c>
      <c r="B358" s="4" t="s">
        <v>844</v>
      </c>
      <c r="C358" s="4"/>
      <c r="D358" s="5">
        <v>1251.6531</v>
      </c>
    </row>
    <row r="359" spans="1:4" ht="78.75" x14ac:dyDescent="0.25">
      <c r="A359" s="25" t="s">
        <v>845</v>
      </c>
      <c r="B359" s="4" t="s">
        <v>844</v>
      </c>
      <c r="C359" s="4" t="s">
        <v>627</v>
      </c>
      <c r="D359" s="5">
        <v>1251.6531</v>
      </c>
    </row>
    <row r="360" spans="1:4" ht="31.5" x14ac:dyDescent="0.25">
      <c r="A360" s="25" t="s">
        <v>846</v>
      </c>
      <c r="B360" s="4" t="s">
        <v>847</v>
      </c>
      <c r="C360" s="4"/>
      <c r="D360" s="5">
        <v>1154.4000000000001</v>
      </c>
    </row>
    <row r="361" spans="1:4" ht="47.25" x14ac:dyDescent="0.25">
      <c r="A361" s="25" t="s">
        <v>848</v>
      </c>
      <c r="B361" s="4" t="s">
        <v>847</v>
      </c>
      <c r="C361" s="4" t="s">
        <v>371</v>
      </c>
      <c r="D361" s="5">
        <v>1154.4000000000001</v>
      </c>
    </row>
    <row r="362" spans="1:4" ht="31.5" x14ac:dyDescent="0.25">
      <c r="A362" s="25" t="s">
        <v>849</v>
      </c>
      <c r="B362" s="4" t="s">
        <v>850</v>
      </c>
      <c r="C362" s="4"/>
      <c r="D362" s="5">
        <v>77</v>
      </c>
    </row>
    <row r="363" spans="1:4" ht="63" x14ac:dyDescent="0.25">
      <c r="A363" s="25" t="s">
        <v>851</v>
      </c>
      <c r="B363" s="4" t="s">
        <v>850</v>
      </c>
      <c r="C363" s="4" t="s">
        <v>362</v>
      </c>
      <c r="D363" s="5">
        <v>77</v>
      </c>
    </row>
    <row r="364" spans="1:4" ht="47.25" x14ac:dyDescent="0.25">
      <c r="A364" s="25" t="s">
        <v>3</v>
      </c>
      <c r="B364" s="4" t="s">
        <v>852</v>
      </c>
      <c r="C364" s="4"/>
      <c r="D364" s="5">
        <v>395.2</v>
      </c>
    </row>
    <row r="365" spans="1:4" ht="63" x14ac:dyDescent="0.25">
      <c r="A365" s="25" t="s">
        <v>853</v>
      </c>
      <c r="B365" s="4" t="s">
        <v>852</v>
      </c>
      <c r="C365" s="4" t="s">
        <v>362</v>
      </c>
      <c r="D365" s="5">
        <v>395.2</v>
      </c>
    </row>
    <row r="366" spans="1:4" ht="31.5" x14ac:dyDescent="0.25">
      <c r="A366" s="25" t="s">
        <v>854</v>
      </c>
      <c r="B366" s="4" t="s">
        <v>855</v>
      </c>
      <c r="C366" s="4"/>
      <c r="D366" s="5">
        <v>76.5</v>
      </c>
    </row>
    <row r="367" spans="1:4" ht="47.25" x14ac:dyDescent="0.25">
      <c r="A367" s="25" t="s">
        <v>856</v>
      </c>
      <c r="B367" s="4" t="s">
        <v>855</v>
      </c>
      <c r="C367" s="4" t="s">
        <v>371</v>
      </c>
      <c r="D367" s="5">
        <v>76.5</v>
      </c>
    </row>
    <row r="368" spans="1:4" ht="141.75" x14ac:dyDescent="0.25">
      <c r="A368" s="6" t="s">
        <v>6</v>
      </c>
      <c r="B368" s="4" t="s">
        <v>857</v>
      </c>
      <c r="C368" s="4"/>
      <c r="D368" s="5">
        <v>37.5</v>
      </c>
    </row>
    <row r="369" spans="1:4" ht="204.75" x14ac:dyDescent="0.25">
      <c r="A369" s="6" t="s">
        <v>858</v>
      </c>
      <c r="B369" s="4" t="s">
        <v>857</v>
      </c>
      <c r="C369" s="4" t="s">
        <v>627</v>
      </c>
      <c r="D369" s="5">
        <v>36.255000000000003</v>
      </c>
    </row>
    <row r="370" spans="1:4" ht="157.5" x14ac:dyDescent="0.25">
      <c r="A370" s="6" t="s">
        <v>859</v>
      </c>
      <c r="B370" s="4" t="s">
        <v>857</v>
      </c>
      <c r="C370" s="4" t="s">
        <v>362</v>
      </c>
      <c r="D370" s="5">
        <v>1.2450000000000001</v>
      </c>
    </row>
    <row r="371" spans="1:4" ht="78.75" x14ac:dyDescent="0.25">
      <c r="A371" s="6" t="s">
        <v>860</v>
      </c>
      <c r="B371" s="4" t="s">
        <v>861</v>
      </c>
      <c r="C371" s="4"/>
      <c r="D371" s="5">
        <v>48.277999999999999</v>
      </c>
    </row>
    <row r="372" spans="1:4" ht="126" x14ac:dyDescent="0.25">
      <c r="A372" s="6" t="s">
        <v>862</v>
      </c>
      <c r="B372" s="4" t="s">
        <v>861</v>
      </c>
      <c r="C372" s="4" t="s">
        <v>627</v>
      </c>
      <c r="D372" s="5">
        <v>45.277999999999999</v>
      </c>
    </row>
    <row r="373" spans="1:4" ht="94.5" x14ac:dyDescent="0.25">
      <c r="A373" s="6" t="s">
        <v>863</v>
      </c>
      <c r="B373" s="4" t="s">
        <v>861</v>
      </c>
      <c r="C373" s="4" t="s">
        <v>362</v>
      </c>
      <c r="D373" s="5">
        <v>3</v>
      </c>
    </row>
    <row r="374" spans="1:4" ht="157.5" x14ac:dyDescent="0.25">
      <c r="A374" s="6" t="s">
        <v>864</v>
      </c>
      <c r="B374" s="4" t="s">
        <v>865</v>
      </c>
      <c r="C374" s="4"/>
      <c r="D374" s="5">
        <v>116.44499999999999</v>
      </c>
    </row>
    <row r="375" spans="1:4" ht="204.75" x14ac:dyDescent="0.25">
      <c r="A375" s="6" t="s">
        <v>866</v>
      </c>
      <c r="B375" s="4" t="s">
        <v>865</v>
      </c>
      <c r="C375" s="4" t="s">
        <v>627</v>
      </c>
      <c r="D375" s="5">
        <v>113.19499999999999</v>
      </c>
    </row>
    <row r="376" spans="1:4" ht="173.25" x14ac:dyDescent="0.25">
      <c r="A376" s="6" t="s">
        <v>867</v>
      </c>
      <c r="B376" s="4" t="s">
        <v>865</v>
      </c>
      <c r="C376" s="4" t="s">
        <v>362</v>
      </c>
      <c r="D376" s="5">
        <v>3.25</v>
      </c>
    </row>
    <row r="377" spans="1:4" ht="78.75" x14ac:dyDescent="0.25">
      <c r="A377" s="6" t="s">
        <v>868</v>
      </c>
      <c r="B377" s="4" t="s">
        <v>869</v>
      </c>
      <c r="C377" s="4"/>
      <c r="D377" s="5">
        <v>4.5</v>
      </c>
    </row>
    <row r="378" spans="1:4" ht="110.25" x14ac:dyDescent="0.25">
      <c r="A378" s="6" t="s">
        <v>870</v>
      </c>
      <c r="B378" s="4" t="s">
        <v>869</v>
      </c>
      <c r="C378" s="4" t="s">
        <v>362</v>
      </c>
      <c r="D378" s="5">
        <v>4.5</v>
      </c>
    </row>
    <row r="379" spans="1:4" ht="157.5" x14ac:dyDescent="0.25">
      <c r="A379" s="6" t="s">
        <v>871</v>
      </c>
      <c r="B379" s="4" t="s">
        <v>872</v>
      </c>
      <c r="C379" s="4"/>
      <c r="D379" s="5">
        <v>4.5</v>
      </c>
    </row>
    <row r="380" spans="1:4" ht="173.25" x14ac:dyDescent="0.25">
      <c r="A380" s="6" t="s">
        <v>873</v>
      </c>
      <c r="B380" s="4" t="s">
        <v>872</v>
      </c>
      <c r="C380" s="4" t="s">
        <v>362</v>
      </c>
      <c r="D380" s="5">
        <v>4.5</v>
      </c>
    </row>
    <row r="381" spans="1:4" ht="94.5" x14ac:dyDescent="0.25">
      <c r="A381" s="6" t="s">
        <v>874</v>
      </c>
      <c r="B381" s="4" t="s">
        <v>875</v>
      </c>
      <c r="C381" s="4"/>
      <c r="D381" s="5">
        <v>235.5</v>
      </c>
    </row>
    <row r="382" spans="1:4" ht="157.5" x14ac:dyDescent="0.25">
      <c r="A382" s="6" t="s">
        <v>876</v>
      </c>
      <c r="B382" s="4" t="s">
        <v>875</v>
      </c>
      <c r="C382" s="4" t="s">
        <v>627</v>
      </c>
      <c r="D382" s="5">
        <v>13.628</v>
      </c>
    </row>
    <row r="383" spans="1:4" ht="110.25" x14ac:dyDescent="0.25">
      <c r="A383" s="6" t="s">
        <v>877</v>
      </c>
      <c r="B383" s="4" t="s">
        <v>875</v>
      </c>
      <c r="C383" s="4" t="s">
        <v>362</v>
      </c>
      <c r="D383" s="5">
        <v>6</v>
      </c>
    </row>
    <row r="384" spans="1:4" ht="110.25" x14ac:dyDescent="0.25">
      <c r="A384" s="6" t="s">
        <v>878</v>
      </c>
      <c r="B384" s="4" t="s">
        <v>875</v>
      </c>
      <c r="C384" s="4" t="s">
        <v>371</v>
      </c>
      <c r="D384" s="5">
        <v>215.87200000000001</v>
      </c>
    </row>
    <row r="385" spans="1:4" ht="94.5" x14ac:dyDescent="0.25">
      <c r="A385" s="6" t="s">
        <v>879</v>
      </c>
      <c r="B385" s="4" t="s">
        <v>880</v>
      </c>
      <c r="C385" s="4"/>
      <c r="D385" s="5">
        <v>10</v>
      </c>
    </row>
    <row r="386" spans="1:4" ht="110.25" x14ac:dyDescent="0.25">
      <c r="A386" s="6" t="s">
        <v>881</v>
      </c>
      <c r="B386" s="4" t="s">
        <v>880</v>
      </c>
      <c r="C386" s="4" t="s">
        <v>362</v>
      </c>
      <c r="D386" s="5">
        <v>10</v>
      </c>
    </row>
    <row r="387" spans="1:4" ht="63" x14ac:dyDescent="0.25">
      <c r="A387" s="25" t="s">
        <v>882</v>
      </c>
      <c r="B387" s="4" t="s">
        <v>883</v>
      </c>
      <c r="C387" s="4"/>
      <c r="D387" s="5">
        <v>5</v>
      </c>
    </row>
    <row r="388" spans="1:4" ht="78.75" x14ac:dyDescent="0.25">
      <c r="A388" s="6" t="s">
        <v>884</v>
      </c>
      <c r="B388" s="4" t="s">
        <v>883</v>
      </c>
      <c r="C388" s="4" t="s">
        <v>362</v>
      </c>
      <c r="D388" s="5">
        <v>5</v>
      </c>
    </row>
    <row r="389" spans="1:4" ht="15.75" x14ac:dyDescent="0.25">
      <c r="A389" s="25" t="s">
        <v>885</v>
      </c>
      <c r="B389" s="4" t="s">
        <v>886</v>
      </c>
      <c r="C389" s="4"/>
      <c r="D389" s="5">
        <v>7444.2638100000004</v>
      </c>
    </row>
    <row r="390" spans="1:4" ht="31.5" x14ac:dyDescent="0.25">
      <c r="A390" s="25" t="s">
        <v>887</v>
      </c>
      <c r="B390" s="4" t="s">
        <v>886</v>
      </c>
      <c r="C390" s="4" t="s">
        <v>362</v>
      </c>
      <c r="D390" s="5">
        <v>242.44499999999999</v>
      </c>
    </row>
    <row r="391" spans="1:4" ht="31.5" x14ac:dyDescent="0.25">
      <c r="A391" s="25" t="s">
        <v>888</v>
      </c>
      <c r="B391" s="4" t="s">
        <v>886</v>
      </c>
      <c r="C391" s="4" t="s">
        <v>451</v>
      </c>
      <c r="D391" s="5">
        <v>4293.2824099999998</v>
      </c>
    </row>
    <row r="392" spans="1:4" ht="31.5" x14ac:dyDescent="0.25">
      <c r="A392" s="25" t="s">
        <v>889</v>
      </c>
      <c r="B392" s="4" t="s">
        <v>886</v>
      </c>
      <c r="C392" s="4" t="s">
        <v>341</v>
      </c>
      <c r="D392" s="5">
        <v>2908.5364</v>
      </c>
    </row>
    <row r="482" ht="10.15" customHeight="1" x14ac:dyDescent="0.25"/>
    <row r="483" ht="10.15" customHeight="1" x14ac:dyDescent="0.25"/>
    <row r="484" ht="10.15" customHeight="1" x14ac:dyDescent="0.25"/>
    <row r="485" ht="10.15" customHeight="1" x14ac:dyDescent="0.25"/>
  </sheetData>
  <mergeCells count="7">
    <mergeCell ref="B1:D1"/>
    <mergeCell ref="B2:D2"/>
    <mergeCell ref="A6:A7"/>
    <mergeCell ref="B6:B7"/>
    <mergeCell ref="C6:C7"/>
    <mergeCell ref="D6:D7"/>
    <mergeCell ref="A3:D3"/>
  </mergeCells>
  <pageMargins left="0.7" right="0.7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" workbookViewId="0">
      <selection activeCell="P19" sqref="P19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31.5703125" customWidth="1"/>
    <col min="9" max="9" width="21.42578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hidden="1" x14ac:dyDescent="0.25"/>
    <row r="2" spans="1:9" ht="18.75" x14ac:dyDescent="0.3">
      <c r="G2" s="34"/>
      <c r="H2" s="77" t="s">
        <v>920</v>
      </c>
      <c r="I2" s="77"/>
    </row>
    <row r="3" spans="1:9" ht="18.75" x14ac:dyDescent="0.3">
      <c r="G3" s="34"/>
      <c r="H3" s="77" t="s">
        <v>921</v>
      </c>
      <c r="I3" s="77"/>
    </row>
    <row r="4" spans="1:9" ht="18.75" x14ac:dyDescent="0.3">
      <c r="G4" s="34"/>
      <c r="H4" s="77" t="s">
        <v>922</v>
      </c>
      <c r="I4" s="77"/>
    </row>
    <row r="5" spans="1:9" ht="18.75" x14ac:dyDescent="0.3">
      <c r="G5" s="34"/>
      <c r="H5" s="77" t="s">
        <v>923</v>
      </c>
      <c r="I5" s="77"/>
    </row>
    <row r="7" spans="1:9" ht="18.75" x14ac:dyDescent="0.3">
      <c r="A7" s="35"/>
      <c r="B7" s="35"/>
      <c r="C7" s="35"/>
      <c r="D7" s="35"/>
      <c r="E7" s="35"/>
      <c r="F7" s="35"/>
      <c r="G7" s="35"/>
      <c r="H7" s="73" t="s">
        <v>924</v>
      </c>
      <c r="I7" s="73"/>
    </row>
    <row r="8" spans="1:9" ht="18.75" hidden="1" x14ac:dyDescent="0.3">
      <c r="A8" s="35"/>
      <c r="B8" s="35"/>
      <c r="C8" s="35"/>
      <c r="D8" s="35"/>
      <c r="E8" s="35"/>
      <c r="F8" s="35"/>
      <c r="G8" s="35"/>
      <c r="H8" s="73" t="s">
        <v>925</v>
      </c>
      <c r="I8" s="73"/>
    </row>
    <row r="9" spans="1:9" ht="18.75" x14ac:dyDescent="0.3">
      <c r="A9" s="35"/>
      <c r="B9" s="35"/>
      <c r="C9" s="35"/>
      <c r="D9" s="35"/>
      <c r="E9" s="35"/>
      <c r="F9" s="35"/>
      <c r="G9" s="35"/>
      <c r="H9" s="73" t="s">
        <v>926</v>
      </c>
      <c r="I9" s="73"/>
    </row>
    <row r="10" spans="1:9" ht="18.75" x14ac:dyDescent="0.3">
      <c r="A10" s="35"/>
      <c r="B10" s="35"/>
      <c r="C10" s="35"/>
      <c r="D10" s="35"/>
      <c r="E10" s="35"/>
      <c r="F10" s="35"/>
      <c r="G10" s="35"/>
      <c r="H10" s="73" t="s">
        <v>927</v>
      </c>
      <c r="I10" s="73"/>
    </row>
    <row r="11" spans="1:9" ht="18.75" x14ac:dyDescent="0.3">
      <c r="A11" s="35"/>
      <c r="B11" s="35"/>
      <c r="C11" s="35"/>
      <c r="D11" s="35"/>
      <c r="E11" s="35"/>
      <c r="F11" s="35"/>
      <c r="G11" s="35"/>
      <c r="H11" s="73" t="s">
        <v>928</v>
      </c>
      <c r="I11" s="73"/>
    </row>
    <row r="12" spans="1:9" ht="18.75" x14ac:dyDescent="0.3">
      <c r="A12" s="35"/>
      <c r="B12" s="35"/>
      <c r="C12" s="35"/>
      <c r="D12" s="35"/>
      <c r="E12" s="35"/>
      <c r="F12" s="35"/>
      <c r="G12" s="35"/>
      <c r="H12" s="35"/>
      <c r="I12" s="35"/>
    </row>
    <row r="13" spans="1:9" ht="18.75" x14ac:dyDescent="0.3">
      <c r="A13" s="74" t="s">
        <v>929</v>
      </c>
      <c r="B13" s="75"/>
      <c r="C13" s="75"/>
      <c r="D13" s="75"/>
      <c r="E13" s="75"/>
      <c r="F13" s="75"/>
      <c r="G13" s="75"/>
      <c r="H13" s="75"/>
      <c r="I13" s="75"/>
    </row>
    <row r="14" spans="1:9" ht="18.75" x14ac:dyDescent="0.3">
      <c r="A14" s="74" t="s">
        <v>930</v>
      </c>
      <c r="B14" s="75"/>
      <c r="C14" s="75"/>
      <c r="D14" s="75"/>
      <c r="E14" s="75"/>
      <c r="F14" s="75"/>
      <c r="G14" s="75"/>
      <c r="H14" s="75"/>
      <c r="I14" s="75"/>
    </row>
    <row r="15" spans="1:9" ht="18.75" x14ac:dyDescent="0.3">
      <c r="A15" s="35"/>
      <c r="B15" s="35"/>
      <c r="C15" s="35"/>
      <c r="D15" s="35"/>
      <c r="E15" s="35"/>
      <c r="F15" s="35"/>
      <c r="G15" s="35"/>
      <c r="H15" s="76"/>
      <c r="I15" s="76"/>
    </row>
    <row r="16" spans="1:9" ht="18.75" x14ac:dyDescent="0.3">
      <c r="A16" s="35"/>
      <c r="B16" s="35"/>
      <c r="C16" s="35"/>
      <c r="D16" s="35"/>
      <c r="E16" s="35"/>
      <c r="F16" s="35"/>
      <c r="G16" s="35"/>
      <c r="H16" s="35"/>
      <c r="I16" s="36"/>
    </row>
    <row r="17" spans="1:9" ht="37.5" x14ac:dyDescent="0.25">
      <c r="A17" s="72" t="s">
        <v>931</v>
      </c>
      <c r="B17" s="72"/>
      <c r="C17" s="72"/>
      <c r="D17" s="72"/>
      <c r="E17" s="72"/>
      <c r="F17" s="72"/>
      <c r="G17" s="72"/>
      <c r="H17" s="37" t="s">
        <v>932</v>
      </c>
      <c r="I17" s="38" t="s">
        <v>933</v>
      </c>
    </row>
    <row r="18" spans="1:9" ht="75" x14ac:dyDescent="0.25">
      <c r="A18" s="39" t="s">
        <v>934</v>
      </c>
      <c r="B18" s="39" t="s">
        <v>935</v>
      </c>
      <c r="C18" s="39" t="s">
        <v>935</v>
      </c>
      <c r="D18" s="39" t="s">
        <v>935</v>
      </c>
      <c r="E18" s="39" t="s">
        <v>935</v>
      </c>
      <c r="F18" s="39" t="s">
        <v>936</v>
      </c>
      <c r="G18" s="39" t="s">
        <v>937</v>
      </c>
      <c r="H18" s="40" t="s">
        <v>938</v>
      </c>
      <c r="I18" s="41">
        <f>SUM(I19,I28)</f>
        <v>87909.456000000006</v>
      </c>
    </row>
    <row r="19" spans="1:9" ht="56.25" x14ac:dyDescent="0.25">
      <c r="A19" s="39" t="s">
        <v>934</v>
      </c>
      <c r="B19" s="39" t="s">
        <v>939</v>
      </c>
      <c r="C19" s="39" t="s">
        <v>935</v>
      </c>
      <c r="D19" s="39" t="s">
        <v>935</v>
      </c>
      <c r="E19" s="39" t="s">
        <v>935</v>
      </c>
      <c r="F19" s="39" t="s">
        <v>936</v>
      </c>
      <c r="G19" s="39" t="s">
        <v>937</v>
      </c>
      <c r="H19" s="40" t="s">
        <v>940</v>
      </c>
      <c r="I19" s="42">
        <f>SUM(I24,I21)</f>
        <v>87909.456000000006</v>
      </c>
    </row>
    <row r="20" spans="1:9" ht="37.5" x14ac:dyDescent="0.25">
      <c r="A20" s="39" t="s">
        <v>934</v>
      </c>
      <c r="B20" s="39" t="s">
        <v>939</v>
      </c>
      <c r="C20" s="39" t="s">
        <v>935</v>
      </c>
      <c r="D20" s="39" t="s">
        <v>935</v>
      </c>
      <c r="E20" s="39" t="s">
        <v>935</v>
      </c>
      <c r="F20" s="39" t="s">
        <v>936</v>
      </c>
      <c r="G20" s="39" t="s">
        <v>371</v>
      </c>
      <c r="H20" s="43" t="s">
        <v>941</v>
      </c>
      <c r="I20" s="42">
        <f>SUM(I21)</f>
        <v>-641951.49099999992</v>
      </c>
    </row>
    <row r="21" spans="1:9" ht="56.25" x14ac:dyDescent="0.25">
      <c r="A21" s="39" t="s">
        <v>934</v>
      </c>
      <c r="B21" s="39" t="s">
        <v>939</v>
      </c>
      <c r="C21" s="39" t="s">
        <v>942</v>
      </c>
      <c r="D21" s="39" t="s">
        <v>935</v>
      </c>
      <c r="E21" s="39" t="s">
        <v>935</v>
      </c>
      <c r="F21" s="39" t="s">
        <v>936</v>
      </c>
      <c r="G21" s="39" t="s">
        <v>371</v>
      </c>
      <c r="H21" s="43" t="s">
        <v>943</v>
      </c>
      <c r="I21" s="42">
        <f>SUM(I22)</f>
        <v>-641951.49099999992</v>
      </c>
    </row>
    <row r="22" spans="1:9" ht="56.25" x14ac:dyDescent="0.25">
      <c r="A22" s="39" t="s">
        <v>934</v>
      </c>
      <c r="B22" s="39" t="s">
        <v>939</v>
      </c>
      <c r="C22" s="39" t="s">
        <v>942</v>
      </c>
      <c r="D22" s="39" t="s">
        <v>934</v>
      </c>
      <c r="E22" s="39" t="s">
        <v>935</v>
      </c>
      <c r="F22" s="39" t="s">
        <v>936</v>
      </c>
      <c r="G22" s="39" t="s">
        <v>944</v>
      </c>
      <c r="H22" s="43" t="s">
        <v>945</v>
      </c>
      <c r="I22" s="42">
        <f>SUM(I23)</f>
        <v>-641951.49099999992</v>
      </c>
    </row>
    <row r="23" spans="1:9" ht="75" x14ac:dyDescent="0.25">
      <c r="A23" s="39" t="s">
        <v>934</v>
      </c>
      <c r="B23" s="39" t="s">
        <v>939</v>
      </c>
      <c r="C23" s="39" t="s">
        <v>942</v>
      </c>
      <c r="D23" s="39" t="s">
        <v>934</v>
      </c>
      <c r="E23" s="39" t="s">
        <v>939</v>
      </c>
      <c r="F23" s="39" t="s">
        <v>936</v>
      </c>
      <c r="G23" s="39" t="s">
        <v>944</v>
      </c>
      <c r="H23" s="43" t="s">
        <v>946</v>
      </c>
      <c r="I23" s="44">
        <f>-641703.791-247.7</f>
        <v>-641951.49099999992</v>
      </c>
    </row>
    <row r="24" spans="1:9" ht="37.5" x14ac:dyDescent="0.25">
      <c r="A24" s="39" t="s">
        <v>934</v>
      </c>
      <c r="B24" s="39" t="s">
        <v>939</v>
      </c>
      <c r="C24" s="39" t="s">
        <v>935</v>
      </c>
      <c r="D24" s="39" t="s">
        <v>935</v>
      </c>
      <c r="E24" s="39" t="s">
        <v>935</v>
      </c>
      <c r="F24" s="39" t="s">
        <v>936</v>
      </c>
      <c r="G24" s="39" t="s">
        <v>356</v>
      </c>
      <c r="H24" s="43" t="s">
        <v>947</v>
      </c>
      <c r="I24" s="42">
        <f>SUM(I25)</f>
        <v>729860.94699999993</v>
      </c>
    </row>
    <row r="25" spans="1:9" ht="56.25" x14ac:dyDescent="0.25">
      <c r="A25" s="39" t="s">
        <v>934</v>
      </c>
      <c r="B25" s="39" t="s">
        <v>939</v>
      </c>
      <c r="C25" s="39" t="s">
        <v>942</v>
      </c>
      <c r="D25" s="39" t="s">
        <v>935</v>
      </c>
      <c r="E25" s="39" t="s">
        <v>935</v>
      </c>
      <c r="F25" s="39" t="s">
        <v>936</v>
      </c>
      <c r="G25" s="39" t="s">
        <v>356</v>
      </c>
      <c r="H25" s="43" t="s">
        <v>948</v>
      </c>
      <c r="I25" s="42">
        <f>SUM(I26)</f>
        <v>729860.94699999993</v>
      </c>
    </row>
    <row r="26" spans="1:9" ht="56.25" x14ac:dyDescent="0.25">
      <c r="A26" s="39" t="s">
        <v>934</v>
      </c>
      <c r="B26" s="39" t="s">
        <v>939</v>
      </c>
      <c r="C26" s="39" t="s">
        <v>942</v>
      </c>
      <c r="D26" s="39" t="s">
        <v>934</v>
      </c>
      <c r="E26" s="39" t="s">
        <v>935</v>
      </c>
      <c r="F26" s="39" t="s">
        <v>936</v>
      </c>
      <c r="G26" s="39" t="s">
        <v>949</v>
      </c>
      <c r="H26" s="43" t="s">
        <v>950</v>
      </c>
      <c r="I26" s="42">
        <f>SUM(I27)</f>
        <v>729860.94699999993</v>
      </c>
    </row>
    <row r="27" spans="1:9" ht="75" x14ac:dyDescent="0.25">
      <c r="A27" s="45" t="s">
        <v>934</v>
      </c>
      <c r="B27" s="45" t="s">
        <v>939</v>
      </c>
      <c r="C27" s="45" t="s">
        <v>942</v>
      </c>
      <c r="D27" s="45" t="s">
        <v>934</v>
      </c>
      <c r="E27" s="45" t="s">
        <v>939</v>
      </c>
      <c r="F27" s="45" t="s">
        <v>936</v>
      </c>
      <c r="G27" s="45" t="s">
        <v>949</v>
      </c>
      <c r="H27" s="46" t="s">
        <v>951</v>
      </c>
      <c r="I27" s="47">
        <f>729613.247+247.7</f>
        <v>729860.94699999993</v>
      </c>
    </row>
    <row r="28" spans="1:9" ht="75" hidden="1" x14ac:dyDescent="0.25">
      <c r="A28" s="48" t="s">
        <v>934</v>
      </c>
      <c r="B28" s="48" t="s">
        <v>952</v>
      </c>
      <c r="C28" s="48" t="s">
        <v>935</v>
      </c>
      <c r="D28" s="48" t="s">
        <v>935</v>
      </c>
      <c r="E28" s="48" t="s">
        <v>935</v>
      </c>
      <c r="F28" s="48" t="s">
        <v>936</v>
      </c>
      <c r="G28" s="48" t="s">
        <v>937</v>
      </c>
      <c r="H28" s="49" t="s">
        <v>953</v>
      </c>
      <c r="I28" s="50">
        <f>SUM(I29,I32)</f>
        <v>0</v>
      </c>
    </row>
    <row r="29" spans="1:9" ht="93.75" hidden="1" x14ac:dyDescent="0.25">
      <c r="A29" s="48" t="s">
        <v>934</v>
      </c>
      <c r="B29" s="48" t="s">
        <v>952</v>
      </c>
      <c r="C29" s="48" t="s">
        <v>954</v>
      </c>
      <c r="D29" s="48" t="s">
        <v>935</v>
      </c>
      <c r="E29" s="48" t="s">
        <v>935</v>
      </c>
      <c r="F29" s="48" t="s">
        <v>936</v>
      </c>
      <c r="G29" s="48" t="s">
        <v>937</v>
      </c>
      <c r="H29" s="51" t="s">
        <v>955</v>
      </c>
      <c r="I29" s="50">
        <f>SUM(I30)</f>
        <v>0</v>
      </c>
    </row>
    <row r="30" spans="1:9" ht="300" hidden="1" x14ac:dyDescent="0.25">
      <c r="A30" s="48" t="s">
        <v>934</v>
      </c>
      <c r="B30" s="48" t="s">
        <v>952</v>
      </c>
      <c r="C30" s="48" t="s">
        <v>954</v>
      </c>
      <c r="D30" s="48" t="s">
        <v>935</v>
      </c>
      <c r="E30" s="48" t="s">
        <v>935</v>
      </c>
      <c r="F30" s="48" t="s">
        <v>936</v>
      </c>
      <c r="G30" s="48" t="s">
        <v>341</v>
      </c>
      <c r="H30" s="51" t="s">
        <v>956</v>
      </c>
      <c r="I30" s="50">
        <f>SUM(I31)</f>
        <v>0</v>
      </c>
    </row>
    <row r="31" spans="1:9" ht="281.25" hidden="1" x14ac:dyDescent="0.25">
      <c r="A31" s="48" t="s">
        <v>934</v>
      </c>
      <c r="B31" s="48" t="s">
        <v>952</v>
      </c>
      <c r="C31" s="48" t="s">
        <v>954</v>
      </c>
      <c r="D31" s="48" t="s">
        <v>935</v>
      </c>
      <c r="E31" s="48" t="s">
        <v>939</v>
      </c>
      <c r="F31" s="48" t="s">
        <v>936</v>
      </c>
      <c r="G31" s="48" t="s">
        <v>957</v>
      </c>
      <c r="H31" s="51" t="s">
        <v>958</v>
      </c>
      <c r="I31" s="50">
        <v>0</v>
      </c>
    </row>
    <row r="32" spans="1:9" ht="75" hidden="1" x14ac:dyDescent="0.25">
      <c r="A32" s="48" t="s">
        <v>934</v>
      </c>
      <c r="B32" s="48" t="s">
        <v>952</v>
      </c>
      <c r="C32" s="48" t="s">
        <v>939</v>
      </c>
      <c r="D32" s="48" t="s">
        <v>935</v>
      </c>
      <c r="E32" s="48" t="s">
        <v>935</v>
      </c>
      <c r="F32" s="48" t="s">
        <v>936</v>
      </c>
      <c r="G32" s="48" t="s">
        <v>937</v>
      </c>
      <c r="H32" s="51" t="s">
        <v>959</v>
      </c>
      <c r="I32" s="50">
        <f>SUM(I33)</f>
        <v>0</v>
      </c>
    </row>
    <row r="33" spans="1:9" ht="93.75" hidden="1" x14ac:dyDescent="0.25">
      <c r="A33" s="48" t="s">
        <v>934</v>
      </c>
      <c r="B33" s="48" t="s">
        <v>952</v>
      </c>
      <c r="C33" s="48" t="s">
        <v>939</v>
      </c>
      <c r="D33" s="48" t="s">
        <v>935</v>
      </c>
      <c r="E33" s="48" t="s">
        <v>935</v>
      </c>
      <c r="F33" s="48" t="s">
        <v>936</v>
      </c>
      <c r="G33" s="48" t="s">
        <v>356</v>
      </c>
      <c r="H33" s="51" t="s">
        <v>960</v>
      </c>
      <c r="I33" s="50">
        <f>SUM(I34)</f>
        <v>0</v>
      </c>
    </row>
    <row r="34" spans="1:9" ht="150" hidden="1" x14ac:dyDescent="0.25">
      <c r="A34" s="48" t="s">
        <v>934</v>
      </c>
      <c r="B34" s="48" t="s">
        <v>952</v>
      </c>
      <c r="C34" s="48" t="s">
        <v>939</v>
      </c>
      <c r="D34" s="48" t="s">
        <v>934</v>
      </c>
      <c r="E34" s="48" t="s">
        <v>939</v>
      </c>
      <c r="F34" s="48" t="s">
        <v>936</v>
      </c>
      <c r="G34" s="48" t="s">
        <v>961</v>
      </c>
      <c r="H34" s="51" t="s">
        <v>962</v>
      </c>
      <c r="I34" s="52"/>
    </row>
    <row r="35" spans="1:9" ht="18" x14ac:dyDescent="0.25">
      <c r="A35" s="53"/>
      <c r="B35" s="53"/>
      <c r="C35" s="53"/>
      <c r="D35" s="53"/>
      <c r="E35" s="53"/>
      <c r="F35" s="53"/>
      <c r="G35" s="53"/>
      <c r="H35" s="54"/>
      <c r="I35" s="55"/>
    </row>
    <row r="36" spans="1:9" x14ac:dyDescent="0.25">
      <c r="A36" s="56"/>
      <c r="B36" s="56"/>
      <c r="C36" s="56"/>
      <c r="D36" s="56"/>
      <c r="E36" s="56"/>
      <c r="F36" s="56"/>
      <c r="G36" s="56"/>
      <c r="H36" s="57"/>
      <c r="I36" s="58"/>
    </row>
  </sheetData>
  <mergeCells count="13">
    <mergeCell ref="H8:I8"/>
    <mergeCell ref="H2:I2"/>
    <mergeCell ref="H3:I3"/>
    <mergeCell ref="H4:I4"/>
    <mergeCell ref="H5:I5"/>
    <mergeCell ref="H7:I7"/>
    <mergeCell ref="A17:G17"/>
    <mergeCell ref="H9:I9"/>
    <mergeCell ref="H10:I10"/>
    <mergeCell ref="H11:I11"/>
    <mergeCell ref="A13:I13"/>
    <mergeCell ref="A14:I14"/>
    <mergeCell ref="H15:I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58"/>
  <sheetViews>
    <sheetView workbookViewId="0">
      <selection activeCell="K19" sqref="K19"/>
    </sheetView>
  </sheetViews>
  <sheetFormatPr defaultRowHeight="15.75" x14ac:dyDescent="0.25"/>
  <cols>
    <col min="1" max="1" width="4.140625" style="78" customWidth="1"/>
    <col min="2" max="2" width="58.28515625" style="78" customWidth="1"/>
    <col min="3" max="3" width="15" style="78" hidden="1" customWidth="1"/>
    <col min="4" max="4" width="15.42578125" style="78" hidden="1" customWidth="1"/>
    <col min="5" max="5" width="15.42578125" style="78" customWidth="1"/>
    <col min="6" max="6" width="9.140625" style="78" customWidth="1"/>
    <col min="7" max="256" width="9.140625" style="78"/>
    <col min="257" max="257" width="4.140625" style="78" customWidth="1"/>
    <col min="258" max="258" width="58.28515625" style="78" customWidth="1"/>
    <col min="259" max="260" width="0" style="78" hidden="1" customWidth="1"/>
    <col min="261" max="261" width="15.42578125" style="78" customWidth="1"/>
    <col min="262" max="262" width="9.140625" style="78" customWidth="1"/>
    <col min="263" max="512" width="9.140625" style="78"/>
    <col min="513" max="513" width="4.140625" style="78" customWidth="1"/>
    <col min="514" max="514" width="58.28515625" style="78" customWidth="1"/>
    <col min="515" max="516" width="0" style="78" hidden="1" customWidth="1"/>
    <col min="517" max="517" width="15.42578125" style="78" customWidth="1"/>
    <col min="518" max="518" width="9.140625" style="78" customWidth="1"/>
    <col min="519" max="768" width="9.140625" style="78"/>
    <col min="769" max="769" width="4.140625" style="78" customWidth="1"/>
    <col min="770" max="770" width="58.28515625" style="78" customWidth="1"/>
    <col min="771" max="772" width="0" style="78" hidden="1" customWidth="1"/>
    <col min="773" max="773" width="15.42578125" style="78" customWidth="1"/>
    <col min="774" max="774" width="9.140625" style="78" customWidth="1"/>
    <col min="775" max="1024" width="9.140625" style="78"/>
    <col min="1025" max="1025" width="4.140625" style="78" customWidth="1"/>
    <col min="1026" max="1026" width="58.28515625" style="78" customWidth="1"/>
    <col min="1027" max="1028" width="0" style="78" hidden="1" customWidth="1"/>
    <col min="1029" max="1029" width="15.42578125" style="78" customWidth="1"/>
    <col min="1030" max="1030" width="9.140625" style="78" customWidth="1"/>
    <col min="1031" max="1280" width="9.140625" style="78"/>
    <col min="1281" max="1281" width="4.140625" style="78" customWidth="1"/>
    <col min="1282" max="1282" width="58.28515625" style="78" customWidth="1"/>
    <col min="1283" max="1284" width="0" style="78" hidden="1" customWidth="1"/>
    <col min="1285" max="1285" width="15.42578125" style="78" customWidth="1"/>
    <col min="1286" max="1286" width="9.140625" style="78" customWidth="1"/>
    <col min="1287" max="1536" width="9.140625" style="78"/>
    <col min="1537" max="1537" width="4.140625" style="78" customWidth="1"/>
    <col min="1538" max="1538" width="58.28515625" style="78" customWidth="1"/>
    <col min="1539" max="1540" width="0" style="78" hidden="1" customWidth="1"/>
    <col min="1541" max="1541" width="15.42578125" style="78" customWidth="1"/>
    <col min="1542" max="1542" width="9.140625" style="78" customWidth="1"/>
    <col min="1543" max="1792" width="9.140625" style="78"/>
    <col min="1793" max="1793" width="4.140625" style="78" customWidth="1"/>
    <col min="1794" max="1794" width="58.28515625" style="78" customWidth="1"/>
    <col min="1795" max="1796" width="0" style="78" hidden="1" customWidth="1"/>
    <col min="1797" max="1797" width="15.42578125" style="78" customWidth="1"/>
    <col min="1798" max="1798" width="9.140625" style="78" customWidth="1"/>
    <col min="1799" max="2048" width="9.140625" style="78"/>
    <col min="2049" max="2049" width="4.140625" style="78" customWidth="1"/>
    <col min="2050" max="2050" width="58.28515625" style="78" customWidth="1"/>
    <col min="2051" max="2052" width="0" style="78" hidden="1" customWidth="1"/>
    <col min="2053" max="2053" width="15.42578125" style="78" customWidth="1"/>
    <col min="2054" max="2054" width="9.140625" style="78" customWidth="1"/>
    <col min="2055" max="2304" width="9.140625" style="78"/>
    <col min="2305" max="2305" width="4.140625" style="78" customWidth="1"/>
    <col min="2306" max="2306" width="58.28515625" style="78" customWidth="1"/>
    <col min="2307" max="2308" width="0" style="78" hidden="1" customWidth="1"/>
    <col min="2309" max="2309" width="15.42578125" style="78" customWidth="1"/>
    <col min="2310" max="2310" width="9.140625" style="78" customWidth="1"/>
    <col min="2311" max="2560" width="9.140625" style="78"/>
    <col min="2561" max="2561" width="4.140625" style="78" customWidth="1"/>
    <col min="2562" max="2562" width="58.28515625" style="78" customWidth="1"/>
    <col min="2563" max="2564" width="0" style="78" hidden="1" customWidth="1"/>
    <col min="2565" max="2565" width="15.42578125" style="78" customWidth="1"/>
    <col min="2566" max="2566" width="9.140625" style="78" customWidth="1"/>
    <col min="2567" max="2816" width="9.140625" style="78"/>
    <col min="2817" max="2817" width="4.140625" style="78" customWidth="1"/>
    <col min="2818" max="2818" width="58.28515625" style="78" customWidth="1"/>
    <col min="2819" max="2820" width="0" style="78" hidden="1" customWidth="1"/>
    <col min="2821" max="2821" width="15.42578125" style="78" customWidth="1"/>
    <col min="2822" max="2822" width="9.140625" style="78" customWidth="1"/>
    <col min="2823" max="3072" width="9.140625" style="78"/>
    <col min="3073" max="3073" width="4.140625" style="78" customWidth="1"/>
    <col min="3074" max="3074" width="58.28515625" style="78" customWidth="1"/>
    <col min="3075" max="3076" width="0" style="78" hidden="1" customWidth="1"/>
    <col min="3077" max="3077" width="15.42578125" style="78" customWidth="1"/>
    <col min="3078" max="3078" width="9.140625" style="78" customWidth="1"/>
    <col min="3079" max="3328" width="9.140625" style="78"/>
    <col min="3329" max="3329" width="4.140625" style="78" customWidth="1"/>
    <col min="3330" max="3330" width="58.28515625" style="78" customWidth="1"/>
    <col min="3331" max="3332" width="0" style="78" hidden="1" customWidth="1"/>
    <col min="3333" max="3333" width="15.42578125" style="78" customWidth="1"/>
    <col min="3334" max="3334" width="9.140625" style="78" customWidth="1"/>
    <col min="3335" max="3584" width="9.140625" style="78"/>
    <col min="3585" max="3585" width="4.140625" style="78" customWidth="1"/>
    <col min="3586" max="3586" width="58.28515625" style="78" customWidth="1"/>
    <col min="3587" max="3588" width="0" style="78" hidden="1" customWidth="1"/>
    <col min="3589" max="3589" width="15.42578125" style="78" customWidth="1"/>
    <col min="3590" max="3590" width="9.140625" style="78" customWidth="1"/>
    <col min="3591" max="3840" width="9.140625" style="78"/>
    <col min="3841" max="3841" width="4.140625" style="78" customWidth="1"/>
    <col min="3842" max="3842" width="58.28515625" style="78" customWidth="1"/>
    <col min="3843" max="3844" width="0" style="78" hidden="1" customWidth="1"/>
    <col min="3845" max="3845" width="15.42578125" style="78" customWidth="1"/>
    <col min="3846" max="3846" width="9.140625" style="78" customWidth="1"/>
    <col min="3847" max="4096" width="9.140625" style="78"/>
    <col min="4097" max="4097" width="4.140625" style="78" customWidth="1"/>
    <col min="4098" max="4098" width="58.28515625" style="78" customWidth="1"/>
    <col min="4099" max="4100" width="0" style="78" hidden="1" customWidth="1"/>
    <col min="4101" max="4101" width="15.42578125" style="78" customWidth="1"/>
    <col min="4102" max="4102" width="9.140625" style="78" customWidth="1"/>
    <col min="4103" max="4352" width="9.140625" style="78"/>
    <col min="4353" max="4353" width="4.140625" style="78" customWidth="1"/>
    <col min="4354" max="4354" width="58.28515625" style="78" customWidth="1"/>
    <col min="4355" max="4356" width="0" style="78" hidden="1" customWidth="1"/>
    <col min="4357" max="4357" width="15.42578125" style="78" customWidth="1"/>
    <col min="4358" max="4358" width="9.140625" style="78" customWidth="1"/>
    <col min="4359" max="4608" width="9.140625" style="78"/>
    <col min="4609" max="4609" width="4.140625" style="78" customWidth="1"/>
    <col min="4610" max="4610" width="58.28515625" style="78" customWidth="1"/>
    <col min="4611" max="4612" width="0" style="78" hidden="1" customWidth="1"/>
    <col min="4613" max="4613" width="15.42578125" style="78" customWidth="1"/>
    <col min="4614" max="4614" width="9.140625" style="78" customWidth="1"/>
    <col min="4615" max="4864" width="9.140625" style="78"/>
    <col min="4865" max="4865" width="4.140625" style="78" customWidth="1"/>
    <col min="4866" max="4866" width="58.28515625" style="78" customWidth="1"/>
    <col min="4867" max="4868" width="0" style="78" hidden="1" customWidth="1"/>
    <col min="4869" max="4869" width="15.42578125" style="78" customWidth="1"/>
    <col min="4870" max="4870" width="9.140625" style="78" customWidth="1"/>
    <col min="4871" max="5120" width="9.140625" style="78"/>
    <col min="5121" max="5121" width="4.140625" style="78" customWidth="1"/>
    <col min="5122" max="5122" width="58.28515625" style="78" customWidth="1"/>
    <col min="5123" max="5124" width="0" style="78" hidden="1" customWidth="1"/>
    <col min="5125" max="5125" width="15.42578125" style="78" customWidth="1"/>
    <col min="5126" max="5126" width="9.140625" style="78" customWidth="1"/>
    <col min="5127" max="5376" width="9.140625" style="78"/>
    <col min="5377" max="5377" width="4.140625" style="78" customWidth="1"/>
    <col min="5378" max="5378" width="58.28515625" style="78" customWidth="1"/>
    <col min="5379" max="5380" width="0" style="78" hidden="1" customWidth="1"/>
    <col min="5381" max="5381" width="15.42578125" style="78" customWidth="1"/>
    <col min="5382" max="5382" width="9.140625" style="78" customWidth="1"/>
    <col min="5383" max="5632" width="9.140625" style="78"/>
    <col min="5633" max="5633" width="4.140625" style="78" customWidth="1"/>
    <col min="5634" max="5634" width="58.28515625" style="78" customWidth="1"/>
    <col min="5635" max="5636" width="0" style="78" hidden="1" customWidth="1"/>
    <col min="5637" max="5637" width="15.42578125" style="78" customWidth="1"/>
    <col min="5638" max="5638" width="9.140625" style="78" customWidth="1"/>
    <col min="5639" max="5888" width="9.140625" style="78"/>
    <col min="5889" max="5889" width="4.140625" style="78" customWidth="1"/>
    <col min="5890" max="5890" width="58.28515625" style="78" customWidth="1"/>
    <col min="5891" max="5892" width="0" style="78" hidden="1" customWidth="1"/>
    <col min="5893" max="5893" width="15.42578125" style="78" customWidth="1"/>
    <col min="5894" max="5894" width="9.140625" style="78" customWidth="1"/>
    <col min="5895" max="6144" width="9.140625" style="78"/>
    <col min="6145" max="6145" width="4.140625" style="78" customWidth="1"/>
    <col min="6146" max="6146" width="58.28515625" style="78" customWidth="1"/>
    <col min="6147" max="6148" width="0" style="78" hidden="1" customWidth="1"/>
    <col min="6149" max="6149" width="15.42578125" style="78" customWidth="1"/>
    <col min="6150" max="6150" width="9.140625" style="78" customWidth="1"/>
    <col min="6151" max="6400" width="9.140625" style="78"/>
    <col min="6401" max="6401" width="4.140625" style="78" customWidth="1"/>
    <col min="6402" max="6402" width="58.28515625" style="78" customWidth="1"/>
    <col min="6403" max="6404" width="0" style="78" hidden="1" customWidth="1"/>
    <col min="6405" max="6405" width="15.42578125" style="78" customWidth="1"/>
    <col min="6406" max="6406" width="9.140625" style="78" customWidth="1"/>
    <col min="6407" max="6656" width="9.140625" style="78"/>
    <col min="6657" max="6657" width="4.140625" style="78" customWidth="1"/>
    <col min="6658" max="6658" width="58.28515625" style="78" customWidth="1"/>
    <col min="6659" max="6660" width="0" style="78" hidden="1" customWidth="1"/>
    <col min="6661" max="6661" width="15.42578125" style="78" customWidth="1"/>
    <col min="6662" max="6662" width="9.140625" style="78" customWidth="1"/>
    <col min="6663" max="6912" width="9.140625" style="78"/>
    <col min="6913" max="6913" width="4.140625" style="78" customWidth="1"/>
    <col min="6914" max="6914" width="58.28515625" style="78" customWidth="1"/>
    <col min="6915" max="6916" width="0" style="78" hidden="1" customWidth="1"/>
    <col min="6917" max="6917" width="15.42578125" style="78" customWidth="1"/>
    <col min="6918" max="6918" width="9.140625" style="78" customWidth="1"/>
    <col min="6919" max="7168" width="9.140625" style="78"/>
    <col min="7169" max="7169" width="4.140625" style="78" customWidth="1"/>
    <col min="7170" max="7170" width="58.28515625" style="78" customWidth="1"/>
    <col min="7171" max="7172" width="0" style="78" hidden="1" customWidth="1"/>
    <col min="7173" max="7173" width="15.42578125" style="78" customWidth="1"/>
    <col min="7174" max="7174" width="9.140625" style="78" customWidth="1"/>
    <col min="7175" max="7424" width="9.140625" style="78"/>
    <col min="7425" max="7425" width="4.140625" style="78" customWidth="1"/>
    <col min="7426" max="7426" width="58.28515625" style="78" customWidth="1"/>
    <col min="7427" max="7428" width="0" style="78" hidden="1" customWidth="1"/>
    <col min="7429" max="7429" width="15.42578125" style="78" customWidth="1"/>
    <col min="7430" max="7430" width="9.140625" style="78" customWidth="1"/>
    <col min="7431" max="7680" width="9.140625" style="78"/>
    <col min="7681" max="7681" width="4.140625" style="78" customWidth="1"/>
    <col min="7682" max="7682" width="58.28515625" style="78" customWidth="1"/>
    <col min="7683" max="7684" width="0" style="78" hidden="1" customWidth="1"/>
    <col min="7685" max="7685" width="15.42578125" style="78" customWidth="1"/>
    <col min="7686" max="7686" width="9.140625" style="78" customWidth="1"/>
    <col min="7687" max="7936" width="9.140625" style="78"/>
    <col min="7937" max="7937" width="4.140625" style="78" customWidth="1"/>
    <col min="7938" max="7938" width="58.28515625" style="78" customWidth="1"/>
    <col min="7939" max="7940" width="0" style="78" hidden="1" customWidth="1"/>
    <col min="7941" max="7941" width="15.42578125" style="78" customWidth="1"/>
    <col min="7942" max="7942" width="9.140625" style="78" customWidth="1"/>
    <col min="7943" max="8192" width="9.140625" style="78"/>
    <col min="8193" max="8193" width="4.140625" style="78" customWidth="1"/>
    <col min="8194" max="8194" width="58.28515625" style="78" customWidth="1"/>
    <col min="8195" max="8196" width="0" style="78" hidden="1" customWidth="1"/>
    <col min="8197" max="8197" width="15.42578125" style="78" customWidth="1"/>
    <col min="8198" max="8198" width="9.140625" style="78" customWidth="1"/>
    <col min="8199" max="8448" width="9.140625" style="78"/>
    <col min="8449" max="8449" width="4.140625" style="78" customWidth="1"/>
    <col min="8450" max="8450" width="58.28515625" style="78" customWidth="1"/>
    <col min="8451" max="8452" width="0" style="78" hidden="1" customWidth="1"/>
    <col min="8453" max="8453" width="15.42578125" style="78" customWidth="1"/>
    <col min="8454" max="8454" width="9.140625" style="78" customWidth="1"/>
    <col min="8455" max="8704" width="9.140625" style="78"/>
    <col min="8705" max="8705" width="4.140625" style="78" customWidth="1"/>
    <col min="8706" max="8706" width="58.28515625" style="78" customWidth="1"/>
    <col min="8707" max="8708" width="0" style="78" hidden="1" customWidth="1"/>
    <col min="8709" max="8709" width="15.42578125" style="78" customWidth="1"/>
    <col min="8710" max="8710" width="9.140625" style="78" customWidth="1"/>
    <col min="8711" max="8960" width="9.140625" style="78"/>
    <col min="8961" max="8961" width="4.140625" style="78" customWidth="1"/>
    <col min="8962" max="8962" width="58.28515625" style="78" customWidth="1"/>
    <col min="8963" max="8964" width="0" style="78" hidden="1" customWidth="1"/>
    <col min="8965" max="8965" width="15.42578125" style="78" customWidth="1"/>
    <col min="8966" max="8966" width="9.140625" style="78" customWidth="1"/>
    <col min="8967" max="9216" width="9.140625" style="78"/>
    <col min="9217" max="9217" width="4.140625" style="78" customWidth="1"/>
    <col min="9218" max="9218" width="58.28515625" style="78" customWidth="1"/>
    <col min="9219" max="9220" width="0" style="78" hidden="1" customWidth="1"/>
    <col min="9221" max="9221" width="15.42578125" style="78" customWidth="1"/>
    <col min="9222" max="9222" width="9.140625" style="78" customWidth="1"/>
    <col min="9223" max="9472" width="9.140625" style="78"/>
    <col min="9473" max="9473" width="4.140625" style="78" customWidth="1"/>
    <col min="9474" max="9474" width="58.28515625" style="78" customWidth="1"/>
    <col min="9475" max="9476" width="0" style="78" hidden="1" customWidth="1"/>
    <col min="9477" max="9477" width="15.42578125" style="78" customWidth="1"/>
    <col min="9478" max="9478" width="9.140625" style="78" customWidth="1"/>
    <col min="9479" max="9728" width="9.140625" style="78"/>
    <col min="9729" max="9729" width="4.140625" style="78" customWidth="1"/>
    <col min="9730" max="9730" width="58.28515625" style="78" customWidth="1"/>
    <col min="9731" max="9732" width="0" style="78" hidden="1" customWidth="1"/>
    <col min="9733" max="9733" width="15.42578125" style="78" customWidth="1"/>
    <col min="9734" max="9734" width="9.140625" style="78" customWidth="1"/>
    <col min="9735" max="9984" width="9.140625" style="78"/>
    <col min="9985" max="9985" width="4.140625" style="78" customWidth="1"/>
    <col min="9986" max="9986" width="58.28515625" style="78" customWidth="1"/>
    <col min="9987" max="9988" width="0" style="78" hidden="1" customWidth="1"/>
    <col min="9989" max="9989" width="15.42578125" style="78" customWidth="1"/>
    <col min="9990" max="9990" width="9.140625" style="78" customWidth="1"/>
    <col min="9991" max="10240" width="9.140625" style="78"/>
    <col min="10241" max="10241" width="4.140625" style="78" customWidth="1"/>
    <col min="10242" max="10242" width="58.28515625" style="78" customWidth="1"/>
    <col min="10243" max="10244" width="0" style="78" hidden="1" customWidth="1"/>
    <col min="10245" max="10245" width="15.42578125" style="78" customWidth="1"/>
    <col min="10246" max="10246" width="9.140625" style="78" customWidth="1"/>
    <col min="10247" max="10496" width="9.140625" style="78"/>
    <col min="10497" max="10497" width="4.140625" style="78" customWidth="1"/>
    <col min="10498" max="10498" width="58.28515625" style="78" customWidth="1"/>
    <col min="10499" max="10500" width="0" style="78" hidden="1" customWidth="1"/>
    <col min="10501" max="10501" width="15.42578125" style="78" customWidth="1"/>
    <col min="10502" max="10502" width="9.140625" style="78" customWidth="1"/>
    <col min="10503" max="10752" width="9.140625" style="78"/>
    <col min="10753" max="10753" width="4.140625" style="78" customWidth="1"/>
    <col min="10754" max="10754" width="58.28515625" style="78" customWidth="1"/>
    <col min="10755" max="10756" width="0" style="78" hidden="1" customWidth="1"/>
    <col min="10757" max="10757" width="15.42578125" style="78" customWidth="1"/>
    <col min="10758" max="10758" width="9.140625" style="78" customWidth="1"/>
    <col min="10759" max="11008" width="9.140625" style="78"/>
    <col min="11009" max="11009" width="4.140625" style="78" customWidth="1"/>
    <col min="11010" max="11010" width="58.28515625" style="78" customWidth="1"/>
    <col min="11011" max="11012" width="0" style="78" hidden="1" customWidth="1"/>
    <col min="11013" max="11013" width="15.42578125" style="78" customWidth="1"/>
    <col min="11014" max="11014" width="9.140625" style="78" customWidth="1"/>
    <col min="11015" max="11264" width="9.140625" style="78"/>
    <col min="11265" max="11265" width="4.140625" style="78" customWidth="1"/>
    <col min="11266" max="11266" width="58.28515625" style="78" customWidth="1"/>
    <col min="11267" max="11268" width="0" style="78" hidden="1" customWidth="1"/>
    <col min="11269" max="11269" width="15.42578125" style="78" customWidth="1"/>
    <col min="11270" max="11270" width="9.140625" style="78" customWidth="1"/>
    <col min="11271" max="11520" width="9.140625" style="78"/>
    <col min="11521" max="11521" width="4.140625" style="78" customWidth="1"/>
    <col min="11522" max="11522" width="58.28515625" style="78" customWidth="1"/>
    <col min="11523" max="11524" width="0" style="78" hidden="1" customWidth="1"/>
    <col min="11525" max="11525" width="15.42578125" style="78" customWidth="1"/>
    <col min="11526" max="11526" width="9.140625" style="78" customWidth="1"/>
    <col min="11527" max="11776" width="9.140625" style="78"/>
    <col min="11777" max="11777" width="4.140625" style="78" customWidth="1"/>
    <col min="11778" max="11778" width="58.28515625" style="78" customWidth="1"/>
    <col min="11779" max="11780" width="0" style="78" hidden="1" customWidth="1"/>
    <col min="11781" max="11781" width="15.42578125" style="78" customWidth="1"/>
    <col min="11782" max="11782" width="9.140625" style="78" customWidth="1"/>
    <col min="11783" max="12032" width="9.140625" style="78"/>
    <col min="12033" max="12033" width="4.140625" style="78" customWidth="1"/>
    <col min="12034" max="12034" width="58.28515625" style="78" customWidth="1"/>
    <col min="12035" max="12036" width="0" style="78" hidden="1" customWidth="1"/>
    <col min="12037" max="12037" width="15.42578125" style="78" customWidth="1"/>
    <col min="12038" max="12038" width="9.140625" style="78" customWidth="1"/>
    <col min="12039" max="12288" width="9.140625" style="78"/>
    <col min="12289" max="12289" width="4.140625" style="78" customWidth="1"/>
    <col min="12290" max="12290" width="58.28515625" style="78" customWidth="1"/>
    <col min="12291" max="12292" width="0" style="78" hidden="1" customWidth="1"/>
    <col min="12293" max="12293" width="15.42578125" style="78" customWidth="1"/>
    <col min="12294" max="12294" width="9.140625" style="78" customWidth="1"/>
    <col min="12295" max="12544" width="9.140625" style="78"/>
    <col min="12545" max="12545" width="4.140625" style="78" customWidth="1"/>
    <col min="12546" max="12546" width="58.28515625" style="78" customWidth="1"/>
    <col min="12547" max="12548" width="0" style="78" hidden="1" customWidth="1"/>
    <col min="12549" max="12549" width="15.42578125" style="78" customWidth="1"/>
    <col min="12550" max="12550" width="9.140625" style="78" customWidth="1"/>
    <col min="12551" max="12800" width="9.140625" style="78"/>
    <col min="12801" max="12801" width="4.140625" style="78" customWidth="1"/>
    <col min="12802" max="12802" width="58.28515625" style="78" customWidth="1"/>
    <col min="12803" max="12804" width="0" style="78" hidden="1" customWidth="1"/>
    <col min="12805" max="12805" width="15.42578125" style="78" customWidth="1"/>
    <col min="12806" max="12806" width="9.140625" style="78" customWidth="1"/>
    <col min="12807" max="13056" width="9.140625" style="78"/>
    <col min="13057" max="13057" width="4.140625" style="78" customWidth="1"/>
    <col min="13058" max="13058" width="58.28515625" style="78" customWidth="1"/>
    <col min="13059" max="13060" width="0" style="78" hidden="1" customWidth="1"/>
    <col min="13061" max="13061" width="15.42578125" style="78" customWidth="1"/>
    <col min="13062" max="13062" width="9.140625" style="78" customWidth="1"/>
    <col min="13063" max="13312" width="9.140625" style="78"/>
    <col min="13313" max="13313" width="4.140625" style="78" customWidth="1"/>
    <col min="13314" max="13314" width="58.28515625" style="78" customWidth="1"/>
    <col min="13315" max="13316" width="0" style="78" hidden="1" customWidth="1"/>
    <col min="13317" max="13317" width="15.42578125" style="78" customWidth="1"/>
    <col min="13318" max="13318" width="9.140625" style="78" customWidth="1"/>
    <col min="13319" max="13568" width="9.140625" style="78"/>
    <col min="13569" max="13569" width="4.140625" style="78" customWidth="1"/>
    <col min="13570" max="13570" width="58.28515625" style="78" customWidth="1"/>
    <col min="13571" max="13572" width="0" style="78" hidden="1" customWidth="1"/>
    <col min="13573" max="13573" width="15.42578125" style="78" customWidth="1"/>
    <col min="13574" max="13574" width="9.140625" style="78" customWidth="1"/>
    <col min="13575" max="13824" width="9.140625" style="78"/>
    <col min="13825" max="13825" width="4.140625" style="78" customWidth="1"/>
    <col min="13826" max="13826" width="58.28515625" style="78" customWidth="1"/>
    <col min="13827" max="13828" width="0" style="78" hidden="1" customWidth="1"/>
    <col min="13829" max="13829" width="15.42578125" style="78" customWidth="1"/>
    <col min="13830" max="13830" width="9.140625" style="78" customWidth="1"/>
    <col min="13831" max="14080" width="9.140625" style="78"/>
    <col min="14081" max="14081" width="4.140625" style="78" customWidth="1"/>
    <col min="14082" max="14082" width="58.28515625" style="78" customWidth="1"/>
    <col min="14083" max="14084" width="0" style="78" hidden="1" customWidth="1"/>
    <col min="14085" max="14085" width="15.42578125" style="78" customWidth="1"/>
    <col min="14086" max="14086" width="9.140625" style="78" customWidth="1"/>
    <col min="14087" max="14336" width="9.140625" style="78"/>
    <col min="14337" max="14337" width="4.140625" style="78" customWidth="1"/>
    <col min="14338" max="14338" width="58.28515625" style="78" customWidth="1"/>
    <col min="14339" max="14340" width="0" style="78" hidden="1" customWidth="1"/>
    <col min="14341" max="14341" width="15.42578125" style="78" customWidth="1"/>
    <col min="14342" max="14342" width="9.140625" style="78" customWidth="1"/>
    <col min="14343" max="14592" width="9.140625" style="78"/>
    <col min="14593" max="14593" width="4.140625" style="78" customWidth="1"/>
    <col min="14594" max="14594" width="58.28515625" style="78" customWidth="1"/>
    <col min="14595" max="14596" width="0" style="78" hidden="1" customWidth="1"/>
    <col min="14597" max="14597" width="15.42578125" style="78" customWidth="1"/>
    <col min="14598" max="14598" width="9.140625" style="78" customWidth="1"/>
    <col min="14599" max="14848" width="9.140625" style="78"/>
    <col min="14849" max="14849" width="4.140625" style="78" customWidth="1"/>
    <col min="14850" max="14850" width="58.28515625" style="78" customWidth="1"/>
    <col min="14851" max="14852" width="0" style="78" hidden="1" customWidth="1"/>
    <col min="14853" max="14853" width="15.42578125" style="78" customWidth="1"/>
    <col min="14854" max="14854" width="9.140625" style="78" customWidth="1"/>
    <col min="14855" max="15104" width="9.140625" style="78"/>
    <col min="15105" max="15105" width="4.140625" style="78" customWidth="1"/>
    <col min="15106" max="15106" width="58.28515625" style="78" customWidth="1"/>
    <col min="15107" max="15108" width="0" style="78" hidden="1" customWidth="1"/>
    <col min="15109" max="15109" width="15.42578125" style="78" customWidth="1"/>
    <col min="15110" max="15110" width="9.140625" style="78" customWidth="1"/>
    <col min="15111" max="15360" width="9.140625" style="78"/>
    <col min="15361" max="15361" width="4.140625" style="78" customWidth="1"/>
    <col min="15362" max="15362" width="58.28515625" style="78" customWidth="1"/>
    <col min="15363" max="15364" width="0" style="78" hidden="1" customWidth="1"/>
    <col min="15365" max="15365" width="15.42578125" style="78" customWidth="1"/>
    <col min="15366" max="15366" width="9.140625" style="78" customWidth="1"/>
    <col min="15367" max="15616" width="9.140625" style="78"/>
    <col min="15617" max="15617" width="4.140625" style="78" customWidth="1"/>
    <col min="15618" max="15618" width="58.28515625" style="78" customWidth="1"/>
    <col min="15619" max="15620" width="0" style="78" hidden="1" customWidth="1"/>
    <col min="15621" max="15621" width="15.42578125" style="78" customWidth="1"/>
    <col min="15622" max="15622" width="9.140625" style="78" customWidth="1"/>
    <col min="15623" max="15872" width="9.140625" style="78"/>
    <col min="15873" max="15873" width="4.140625" style="78" customWidth="1"/>
    <col min="15874" max="15874" width="58.28515625" style="78" customWidth="1"/>
    <col min="15875" max="15876" width="0" style="78" hidden="1" customWidth="1"/>
    <col min="15877" max="15877" width="15.42578125" style="78" customWidth="1"/>
    <col min="15878" max="15878" width="9.140625" style="78" customWidth="1"/>
    <col min="15879" max="16128" width="9.140625" style="78"/>
    <col min="16129" max="16129" width="4.140625" style="78" customWidth="1"/>
    <col min="16130" max="16130" width="58.28515625" style="78" customWidth="1"/>
    <col min="16131" max="16132" width="0" style="78" hidden="1" customWidth="1"/>
    <col min="16133" max="16133" width="15.42578125" style="78" customWidth="1"/>
    <col min="16134" max="16134" width="9.140625" style="78" customWidth="1"/>
    <col min="16135" max="16384" width="9.140625" style="78"/>
  </cols>
  <sheetData>
    <row r="1" spans="2:5" ht="18.75" x14ac:dyDescent="0.3">
      <c r="B1" s="79" t="s">
        <v>963</v>
      </c>
      <c r="C1" s="79"/>
    </row>
    <row r="2" spans="2:5" ht="18.75" x14ac:dyDescent="0.3">
      <c r="B2" s="79" t="s">
        <v>921</v>
      </c>
      <c r="C2" s="79"/>
    </row>
    <row r="3" spans="2:5" ht="18.75" x14ac:dyDescent="0.3">
      <c r="B3" s="79" t="s">
        <v>922</v>
      </c>
      <c r="C3" s="79"/>
    </row>
    <row r="4" spans="2:5" ht="18.75" x14ac:dyDescent="0.3">
      <c r="B4" s="79" t="s">
        <v>964</v>
      </c>
      <c r="C4" s="79"/>
    </row>
    <row r="6" spans="2:5" ht="18.75" x14ac:dyDescent="0.3">
      <c r="B6" s="80" t="s">
        <v>965</v>
      </c>
      <c r="C6" s="80"/>
      <c r="D6" s="81"/>
      <c r="E6" s="82"/>
    </row>
    <row r="7" spans="2:5" ht="18.75" x14ac:dyDescent="0.3">
      <c r="B7" s="80" t="s">
        <v>966</v>
      </c>
      <c r="C7" s="80"/>
      <c r="D7" s="81"/>
      <c r="E7" s="82"/>
    </row>
    <row r="8" spans="2:5" ht="18.75" x14ac:dyDescent="0.3">
      <c r="B8" s="80" t="s">
        <v>967</v>
      </c>
      <c r="C8" s="80"/>
      <c r="D8" s="81"/>
      <c r="E8" s="82"/>
    </row>
    <row r="9" spans="2:5" ht="18.75" x14ac:dyDescent="0.3">
      <c r="B9" s="80" t="s">
        <v>928</v>
      </c>
      <c r="C9" s="80"/>
      <c r="D9" s="81"/>
      <c r="E9" s="82"/>
    </row>
    <row r="10" spans="2:5" ht="18.75" x14ac:dyDescent="0.3">
      <c r="B10" s="83"/>
      <c r="C10" s="83"/>
    </row>
    <row r="11" spans="2:5" ht="18.75" x14ac:dyDescent="0.3">
      <c r="B11" s="79" t="s">
        <v>968</v>
      </c>
      <c r="C11" s="79"/>
    </row>
    <row r="12" spans="2:5" ht="18.75" x14ac:dyDescent="0.3">
      <c r="B12" s="79"/>
      <c r="C12" s="79"/>
    </row>
    <row r="13" spans="2:5" ht="18.75" x14ac:dyDescent="0.3">
      <c r="B13" s="84" t="s">
        <v>969</v>
      </c>
      <c r="C13" s="85"/>
    </row>
    <row r="14" spans="2:5" ht="34.5" customHeight="1" x14ac:dyDescent="0.3">
      <c r="B14" s="86" t="s">
        <v>970</v>
      </c>
      <c r="C14" s="87"/>
    </row>
    <row r="15" spans="2:5" ht="18.75" x14ac:dyDescent="0.3">
      <c r="B15" s="88"/>
      <c r="C15" s="89"/>
    </row>
    <row r="16" spans="2:5" ht="56.25" x14ac:dyDescent="0.3">
      <c r="B16" s="90" t="s">
        <v>971</v>
      </c>
      <c r="C16" s="90" t="s">
        <v>933</v>
      </c>
      <c r="D16" s="90" t="s">
        <v>933</v>
      </c>
      <c r="E16" s="90" t="s">
        <v>933</v>
      </c>
    </row>
    <row r="17" spans="2:5" ht="18.75" x14ac:dyDescent="0.3">
      <c r="B17" s="91" t="s">
        <v>972</v>
      </c>
      <c r="C17" s="92">
        <f>SUM(C19:C27)</f>
        <v>45124.086000000003</v>
      </c>
      <c r="D17" s="92">
        <f>SUM(D19:D27)</f>
        <v>-810</v>
      </c>
      <c r="E17" s="92">
        <f>E19+E20+E21+E22+E23+E24+E25+E26+E27</f>
        <v>44314.086000000003</v>
      </c>
    </row>
    <row r="18" spans="2:5" ht="18.75" x14ac:dyDescent="0.3">
      <c r="B18" s="93"/>
      <c r="C18" s="94"/>
      <c r="D18" s="94"/>
      <c r="E18" s="94"/>
    </row>
    <row r="19" spans="2:5" ht="18.75" x14ac:dyDescent="0.3">
      <c r="B19" s="95" t="s">
        <v>973</v>
      </c>
      <c r="C19" s="96">
        <f>1275+7350+400</f>
        <v>9025</v>
      </c>
      <c r="D19" s="96">
        <v>-50</v>
      </c>
      <c r="E19" s="96">
        <f>C19+D19</f>
        <v>8975</v>
      </c>
    </row>
    <row r="20" spans="2:5" ht="18.75" x14ac:dyDescent="0.3">
      <c r="B20" s="95" t="s">
        <v>974</v>
      </c>
      <c r="C20" s="96">
        <v>2438.1999999999998</v>
      </c>
      <c r="D20" s="96">
        <v>-10</v>
      </c>
      <c r="E20" s="96">
        <f t="shared" ref="E20:E27" si="0">C20+D20</f>
        <v>2428.1999999999998</v>
      </c>
    </row>
    <row r="21" spans="2:5" ht="18.75" x14ac:dyDescent="0.3">
      <c r="B21" s="95" t="s">
        <v>975</v>
      </c>
      <c r="C21" s="96">
        <v>2266.5</v>
      </c>
      <c r="D21" s="96">
        <v>-10</v>
      </c>
      <c r="E21" s="96">
        <f t="shared" si="0"/>
        <v>2256.5</v>
      </c>
    </row>
    <row r="22" spans="2:5" ht="18.75" x14ac:dyDescent="0.3">
      <c r="B22" s="95" t="s">
        <v>976</v>
      </c>
      <c r="C22" s="96">
        <f>-1000+3200</f>
        <v>2200</v>
      </c>
      <c r="D22" s="96">
        <v>50</v>
      </c>
      <c r="E22" s="96">
        <f t="shared" si="0"/>
        <v>2250</v>
      </c>
    </row>
    <row r="23" spans="2:5" ht="18.75" x14ac:dyDescent="0.3">
      <c r="B23" s="95" t="s">
        <v>977</v>
      </c>
      <c r="C23" s="96">
        <v>1514.9</v>
      </c>
      <c r="D23" s="96">
        <v>0</v>
      </c>
      <c r="E23" s="96">
        <f t="shared" si="0"/>
        <v>1514.9</v>
      </c>
    </row>
    <row r="24" spans="2:5" ht="18.75" x14ac:dyDescent="0.3">
      <c r="B24" s="95" t="s">
        <v>978</v>
      </c>
      <c r="C24" s="96">
        <v>1978.7</v>
      </c>
      <c r="D24" s="96">
        <v>100</v>
      </c>
      <c r="E24" s="96">
        <f t="shared" si="0"/>
        <v>2078.6999999999998</v>
      </c>
    </row>
    <row r="25" spans="2:5" ht="18.75" x14ac:dyDescent="0.3">
      <c r="B25" s="95" t="s">
        <v>979</v>
      </c>
      <c r="C25" s="96">
        <v>3589.0259999999998</v>
      </c>
      <c r="D25" s="96">
        <v>-200</v>
      </c>
      <c r="E25" s="96">
        <f t="shared" si="0"/>
        <v>3389.0259999999998</v>
      </c>
    </row>
    <row r="26" spans="2:5" ht="18.75" x14ac:dyDescent="0.3">
      <c r="B26" s="95" t="s">
        <v>980</v>
      </c>
      <c r="C26" s="96">
        <f>-1400+2455.7</f>
        <v>1055.6999999999998</v>
      </c>
      <c r="D26" s="96">
        <v>360</v>
      </c>
      <c r="E26" s="96">
        <f t="shared" si="0"/>
        <v>1415.6999999999998</v>
      </c>
    </row>
    <row r="27" spans="2:5" ht="18.75" x14ac:dyDescent="0.3">
      <c r="B27" s="97" t="s">
        <v>981</v>
      </c>
      <c r="C27" s="98">
        <f>1100+17447.06+400+1000+1109-400+400</f>
        <v>21056.06</v>
      </c>
      <c r="D27" s="98">
        <v>-1050</v>
      </c>
      <c r="E27" s="98">
        <f t="shared" si="0"/>
        <v>20006.060000000001</v>
      </c>
    </row>
    <row r="28" spans="2:5" ht="18.75" x14ac:dyDescent="0.3">
      <c r="B28" s="99"/>
      <c r="C28" s="100"/>
    </row>
    <row r="29" spans="2:5" ht="18.75" x14ac:dyDescent="0.3">
      <c r="B29" s="99"/>
      <c r="C29" s="101"/>
    </row>
    <row r="30" spans="2:5" x14ac:dyDescent="0.25">
      <c r="B30" s="102"/>
      <c r="C30" s="103"/>
    </row>
    <row r="31" spans="2:5" x14ac:dyDescent="0.25">
      <c r="B31" s="102"/>
      <c r="C31" s="104"/>
    </row>
    <row r="32" spans="2:5" x14ac:dyDescent="0.25">
      <c r="B32" s="102"/>
      <c r="C32" s="104"/>
    </row>
    <row r="33" spans="2:3" x14ac:dyDescent="0.25">
      <c r="B33" s="102"/>
      <c r="C33" s="104"/>
    </row>
    <row r="34" spans="2:3" x14ac:dyDescent="0.25">
      <c r="B34" s="102"/>
      <c r="C34" s="104"/>
    </row>
    <row r="35" spans="2:3" x14ac:dyDescent="0.25">
      <c r="B35" s="102"/>
      <c r="C35" s="104"/>
    </row>
    <row r="36" spans="2:3" x14ac:dyDescent="0.25">
      <c r="B36" s="105"/>
      <c r="C36" s="104"/>
    </row>
    <row r="37" spans="2:3" x14ac:dyDescent="0.25">
      <c r="B37" s="105"/>
      <c r="C37" s="106"/>
    </row>
    <row r="38" spans="2:3" x14ac:dyDescent="0.25">
      <c r="B38" s="102"/>
      <c r="C38" s="106"/>
    </row>
    <row r="39" spans="2:3" x14ac:dyDescent="0.25">
      <c r="B39" s="102"/>
      <c r="C39" s="104"/>
    </row>
    <row r="40" spans="2:3" x14ac:dyDescent="0.25">
      <c r="B40" s="105"/>
      <c r="C40" s="106"/>
    </row>
    <row r="41" spans="2:3" x14ac:dyDescent="0.25">
      <c r="B41" s="105"/>
      <c r="C41" s="106"/>
    </row>
    <row r="42" spans="2:3" x14ac:dyDescent="0.25">
      <c r="B42" s="105"/>
      <c r="C42" s="106"/>
    </row>
    <row r="43" spans="2:3" x14ac:dyDescent="0.25">
      <c r="B43" s="105"/>
      <c r="C43" s="106"/>
    </row>
    <row r="44" spans="2:3" x14ac:dyDescent="0.25">
      <c r="B44" s="105"/>
      <c r="C44" s="106"/>
    </row>
    <row r="45" spans="2:3" x14ac:dyDescent="0.25">
      <c r="B45" s="105"/>
      <c r="C45" s="106"/>
    </row>
    <row r="46" spans="2:3" x14ac:dyDescent="0.25">
      <c r="B46" s="105"/>
      <c r="C46" s="106"/>
    </row>
    <row r="47" spans="2:3" x14ac:dyDescent="0.25">
      <c r="B47" s="107"/>
      <c r="C47" s="106"/>
    </row>
    <row r="48" spans="2:3" x14ac:dyDescent="0.25">
      <c r="B48" s="108"/>
      <c r="C48" s="109"/>
    </row>
    <row r="49" spans="3:3" x14ac:dyDescent="0.25">
      <c r="C49" s="110"/>
    </row>
    <row r="50" spans="3:3" x14ac:dyDescent="0.25">
      <c r="C50" s="110"/>
    </row>
    <row r="51" spans="3:3" x14ac:dyDescent="0.25">
      <c r="C51" s="110"/>
    </row>
    <row r="52" spans="3:3" x14ac:dyDescent="0.25">
      <c r="C52" s="110"/>
    </row>
    <row r="53" spans="3:3" x14ac:dyDescent="0.25">
      <c r="C53" s="110"/>
    </row>
    <row r="54" spans="3:3" x14ac:dyDescent="0.25">
      <c r="C54" s="110"/>
    </row>
    <row r="55" spans="3:3" x14ac:dyDescent="0.25">
      <c r="C55" s="110"/>
    </row>
    <row r="56" spans="3:3" x14ac:dyDescent="0.25">
      <c r="C56" s="110"/>
    </row>
    <row r="57" spans="3:3" x14ac:dyDescent="0.25">
      <c r="C57" s="110"/>
    </row>
    <row r="58" spans="3:3" x14ac:dyDescent="0.25">
      <c r="C58" s="110"/>
    </row>
    <row r="59" spans="3:3" x14ac:dyDescent="0.25">
      <c r="C59" s="110"/>
    </row>
    <row r="60" spans="3:3" x14ac:dyDescent="0.25">
      <c r="C60" s="110"/>
    </row>
    <row r="61" spans="3:3" x14ac:dyDescent="0.25">
      <c r="C61" s="110"/>
    </row>
    <row r="62" spans="3:3" x14ac:dyDescent="0.25">
      <c r="C62" s="110"/>
    </row>
    <row r="63" spans="3:3" x14ac:dyDescent="0.25">
      <c r="C63" s="110"/>
    </row>
    <row r="64" spans="3:3" x14ac:dyDescent="0.25">
      <c r="C64" s="110"/>
    </row>
    <row r="65" spans="3:3" x14ac:dyDescent="0.25">
      <c r="C65" s="110"/>
    </row>
    <row r="66" spans="3:3" x14ac:dyDescent="0.25">
      <c r="C66" s="110"/>
    </row>
    <row r="67" spans="3:3" x14ac:dyDescent="0.25">
      <c r="C67" s="110"/>
    </row>
    <row r="68" spans="3:3" x14ac:dyDescent="0.25">
      <c r="C68" s="110"/>
    </row>
    <row r="69" spans="3:3" x14ac:dyDescent="0.25">
      <c r="C69" s="110"/>
    </row>
    <row r="70" spans="3:3" x14ac:dyDescent="0.25">
      <c r="C70" s="110"/>
    </row>
    <row r="71" spans="3:3" x14ac:dyDescent="0.25">
      <c r="C71" s="110"/>
    </row>
    <row r="72" spans="3:3" x14ac:dyDescent="0.25">
      <c r="C72" s="110"/>
    </row>
    <row r="73" spans="3:3" x14ac:dyDescent="0.25">
      <c r="C73" s="110"/>
    </row>
    <row r="74" spans="3:3" x14ac:dyDescent="0.25">
      <c r="C74" s="110"/>
    </row>
    <row r="75" spans="3:3" x14ac:dyDescent="0.25">
      <c r="C75" s="110"/>
    </row>
    <row r="76" spans="3:3" x14ac:dyDescent="0.25">
      <c r="C76" s="110"/>
    </row>
    <row r="77" spans="3:3" x14ac:dyDescent="0.25">
      <c r="C77" s="110"/>
    </row>
    <row r="78" spans="3:3" x14ac:dyDescent="0.25">
      <c r="C78" s="110"/>
    </row>
    <row r="79" spans="3:3" x14ac:dyDescent="0.25">
      <c r="C79" s="110"/>
    </row>
    <row r="80" spans="3:3" x14ac:dyDescent="0.25">
      <c r="C80" s="110"/>
    </row>
    <row r="81" spans="3:3" x14ac:dyDescent="0.25">
      <c r="C81" s="110"/>
    </row>
    <row r="82" spans="3:3" x14ac:dyDescent="0.25">
      <c r="C82" s="110"/>
    </row>
    <row r="83" spans="3:3" x14ac:dyDescent="0.25">
      <c r="C83" s="110"/>
    </row>
    <row r="84" spans="3:3" x14ac:dyDescent="0.25">
      <c r="C84" s="110"/>
    </row>
    <row r="85" spans="3:3" x14ac:dyDescent="0.25">
      <c r="C85" s="110"/>
    </row>
    <row r="86" spans="3:3" x14ac:dyDescent="0.25">
      <c r="C86" s="110"/>
    </row>
    <row r="87" spans="3:3" x14ac:dyDescent="0.25">
      <c r="C87" s="110"/>
    </row>
    <row r="88" spans="3:3" x14ac:dyDescent="0.25">
      <c r="C88" s="110"/>
    </row>
    <row r="89" spans="3:3" x14ac:dyDescent="0.25">
      <c r="C89" s="110"/>
    </row>
    <row r="90" spans="3:3" x14ac:dyDescent="0.25">
      <c r="C90" s="110"/>
    </row>
    <row r="91" spans="3:3" x14ac:dyDescent="0.25">
      <c r="C91" s="110"/>
    </row>
    <row r="92" spans="3:3" x14ac:dyDescent="0.25">
      <c r="C92" s="110"/>
    </row>
    <row r="93" spans="3:3" x14ac:dyDescent="0.25">
      <c r="C93" s="110"/>
    </row>
    <row r="94" spans="3:3" x14ac:dyDescent="0.25">
      <c r="C94" s="110"/>
    </row>
    <row r="95" spans="3:3" x14ac:dyDescent="0.25">
      <c r="C95" s="110"/>
    </row>
    <row r="96" spans="3:3" x14ac:dyDescent="0.25">
      <c r="C96" s="110"/>
    </row>
    <row r="97" spans="3:3" x14ac:dyDescent="0.25">
      <c r="C97" s="110"/>
    </row>
    <row r="98" spans="3:3" x14ac:dyDescent="0.25">
      <c r="C98" s="110"/>
    </row>
    <row r="99" spans="3:3" x14ac:dyDescent="0.25">
      <c r="C99" s="110"/>
    </row>
    <row r="100" spans="3:3" x14ac:dyDescent="0.25">
      <c r="C100" s="110"/>
    </row>
    <row r="101" spans="3:3" x14ac:dyDescent="0.25">
      <c r="C101" s="110"/>
    </row>
    <row r="102" spans="3:3" x14ac:dyDescent="0.25">
      <c r="C102" s="110"/>
    </row>
    <row r="103" spans="3:3" x14ac:dyDescent="0.25">
      <c r="C103" s="110"/>
    </row>
    <row r="104" spans="3:3" x14ac:dyDescent="0.25">
      <c r="C104" s="110"/>
    </row>
    <row r="105" spans="3:3" x14ac:dyDescent="0.25">
      <c r="C105" s="110"/>
    </row>
    <row r="106" spans="3:3" x14ac:dyDescent="0.25">
      <c r="C106" s="110"/>
    </row>
    <row r="107" spans="3:3" x14ac:dyDescent="0.25">
      <c r="C107" s="110"/>
    </row>
    <row r="108" spans="3:3" x14ac:dyDescent="0.25">
      <c r="C108" s="110"/>
    </row>
    <row r="109" spans="3:3" x14ac:dyDescent="0.25">
      <c r="C109" s="110"/>
    </row>
    <row r="110" spans="3:3" x14ac:dyDescent="0.25">
      <c r="C110" s="110"/>
    </row>
    <row r="111" spans="3:3" x14ac:dyDescent="0.25">
      <c r="C111" s="110"/>
    </row>
    <row r="112" spans="3:3" x14ac:dyDescent="0.25">
      <c r="C112" s="110"/>
    </row>
    <row r="113" spans="3:3" x14ac:dyDescent="0.25">
      <c r="C113" s="110"/>
    </row>
    <row r="114" spans="3:3" x14ac:dyDescent="0.25">
      <c r="C114" s="110"/>
    </row>
    <row r="115" spans="3:3" x14ac:dyDescent="0.25">
      <c r="C115" s="110"/>
    </row>
    <row r="116" spans="3:3" x14ac:dyDescent="0.25">
      <c r="C116" s="110"/>
    </row>
    <row r="117" spans="3:3" x14ac:dyDescent="0.25">
      <c r="C117" s="110"/>
    </row>
    <row r="118" spans="3:3" x14ac:dyDescent="0.25">
      <c r="C118" s="110"/>
    </row>
    <row r="119" spans="3:3" x14ac:dyDescent="0.25">
      <c r="C119" s="110"/>
    </row>
    <row r="120" spans="3:3" x14ac:dyDescent="0.25">
      <c r="C120" s="110"/>
    </row>
    <row r="121" spans="3:3" x14ac:dyDescent="0.25">
      <c r="C121" s="110"/>
    </row>
    <row r="122" spans="3:3" x14ac:dyDescent="0.25">
      <c r="C122" s="110"/>
    </row>
    <row r="123" spans="3:3" x14ac:dyDescent="0.25">
      <c r="C123" s="110"/>
    </row>
    <row r="124" spans="3:3" x14ac:dyDescent="0.25">
      <c r="C124" s="110"/>
    </row>
    <row r="125" spans="3:3" x14ac:dyDescent="0.25">
      <c r="C125" s="110"/>
    </row>
    <row r="126" spans="3:3" x14ac:dyDescent="0.25">
      <c r="C126" s="110"/>
    </row>
    <row r="127" spans="3:3" x14ac:dyDescent="0.25">
      <c r="C127" s="110"/>
    </row>
    <row r="128" spans="3:3" x14ac:dyDescent="0.25">
      <c r="C128" s="110"/>
    </row>
    <row r="129" spans="3:3" x14ac:dyDescent="0.25">
      <c r="C129" s="110"/>
    </row>
    <row r="130" spans="3:3" x14ac:dyDescent="0.25">
      <c r="C130" s="110"/>
    </row>
    <row r="131" spans="3:3" x14ac:dyDescent="0.25">
      <c r="C131" s="110"/>
    </row>
    <row r="132" spans="3:3" x14ac:dyDescent="0.25">
      <c r="C132" s="110"/>
    </row>
    <row r="133" spans="3:3" x14ac:dyDescent="0.25">
      <c r="C133" s="110"/>
    </row>
    <row r="134" spans="3:3" x14ac:dyDescent="0.25">
      <c r="C134" s="110"/>
    </row>
    <row r="135" spans="3:3" x14ac:dyDescent="0.25">
      <c r="C135" s="110"/>
    </row>
    <row r="136" spans="3:3" x14ac:dyDescent="0.25">
      <c r="C136" s="110"/>
    </row>
    <row r="137" spans="3:3" x14ac:dyDescent="0.25">
      <c r="C137" s="110"/>
    </row>
    <row r="138" spans="3:3" x14ac:dyDescent="0.25">
      <c r="C138" s="110"/>
    </row>
    <row r="139" spans="3:3" x14ac:dyDescent="0.25">
      <c r="C139" s="110"/>
    </row>
    <row r="140" spans="3:3" x14ac:dyDescent="0.25">
      <c r="C140" s="110"/>
    </row>
    <row r="141" spans="3:3" x14ac:dyDescent="0.25">
      <c r="C141" s="110"/>
    </row>
    <row r="142" spans="3:3" x14ac:dyDescent="0.25">
      <c r="C142" s="110"/>
    </row>
    <row r="143" spans="3:3" x14ac:dyDescent="0.25">
      <c r="C143" s="110"/>
    </row>
    <row r="144" spans="3:3" x14ac:dyDescent="0.25">
      <c r="C144" s="110"/>
    </row>
    <row r="145" spans="3:3" x14ac:dyDescent="0.25">
      <c r="C145" s="110"/>
    </row>
    <row r="146" spans="3:3" x14ac:dyDescent="0.25">
      <c r="C146" s="110"/>
    </row>
    <row r="147" spans="3:3" x14ac:dyDescent="0.25">
      <c r="C147" s="110"/>
    </row>
    <row r="148" spans="3:3" x14ac:dyDescent="0.25">
      <c r="C148" s="110"/>
    </row>
    <row r="149" spans="3:3" x14ac:dyDescent="0.25">
      <c r="C149" s="110"/>
    </row>
    <row r="150" spans="3:3" x14ac:dyDescent="0.25">
      <c r="C150" s="110"/>
    </row>
    <row r="151" spans="3:3" x14ac:dyDescent="0.25">
      <c r="C151" s="110"/>
    </row>
    <row r="152" spans="3:3" x14ac:dyDescent="0.25">
      <c r="C152" s="110"/>
    </row>
    <row r="153" spans="3:3" x14ac:dyDescent="0.25">
      <c r="C153" s="110"/>
    </row>
    <row r="154" spans="3:3" x14ac:dyDescent="0.25">
      <c r="C154" s="110"/>
    </row>
    <row r="155" spans="3:3" x14ac:dyDescent="0.25">
      <c r="C155" s="110"/>
    </row>
    <row r="156" spans="3:3" x14ac:dyDescent="0.25">
      <c r="C156" s="110"/>
    </row>
    <row r="157" spans="3:3" x14ac:dyDescent="0.25">
      <c r="C157" s="110"/>
    </row>
    <row r="158" spans="3:3" x14ac:dyDescent="0.25">
      <c r="C158" s="110"/>
    </row>
    <row r="159" spans="3:3" x14ac:dyDescent="0.25">
      <c r="C159" s="110"/>
    </row>
    <row r="160" spans="3:3" x14ac:dyDescent="0.25">
      <c r="C160" s="110"/>
    </row>
    <row r="161" spans="3:3" x14ac:dyDescent="0.25">
      <c r="C161" s="110"/>
    </row>
    <row r="162" spans="3:3" x14ac:dyDescent="0.25">
      <c r="C162" s="110"/>
    </row>
    <row r="163" spans="3:3" x14ac:dyDescent="0.25">
      <c r="C163" s="110"/>
    </row>
    <row r="164" spans="3:3" x14ac:dyDescent="0.25">
      <c r="C164" s="110"/>
    </row>
    <row r="165" spans="3:3" x14ac:dyDescent="0.25">
      <c r="C165" s="110"/>
    </row>
    <row r="166" spans="3:3" x14ac:dyDescent="0.25">
      <c r="C166" s="110"/>
    </row>
    <row r="167" spans="3:3" x14ac:dyDescent="0.25">
      <c r="C167" s="110"/>
    </row>
    <row r="168" spans="3:3" x14ac:dyDescent="0.25">
      <c r="C168" s="110"/>
    </row>
    <row r="169" spans="3:3" x14ac:dyDescent="0.25">
      <c r="C169" s="110"/>
    </row>
    <row r="170" spans="3:3" x14ac:dyDescent="0.25">
      <c r="C170" s="110"/>
    </row>
    <row r="171" spans="3:3" x14ac:dyDescent="0.25">
      <c r="C171" s="110"/>
    </row>
    <row r="172" spans="3:3" x14ac:dyDescent="0.25">
      <c r="C172" s="110"/>
    </row>
    <row r="173" spans="3:3" x14ac:dyDescent="0.25">
      <c r="C173" s="110"/>
    </row>
    <row r="174" spans="3:3" x14ac:dyDescent="0.25">
      <c r="C174" s="110"/>
    </row>
    <row r="175" spans="3:3" x14ac:dyDescent="0.25">
      <c r="C175" s="110"/>
    </row>
    <row r="176" spans="3:3" x14ac:dyDescent="0.25">
      <c r="C176" s="110"/>
    </row>
    <row r="177" spans="3:3" x14ac:dyDescent="0.25">
      <c r="C177" s="110"/>
    </row>
    <row r="178" spans="3:3" x14ac:dyDescent="0.25">
      <c r="C178" s="110"/>
    </row>
    <row r="179" spans="3:3" x14ac:dyDescent="0.25">
      <c r="C179" s="110"/>
    </row>
    <row r="180" spans="3:3" x14ac:dyDescent="0.25">
      <c r="C180" s="110"/>
    </row>
    <row r="181" spans="3:3" x14ac:dyDescent="0.25">
      <c r="C181" s="110"/>
    </row>
    <row r="182" spans="3:3" x14ac:dyDescent="0.25">
      <c r="C182" s="110"/>
    </row>
    <row r="183" spans="3:3" x14ac:dyDescent="0.25">
      <c r="C183" s="110"/>
    </row>
    <row r="184" spans="3:3" x14ac:dyDescent="0.25">
      <c r="C184" s="110"/>
    </row>
    <row r="185" spans="3:3" x14ac:dyDescent="0.25">
      <c r="C185" s="110"/>
    </row>
    <row r="186" spans="3:3" x14ac:dyDescent="0.25">
      <c r="C186" s="110"/>
    </row>
    <row r="187" spans="3:3" x14ac:dyDescent="0.25">
      <c r="C187" s="110"/>
    </row>
    <row r="188" spans="3:3" x14ac:dyDescent="0.25">
      <c r="C188" s="110"/>
    </row>
    <row r="189" spans="3:3" x14ac:dyDescent="0.25">
      <c r="C189" s="110"/>
    </row>
    <row r="190" spans="3:3" x14ac:dyDescent="0.25">
      <c r="C190" s="110"/>
    </row>
    <row r="191" spans="3:3" x14ac:dyDescent="0.25">
      <c r="C191" s="110"/>
    </row>
    <row r="192" spans="3:3" x14ac:dyDescent="0.25">
      <c r="C192" s="110"/>
    </row>
    <row r="193" spans="3:3" x14ac:dyDescent="0.25">
      <c r="C193" s="110"/>
    </row>
    <row r="194" spans="3:3" x14ac:dyDescent="0.25">
      <c r="C194" s="110"/>
    </row>
    <row r="195" spans="3:3" x14ac:dyDescent="0.25">
      <c r="C195" s="110"/>
    </row>
    <row r="196" spans="3:3" x14ac:dyDescent="0.25">
      <c r="C196" s="110"/>
    </row>
    <row r="197" spans="3:3" x14ac:dyDescent="0.25">
      <c r="C197" s="110"/>
    </row>
    <row r="198" spans="3:3" x14ac:dyDescent="0.25">
      <c r="C198" s="110"/>
    </row>
    <row r="199" spans="3:3" x14ac:dyDescent="0.25">
      <c r="C199" s="110"/>
    </row>
    <row r="200" spans="3:3" x14ac:dyDescent="0.25">
      <c r="C200" s="110"/>
    </row>
    <row r="201" spans="3:3" x14ac:dyDescent="0.25">
      <c r="C201" s="110"/>
    </row>
    <row r="202" spans="3:3" x14ac:dyDescent="0.25">
      <c r="C202" s="110"/>
    </row>
    <row r="203" spans="3:3" x14ac:dyDescent="0.25">
      <c r="C203" s="110"/>
    </row>
    <row r="204" spans="3:3" x14ac:dyDescent="0.25">
      <c r="C204" s="110"/>
    </row>
    <row r="205" spans="3:3" x14ac:dyDescent="0.25">
      <c r="C205" s="110"/>
    </row>
    <row r="206" spans="3:3" x14ac:dyDescent="0.25">
      <c r="C206" s="110"/>
    </row>
    <row r="207" spans="3:3" x14ac:dyDescent="0.25">
      <c r="C207" s="110"/>
    </row>
    <row r="208" spans="3:3" x14ac:dyDescent="0.25">
      <c r="C208" s="110"/>
    </row>
    <row r="209" spans="3:3" x14ac:dyDescent="0.25">
      <c r="C209" s="110"/>
    </row>
    <row r="210" spans="3:3" x14ac:dyDescent="0.25">
      <c r="C210" s="110"/>
    </row>
    <row r="211" spans="3:3" x14ac:dyDescent="0.25">
      <c r="C211" s="110"/>
    </row>
    <row r="212" spans="3:3" x14ac:dyDescent="0.25">
      <c r="C212" s="110"/>
    </row>
    <row r="213" spans="3:3" x14ac:dyDescent="0.25">
      <c r="C213" s="110"/>
    </row>
    <row r="214" spans="3:3" x14ac:dyDescent="0.25">
      <c r="C214" s="110"/>
    </row>
    <row r="215" spans="3:3" x14ac:dyDescent="0.25">
      <c r="C215" s="110"/>
    </row>
    <row r="216" spans="3:3" x14ac:dyDescent="0.25">
      <c r="C216" s="110"/>
    </row>
    <row r="217" spans="3:3" x14ac:dyDescent="0.25">
      <c r="C217" s="110"/>
    </row>
    <row r="218" spans="3:3" x14ac:dyDescent="0.25">
      <c r="C218" s="110"/>
    </row>
    <row r="219" spans="3:3" x14ac:dyDescent="0.25">
      <c r="C219" s="110"/>
    </row>
    <row r="220" spans="3:3" x14ac:dyDescent="0.25">
      <c r="C220" s="110"/>
    </row>
    <row r="221" spans="3:3" x14ac:dyDescent="0.25">
      <c r="C221" s="110"/>
    </row>
    <row r="222" spans="3:3" x14ac:dyDescent="0.25">
      <c r="C222" s="110"/>
    </row>
    <row r="223" spans="3:3" x14ac:dyDescent="0.25">
      <c r="C223" s="110"/>
    </row>
    <row r="224" spans="3:3" x14ac:dyDescent="0.25">
      <c r="C224" s="110"/>
    </row>
    <row r="225" spans="3:3" x14ac:dyDescent="0.25">
      <c r="C225" s="110"/>
    </row>
    <row r="226" spans="3:3" x14ac:dyDescent="0.25">
      <c r="C226" s="110"/>
    </row>
    <row r="227" spans="3:3" x14ac:dyDescent="0.25">
      <c r="C227" s="110"/>
    </row>
    <row r="228" spans="3:3" x14ac:dyDescent="0.25">
      <c r="C228" s="110"/>
    </row>
    <row r="229" spans="3:3" x14ac:dyDescent="0.25">
      <c r="C229" s="110"/>
    </row>
    <row r="230" spans="3:3" x14ac:dyDescent="0.25">
      <c r="C230" s="110"/>
    </row>
    <row r="231" spans="3:3" x14ac:dyDescent="0.25">
      <c r="C231" s="110"/>
    </row>
    <row r="232" spans="3:3" x14ac:dyDescent="0.25">
      <c r="C232" s="110"/>
    </row>
    <row r="233" spans="3:3" x14ac:dyDescent="0.25">
      <c r="C233" s="110"/>
    </row>
    <row r="234" spans="3:3" x14ac:dyDescent="0.25">
      <c r="C234" s="110"/>
    </row>
    <row r="235" spans="3:3" x14ac:dyDescent="0.25">
      <c r="C235" s="110"/>
    </row>
    <row r="236" spans="3:3" x14ac:dyDescent="0.25">
      <c r="C236" s="110"/>
    </row>
    <row r="237" spans="3:3" x14ac:dyDescent="0.25">
      <c r="C237" s="110"/>
    </row>
    <row r="238" spans="3:3" x14ac:dyDescent="0.25">
      <c r="C238" s="110"/>
    </row>
    <row r="239" spans="3:3" x14ac:dyDescent="0.25">
      <c r="C239" s="110"/>
    </row>
    <row r="240" spans="3:3" x14ac:dyDescent="0.25">
      <c r="C240" s="110"/>
    </row>
    <row r="241" spans="3:3" x14ac:dyDescent="0.25">
      <c r="C241" s="110"/>
    </row>
    <row r="242" spans="3:3" x14ac:dyDescent="0.25">
      <c r="C242" s="110"/>
    </row>
    <row r="243" spans="3:3" x14ac:dyDescent="0.25">
      <c r="C243" s="110"/>
    </row>
    <row r="244" spans="3:3" x14ac:dyDescent="0.25">
      <c r="C244" s="110"/>
    </row>
    <row r="245" spans="3:3" x14ac:dyDescent="0.25">
      <c r="C245" s="110"/>
    </row>
    <row r="246" spans="3:3" x14ac:dyDescent="0.25">
      <c r="C246" s="110"/>
    </row>
    <row r="247" spans="3:3" x14ac:dyDescent="0.25">
      <c r="C247" s="110"/>
    </row>
    <row r="248" spans="3:3" x14ac:dyDescent="0.25">
      <c r="C248" s="110"/>
    </row>
    <row r="249" spans="3:3" x14ac:dyDescent="0.25">
      <c r="C249" s="110"/>
    </row>
    <row r="250" spans="3:3" x14ac:dyDescent="0.25">
      <c r="C250" s="110"/>
    </row>
    <row r="251" spans="3:3" x14ac:dyDescent="0.25">
      <c r="C251" s="110"/>
    </row>
    <row r="252" spans="3:3" x14ac:dyDescent="0.25">
      <c r="C252" s="110"/>
    </row>
    <row r="253" spans="3:3" x14ac:dyDescent="0.25">
      <c r="C253" s="110"/>
    </row>
    <row r="254" spans="3:3" x14ac:dyDescent="0.25">
      <c r="C254" s="110"/>
    </row>
    <row r="255" spans="3:3" x14ac:dyDescent="0.25">
      <c r="C255" s="110"/>
    </row>
    <row r="256" spans="3:3" x14ac:dyDescent="0.25">
      <c r="C256" s="110"/>
    </row>
    <row r="257" spans="3:3" x14ac:dyDescent="0.25">
      <c r="C257" s="110"/>
    </row>
    <row r="258" spans="3:3" x14ac:dyDescent="0.25">
      <c r="C258" s="110"/>
    </row>
    <row r="259" spans="3:3" x14ac:dyDescent="0.25">
      <c r="C259" s="110"/>
    </row>
    <row r="260" spans="3:3" x14ac:dyDescent="0.25">
      <c r="C260" s="110"/>
    </row>
    <row r="261" spans="3:3" x14ac:dyDescent="0.25">
      <c r="C261" s="110"/>
    </row>
    <row r="262" spans="3:3" x14ac:dyDescent="0.25">
      <c r="C262" s="110"/>
    </row>
    <row r="263" spans="3:3" x14ac:dyDescent="0.25">
      <c r="C263" s="110"/>
    </row>
    <row r="264" spans="3:3" x14ac:dyDescent="0.25">
      <c r="C264" s="110"/>
    </row>
    <row r="265" spans="3:3" x14ac:dyDescent="0.25">
      <c r="C265" s="110"/>
    </row>
    <row r="266" spans="3:3" x14ac:dyDescent="0.25">
      <c r="C266" s="110"/>
    </row>
    <row r="267" spans="3:3" x14ac:dyDescent="0.25">
      <c r="C267" s="110"/>
    </row>
    <row r="268" spans="3:3" x14ac:dyDescent="0.25">
      <c r="C268" s="110"/>
    </row>
    <row r="269" spans="3:3" x14ac:dyDescent="0.25">
      <c r="C269" s="110"/>
    </row>
    <row r="270" spans="3:3" x14ac:dyDescent="0.25">
      <c r="C270" s="110"/>
    </row>
    <row r="271" spans="3:3" x14ac:dyDescent="0.25">
      <c r="C271" s="110"/>
    </row>
    <row r="272" spans="3:3" x14ac:dyDescent="0.25">
      <c r="C272" s="110"/>
    </row>
    <row r="273" spans="3:3" x14ac:dyDescent="0.25">
      <c r="C273" s="110"/>
    </row>
    <row r="274" spans="3:3" x14ac:dyDescent="0.25">
      <c r="C274" s="110"/>
    </row>
    <row r="275" spans="3:3" x14ac:dyDescent="0.25">
      <c r="C275" s="110"/>
    </row>
    <row r="276" spans="3:3" x14ac:dyDescent="0.25">
      <c r="C276" s="110"/>
    </row>
    <row r="277" spans="3:3" x14ac:dyDescent="0.25">
      <c r="C277" s="110"/>
    </row>
    <row r="278" spans="3:3" x14ac:dyDescent="0.25">
      <c r="C278" s="110"/>
    </row>
    <row r="279" spans="3:3" x14ac:dyDescent="0.25">
      <c r="C279" s="110"/>
    </row>
    <row r="280" spans="3:3" x14ac:dyDescent="0.25">
      <c r="C280" s="110"/>
    </row>
    <row r="281" spans="3:3" x14ac:dyDescent="0.25">
      <c r="C281" s="110"/>
    </row>
    <row r="282" spans="3:3" x14ac:dyDescent="0.25">
      <c r="C282" s="110"/>
    </row>
    <row r="283" spans="3:3" x14ac:dyDescent="0.25">
      <c r="C283" s="110"/>
    </row>
    <row r="284" spans="3:3" x14ac:dyDescent="0.25">
      <c r="C284" s="110"/>
    </row>
    <row r="285" spans="3:3" x14ac:dyDescent="0.25">
      <c r="C285" s="110"/>
    </row>
    <row r="286" spans="3:3" x14ac:dyDescent="0.25">
      <c r="C286" s="110"/>
    </row>
    <row r="287" spans="3:3" x14ac:dyDescent="0.25">
      <c r="C287" s="110"/>
    </row>
    <row r="288" spans="3:3" x14ac:dyDescent="0.25">
      <c r="C288" s="110"/>
    </row>
    <row r="289" spans="3:3" x14ac:dyDescent="0.25">
      <c r="C289" s="110"/>
    </row>
    <row r="290" spans="3:3" x14ac:dyDescent="0.25">
      <c r="C290" s="110"/>
    </row>
    <row r="291" spans="3:3" x14ac:dyDescent="0.25">
      <c r="C291" s="110"/>
    </row>
    <row r="292" spans="3:3" x14ac:dyDescent="0.25">
      <c r="C292" s="110"/>
    </row>
    <row r="293" spans="3:3" x14ac:dyDescent="0.25">
      <c r="C293" s="110"/>
    </row>
    <row r="294" spans="3:3" x14ac:dyDescent="0.25">
      <c r="C294" s="110"/>
    </row>
    <row r="295" spans="3:3" x14ac:dyDescent="0.25">
      <c r="C295" s="110"/>
    </row>
    <row r="296" spans="3:3" x14ac:dyDescent="0.25">
      <c r="C296" s="110"/>
    </row>
    <row r="297" spans="3:3" x14ac:dyDescent="0.25">
      <c r="C297" s="110"/>
    </row>
    <row r="298" spans="3:3" x14ac:dyDescent="0.25">
      <c r="C298" s="110"/>
    </row>
    <row r="299" spans="3:3" x14ac:dyDescent="0.25">
      <c r="C299" s="110"/>
    </row>
    <row r="300" spans="3:3" x14ac:dyDescent="0.25">
      <c r="C300" s="110"/>
    </row>
    <row r="301" spans="3:3" x14ac:dyDescent="0.25">
      <c r="C301" s="110"/>
    </row>
    <row r="302" spans="3:3" x14ac:dyDescent="0.25">
      <c r="C302" s="110"/>
    </row>
    <row r="303" spans="3:3" x14ac:dyDescent="0.25">
      <c r="C303" s="110"/>
    </row>
    <row r="304" spans="3:3" x14ac:dyDescent="0.25">
      <c r="C304" s="110"/>
    </row>
    <row r="305" spans="3:3" x14ac:dyDescent="0.25">
      <c r="C305" s="110"/>
    </row>
    <row r="306" spans="3:3" x14ac:dyDescent="0.25">
      <c r="C306" s="110"/>
    </row>
    <row r="307" spans="3:3" x14ac:dyDescent="0.25">
      <c r="C307" s="110"/>
    </row>
    <row r="308" spans="3:3" x14ac:dyDescent="0.25">
      <c r="C308" s="110"/>
    </row>
    <row r="309" spans="3:3" x14ac:dyDescent="0.25">
      <c r="C309" s="110"/>
    </row>
    <row r="310" spans="3:3" x14ac:dyDescent="0.25">
      <c r="C310" s="110"/>
    </row>
    <row r="311" spans="3:3" x14ac:dyDescent="0.25">
      <c r="C311" s="110"/>
    </row>
    <row r="312" spans="3:3" x14ac:dyDescent="0.25">
      <c r="C312" s="110"/>
    </row>
    <row r="313" spans="3:3" x14ac:dyDescent="0.25">
      <c r="C313" s="110"/>
    </row>
    <row r="314" spans="3:3" x14ac:dyDescent="0.25">
      <c r="C314" s="110"/>
    </row>
    <row r="315" spans="3:3" x14ac:dyDescent="0.25">
      <c r="C315" s="110"/>
    </row>
    <row r="316" spans="3:3" x14ac:dyDescent="0.25">
      <c r="C316" s="110"/>
    </row>
    <row r="317" spans="3:3" x14ac:dyDescent="0.25">
      <c r="C317" s="110"/>
    </row>
    <row r="318" spans="3:3" x14ac:dyDescent="0.25">
      <c r="C318" s="110"/>
    </row>
    <row r="319" spans="3:3" x14ac:dyDescent="0.25">
      <c r="C319" s="110"/>
    </row>
    <row r="320" spans="3:3" x14ac:dyDescent="0.25">
      <c r="C320" s="110"/>
    </row>
    <row r="321" spans="3:3" x14ac:dyDescent="0.25">
      <c r="C321" s="110"/>
    </row>
    <row r="322" spans="3:3" x14ac:dyDescent="0.25">
      <c r="C322" s="110"/>
    </row>
    <row r="323" spans="3:3" x14ac:dyDescent="0.25">
      <c r="C323" s="110"/>
    </row>
    <row r="324" spans="3:3" x14ac:dyDescent="0.25">
      <c r="C324" s="110"/>
    </row>
    <row r="325" spans="3:3" x14ac:dyDescent="0.25">
      <c r="C325" s="110"/>
    </row>
    <row r="326" spans="3:3" x14ac:dyDescent="0.25">
      <c r="C326" s="110"/>
    </row>
    <row r="327" spans="3:3" x14ac:dyDescent="0.25">
      <c r="C327" s="110"/>
    </row>
    <row r="328" spans="3:3" x14ac:dyDescent="0.25">
      <c r="C328" s="110"/>
    </row>
    <row r="329" spans="3:3" x14ac:dyDescent="0.25">
      <c r="C329" s="110"/>
    </row>
    <row r="330" spans="3:3" x14ac:dyDescent="0.25">
      <c r="C330" s="110"/>
    </row>
    <row r="331" spans="3:3" x14ac:dyDescent="0.25">
      <c r="C331" s="110"/>
    </row>
    <row r="332" spans="3:3" x14ac:dyDescent="0.25">
      <c r="C332" s="110"/>
    </row>
    <row r="333" spans="3:3" x14ac:dyDescent="0.25">
      <c r="C333" s="110"/>
    </row>
    <row r="334" spans="3:3" x14ac:dyDescent="0.25">
      <c r="C334" s="110"/>
    </row>
    <row r="335" spans="3:3" x14ac:dyDescent="0.25">
      <c r="C335" s="110"/>
    </row>
    <row r="336" spans="3:3" x14ac:dyDescent="0.25">
      <c r="C336" s="110"/>
    </row>
    <row r="337" spans="3:3" x14ac:dyDescent="0.25">
      <c r="C337" s="110"/>
    </row>
    <row r="338" spans="3:3" x14ac:dyDescent="0.25">
      <c r="C338" s="110"/>
    </row>
    <row r="339" spans="3:3" x14ac:dyDescent="0.25">
      <c r="C339" s="110"/>
    </row>
    <row r="340" spans="3:3" x14ac:dyDescent="0.25">
      <c r="C340" s="110"/>
    </row>
    <row r="341" spans="3:3" x14ac:dyDescent="0.25">
      <c r="C341" s="110"/>
    </row>
    <row r="342" spans="3:3" x14ac:dyDescent="0.25">
      <c r="C342" s="110"/>
    </row>
    <row r="343" spans="3:3" x14ac:dyDescent="0.25">
      <c r="C343" s="110"/>
    </row>
    <row r="344" spans="3:3" x14ac:dyDescent="0.25">
      <c r="C344" s="110"/>
    </row>
    <row r="345" spans="3:3" x14ac:dyDescent="0.25">
      <c r="C345" s="110"/>
    </row>
    <row r="346" spans="3:3" x14ac:dyDescent="0.25">
      <c r="C346" s="110"/>
    </row>
    <row r="347" spans="3:3" x14ac:dyDescent="0.25">
      <c r="C347" s="110"/>
    </row>
    <row r="348" spans="3:3" x14ac:dyDescent="0.25">
      <c r="C348" s="110"/>
    </row>
    <row r="349" spans="3:3" x14ac:dyDescent="0.25">
      <c r="C349" s="110"/>
    </row>
    <row r="350" spans="3:3" x14ac:dyDescent="0.25">
      <c r="C350" s="110"/>
    </row>
    <row r="351" spans="3:3" x14ac:dyDescent="0.25">
      <c r="C351" s="110"/>
    </row>
    <row r="352" spans="3:3" x14ac:dyDescent="0.25">
      <c r="C352" s="110"/>
    </row>
    <row r="353" spans="3:3" x14ac:dyDescent="0.25">
      <c r="C353" s="110"/>
    </row>
    <row r="354" spans="3:3" x14ac:dyDescent="0.25">
      <c r="C354" s="110"/>
    </row>
    <row r="355" spans="3:3" x14ac:dyDescent="0.25">
      <c r="C355" s="110"/>
    </row>
    <row r="356" spans="3:3" x14ac:dyDescent="0.25">
      <c r="C356" s="110"/>
    </row>
    <row r="357" spans="3:3" x14ac:dyDescent="0.25">
      <c r="C357" s="110"/>
    </row>
    <row r="358" spans="3:3" x14ac:dyDescent="0.25">
      <c r="C358" s="110"/>
    </row>
    <row r="359" spans="3:3" x14ac:dyDescent="0.25">
      <c r="C359" s="110"/>
    </row>
    <row r="360" spans="3:3" x14ac:dyDescent="0.25">
      <c r="C360" s="110"/>
    </row>
    <row r="361" spans="3:3" x14ac:dyDescent="0.25">
      <c r="C361" s="110"/>
    </row>
    <row r="362" spans="3:3" x14ac:dyDescent="0.25">
      <c r="C362" s="110"/>
    </row>
    <row r="363" spans="3:3" x14ac:dyDescent="0.25">
      <c r="C363" s="110"/>
    </row>
    <row r="364" spans="3:3" x14ac:dyDescent="0.25">
      <c r="C364" s="110"/>
    </row>
    <row r="365" spans="3:3" x14ac:dyDescent="0.25">
      <c r="C365" s="110"/>
    </row>
    <row r="366" spans="3:3" x14ac:dyDescent="0.25">
      <c r="C366" s="110"/>
    </row>
    <row r="367" spans="3:3" x14ac:dyDescent="0.25">
      <c r="C367" s="110"/>
    </row>
    <row r="368" spans="3:3" x14ac:dyDescent="0.25">
      <c r="C368" s="110"/>
    </row>
    <row r="369" spans="3:3" x14ac:dyDescent="0.25">
      <c r="C369" s="110"/>
    </row>
    <row r="370" spans="3:3" x14ac:dyDescent="0.25">
      <c r="C370" s="110"/>
    </row>
    <row r="371" spans="3:3" x14ac:dyDescent="0.25">
      <c r="C371" s="110"/>
    </row>
    <row r="372" spans="3:3" x14ac:dyDescent="0.25">
      <c r="C372" s="110"/>
    </row>
    <row r="373" spans="3:3" x14ac:dyDescent="0.25">
      <c r="C373" s="110"/>
    </row>
    <row r="374" spans="3:3" x14ac:dyDescent="0.25">
      <c r="C374" s="110"/>
    </row>
    <row r="375" spans="3:3" x14ac:dyDescent="0.25">
      <c r="C375" s="110"/>
    </row>
    <row r="376" spans="3:3" x14ac:dyDescent="0.25">
      <c r="C376" s="110"/>
    </row>
    <row r="377" spans="3:3" x14ac:dyDescent="0.25">
      <c r="C377" s="110"/>
    </row>
    <row r="378" spans="3:3" x14ac:dyDescent="0.25">
      <c r="C378" s="110"/>
    </row>
    <row r="379" spans="3:3" x14ac:dyDescent="0.25">
      <c r="C379" s="110"/>
    </row>
    <row r="380" spans="3:3" x14ac:dyDescent="0.25">
      <c r="C380" s="110"/>
    </row>
    <row r="381" spans="3:3" x14ac:dyDescent="0.25">
      <c r="C381" s="110"/>
    </row>
    <row r="382" spans="3:3" x14ac:dyDescent="0.25">
      <c r="C382" s="110"/>
    </row>
    <row r="383" spans="3:3" x14ac:dyDescent="0.25">
      <c r="C383" s="110"/>
    </row>
    <row r="384" spans="3:3" x14ac:dyDescent="0.25">
      <c r="C384" s="110"/>
    </row>
    <row r="385" spans="3:3" x14ac:dyDescent="0.25">
      <c r="C385" s="110"/>
    </row>
    <row r="386" spans="3:3" x14ac:dyDescent="0.25">
      <c r="C386" s="110"/>
    </row>
    <row r="387" spans="3:3" x14ac:dyDescent="0.25">
      <c r="C387" s="110"/>
    </row>
    <row r="388" spans="3:3" x14ac:dyDescent="0.25">
      <c r="C388" s="110"/>
    </row>
    <row r="389" spans="3:3" x14ac:dyDescent="0.25">
      <c r="C389" s="110"/>
    </row>
    <row r="390" spans="3:3" x14ac:dyDescent="0.25">
      <c r="C390" s="110"/>
    </row>
    <row r="391" spans="3:3" x14ac:dyDescent="0.25">
      <c r="C391" s="110"/>
    </row>
    <row r="392" spans="3:3" x14ac:dyDescent="0.25">
      <c r="C392" s="110"/>
    </row>
    <row r="393" spans="3:3" x14ac:dyDescent="0.25">
      <c r="C393" s="110"/>
    </row>
    <row r="394" spans="3:3" x14ac:dyDescent="0.25">
      <c r="C394" s="110"/>
    </row>
    <row r="395" spans="3:3" x14ac:dyDescent="0.25">
      <c r="C395" s="110"/>
    </row>
    <row r="396" spans="3:3" x14ac:dyDescent="0.25">
      <c r="C396" s="110"/>
    </row>
    <row r="397" spans="3:3" x14ac:dyDescent="0.25">
      <c r="C397" s="110"/>
    </row>
    <row r="398" spans="3:3" x14ac:dyDescent="0.25">
      <c r="C398" s="110"/>
    </row>
    <row r="399" spans="3:3" x14ac:dyDescent="0.25">
      <c r="C399" s="110"/>
    </row>
    <row r="400" spans="3:3" x14ac:dyDescent="0.25">
      <c r="C400" s="110"/>
    </row>
    <row r="401" spans="3:3" x14ac:dyDescent="0.25">
      <c r="C401" s="110"/>
    </row>
    <row r="402" spans="3:3" x14ac:dyDescent="0.25">
      <c r="C402" s="110"/>
    </row>
    <row r="403" spans="3:3" x14ac:dyDescent="0.25">
      <c r="C403" s="110"/>
    </row>
    <row r="404" spans="3:3" x14ac:dyDescent="0.25">
      <c r="C404" s="110"/>
    </row>
    <row r="405" spans="3:3" x14ac:dyDescent="0.25">
      <c r="C405" s="110"/>
    </row>
    <row r="406" spans="3:3" x14ac:dyDescent="0.25">
      <c r="C406" s="110"/>
    </row>
    <row r="407" spans="3:3" x14ac:dyDescent="0.25">
      <c r="C407" s="110"/>
    </row>
    <row r="408" spans="3:3" x14ac:dyDescent="0.25">
      <c r="C408" s="110"/>
    </row>
    <row r="409" spans="3:3" x14ac:dyDescent="0.25">
      <c r="C409" s="110"/>
    </row>
    <row r="410" spans="3:3" x14ac:dyDescent="0.25">
      <c r="C410" s="110"/>
    </row>
    <row r="411" spans="3:3" x14ac:dyDescent="0.25">
      <c r="C411" s="110"/>
    </row>
    <row r="412" spans="3:3" x14ac:dyDescent="0.25">
      <c r="C412" s="110"/>
    </row>
    <row r="413" spans="3:3" x14ac:dyDescent="0.25">
      <c r="C413" s="110"/>
    </row>
    <row r="414" spans="3:3" x14ac:dyDescent="0.25">
      <c r="C414" s="110"/>
    </row>
    <row r="415" spans="3:3" x14ac:dyDescent="0.25">
      <c r="C415" s="110"/>
    </row>
    <row r="416" spans="3:3" x14ac:dyDescent="0.25">
      <c r="C416" s="110"/>
    </row>
    <row r="417" spans="3:3" x14ac:dyDescent="0.25">
      <c r="C417" s="110"/>
    </row>
    <row r="418" spans="3:3" x14ac:dyDescent="0.25">
      <c r="C418" s="110"/>
    </row>
    <row r="419" spans="3:3" x14ac:dyDescent="0.25">
      <c r="C419" s="110"/>
    </row>
    <row r="420" spans="3:3" x14ac:dyDescent="0.25">
      <c r="C420" s="110"/>
    </row>
    <row r="421" spans="3:3" x14ac:dyDescent="0.25">
      <c r="C421" s="110"/>
    </row>
    <row r="422" spans="3:3" x14ac:dyDescent="0.25">
      <c r="C422" s="110"/>
    </row>
    <row r="423" spans="3:3" x14ac:dyDescent="0.25">
      <c r="C423" s="110"/>
    </row>
    <row r="424" spans="3:3" x14ac:dyDescent="0.25">
      <c r="C424" s="110"/>
    </row>
    <row r="425" spans="3:3" x14ac:dyDescent="0.25">
      <c r="C425" s="110"/>
    </row>
    <row r="426" spans="3:3" x14ac:dyDescent="0.25">
      <c r="C426" s="110"/>
    </row>
    <row r="427" spans="3:3" x14ac:dyDescent="0.25">
      <c r="C427" s="110"/>
    </row>
    <row r="428" spans="3:3" x14ac:dyDescent="0.25">
      <c r="C428" s="110"/>
    </row>
    <row r="429" spans="3:3" x14ac:dyDescent="0.25">
      <c r="C429" s="110"/>
    </row>
    <row r="430" spans="3:3" x14ac:dyDescent="0.25">
      <c r="C430" s="110"/>
    </row>
    <row r="431" spans="3:3" x14ac:dyDescent="0.25">
      <c r="C431" s="110"/>
    </row>
    <row r="432" spans="3:3" x14ac:dyDescent="0.25">
      <c r="C432" s="110"/>
    </row>
    <row r="433" spans="3:3" x14ac:dyDescent="0.25">
      <c r="C433" s="110"/>
    </row>
    <row r="434" spans="3:3" x14ac:dyDescent="0.25">
      <c r="C434" s="110"/>
    </row>
    <row r="435" spans="3:3" x14ac:dyDescent="0.25">
      <c r="C435" s="110"/>
    </row>
    <row r="436" spans="3:3" x14ac:dyDescent="0.25">
      <c r="C436" s="110"/>
    </row>
    <row r="437" spans="3:3" x14ac:dyDescent="0.25">
      <c r="C437" s="110"/>
    </row>
    <row r="438" spans="3:3" x14ac:dyDescent="0.25">
      <c r="C438" s="110"/>
    </row>
    <row r="439" spans="3:3" x14ac:dyDescent="0.25">
      <c r="C439" s="110"/>
    </row>
    <row r="440" spans="3:3" x14ac:dyDescent="0.25">
      <c r="C440" s="110"/>
    </row>
    <row r="441" spans="3:3" x14ac:dyDescent="0.25">
      <c r="C441" s="110"/>
    </row>
    <row r="442" spans="3:3" x14ac:dyDescent="0.25">
      <c r="C442" s="110"/>
    </row>
    <row r="443" spans="3:3" x14ac:dyDescent="0.25">
      <c r="C443" s="110"/>
    </row>
    <row r="444" spans="3:3" x14ac:dyDescent="0.25">
      <c r="C444" s="110"/>
    </row>
    <row r="445" spans="3:3" x14ac:dyDescent="0.25">
      <c r="C445" s="110"/>
    </row>
    <row r="446" spans="3:3" x14ac:dyDescent="0.25">
      <c r="C446" s="110"/>
    </row>
    <row r="447" spans="3:3" x14ac:dyDescent="0.25">
      <c r="C447" s="110"/>
    </row>
    <row r="448" spans="3:3" x14ac:dyDescent="0.25">
      <c r="C448" s="110"/>
    </row>
    <row r="449" spans="3:3" x14ac:dyDescent="0.25">
      <c r="C449" s="110"/>
    </row>
    <row r="450" spans="3:3" x14ac:dyDescent="0.25">
      <c r="C450" s="110"/>
    </row>
    <row r="451" spans="3:3" x14ac:dyDescent="0.25">
      <c r="C451" s="110"/>
    </row>
    <row r="452" spans="3:3" x14ac:dyDescent="0.25">
      <c r="C452" s="110"/>
    </row>
    <row r="453" spans="3:3" x14ac:dyDescent="0.25">
      <c r="C453" s="110"/>
    </row>
    <row r="454" spans="3:3" x14ac:dyDescent="0.25">
      <c r="C454" s="110"/>
    </row>
    <row r="455" spans="3:3" x14ac:dyDescent="0.25">
      <c r="C455" s="110"/>
    </row>
    <row r="456" spans="3:3" x14ac:dyDescent="0.25">
      <c r="C456" s="110"/>
    </row>
    <row r="457" spans="3:3" x14ac:dyDescent="0.25">
      <c r="C457" s="110"/>
    </row>
    <row r="458" spans="3:3" x14ac:dyDescent="0.25">
      <c r="C458" s="110"/>
    </row>
    <row r="459" spans="3:3" x14ac:dyDescent="0.25">
      <c r="C459" s="110"/>
    </row>
    <row r="460" spans="3:3" x14ac:dyDescent="0.25">
      <c r="C460" s="110"/>
    </row>
    <row r="461" spans="3:3" x14ac:dyDescent="0.25">
      <c r="C461" s="110"/>
    </row>
    <row r="462" spans="3:3" x14ac:dyDescent="0.25">
      <c r="C462" s="110"/>
    </row>
    <row r="463" spans="3:3" x14ac:dyDescent="0.25">
      <c r="C463" s="110"/>
    </row>
    <row r="464" spans="3:3" x14ac:dyDescent="0.25">
      <c r="C464" s="110"/>
    </row>
    <row r="465" spans="3:3" x14ac:dyDescent="0.25">
      <c r="C465" s="110"/>
    </row>
    <row r="466" spans="3:3" x14ac:dyDescent="0.25">
      <c r="C466" s="110"/>
    </row>
    <row r="467" spans="3:3" x14ac:dyDescent="0.25">
      <c r="C467" s="110"/>
    </row>
    <row r="468" spans="3:3" x14ac:dyDescent="0.25">
      <c r="C468" s="110"/>
    </row>
    <row r="469" spans="3:3" x14ac:dyDescent="0.25">
      <c r="C469" s="110"/>
    </row>
    <row r="470" spans="3:3" x14ac:dyDescent="0.25">
      <c r="C470" s="110"/>
    </row>
    <row r="471" spans="3:3" x14ac:dyDescent="0.25">
      <c r="C471" s="110"/>
    </row>
    <row r="472" spans="3:3" x14ac:dyDescent="0.25">
      <c r="C472" s="110"/>
    </row>
    <row r="473" spans="3:3" x14ac:dyDescent="0.25">
      <c r="C473" s="110"/>
    </row>
    <row r="474" spans="3:3" x14ac:dyDescent="0.25">
      <c r="C474" s="110"/>
    </row>
    <row r="475" spans="3:3" x14ac:dyDescent="0.25">
      <c r="C475" s="110"/>
    </row>
    <row r="476" spans="3:3" x14ac:dyDescent="0.25">
      <c r="C476" s="110"/>
    </row>
    <row r="477" spans="3:3" x14ac:dyDescent="0.25">
      <c r="C477" s="110"/>
    </row>
    <row r="478" spans="3:3" x14ac:dyDescent="0.25">
      <c r="C478" s="110"/>
    </row>
    <row r="479" spans="3:3" x14ac:dyDescent="0.25">
      <c r="C479" s="110"/>
    </row>
    <row r="480" spans="3:3" x14ac:dyDescent="0.25">
      <c r="C480" s="110"/>
    </row>
    <row r="481" spans="3:3" x14ac:dyDescent="0.25">
      <c r="C481" s="110"/>
    </row>
    <row r="482" spans="3:3" x14ac:dyDescent="0.25">
      <c r="C482" s="110"/>
    </row>
    <row r="483" spans="3:3" x14ac:dyDescent="0.25">
      <c r="C483" s="110"/>
    </row>
    <row r="484" spans="3:3" x14ac:dyDescent="0.25">
      <c r="C484" s="110"/>
    </row>
    <row r="485" spans="3:3" x14ac:dyDescent="0.25">
      <c r="C485" s="110"/>
    </row>
    <row r="486" spans="3:3" x14ac:dyDescent="0.25">
      <c r="C486" s="110"/>
    </row>
    <row r="487" spans="3:3" x14ac:dyDescent="0.25">
      <c r="C487" s="110"/>
    </row>
    <row r="488" spans="3:3" x14ac:dyDescent="0.25">
      <c r="C488" s="110"/>
    </row>
    <row r="489" spans="3:3" x14ac:dyDescent="0.25">
      <c r="C489" s="110"/>
    </row>
    <row r="490" spans="3:3" x14ac:dyDescent="0.25">
      <c r="C490" s="110"/>
    </row>
    <row r="491" spans="3:3" x14ac:dyDescent="0.25">
      <c r="C491" s="110"/>
    </row>
    <row r="492" spans="3:3" x14ac:dyDescent="0.25">
      <c r="C492" s="110"/>
    </row>
    <row r="493" spans="3:3" x14ac:dyDescent="0.25">
      <c r="C493" s="110"/>
    </row>
    <row r="494" spans="3:3" x14ac:dyDescent="0.25">
      <c r="C494" s="110"/>
    </row>
    <row r="495" spans="3:3" x14ac:dyDescent="0.25">
      <c r="C495" s="110"/>
    </row>
    <row r="496" spans="3:3" x14ac:dyDescent="0.25">
      <c r="C496" s="110"/>
    </row>
    <row r="497" spans="3:3" x14ac:dyDescent="0.25">
      <c r="C497" s="110"/>
    </row>
    <row r="498" spans="3:3" x14ac:dyDescent="0.25">
      <c r="C498" s="110"/>
    </row>
    <row r="499" spans="3:3" x14ac:dyDescent="0.25">
      <c r="C499" s="110"/>
    </row>
    <row r="500" spans="3:3" x14ac:dyDescent="0.25">
      <c r="C500" s="110"/>
    </row>
    <row r="501" spans="3:3" x14ac:dyDescent="0.25">
      <c r="C501" s="110"/>
    </row>
    <row r="502" spans="3:3" x14ac:dyDescent="0.25">
      <c r="C502" s="110"/>
    </row>
    <row r="503" spans="3:3" x14ac:dyDescent="0.25">
      <c r="C503" s="110"/>
    </row>
    <row r="504" spans="3:3" x14ac:dyDescent="0.25">
      <c r="C504" s="110"/>
    </row>
    <row r="505" spans="3:3" x14ac:dyDescent="0.25">
      <c r="C505" s="110"/>
    </row>
    <row r="506" spans="3:3" x14ac:dyDescent="0.25">
      <c r="C506" s="110"/>
    </row>
    <row r="507" spans="3:3" x14ac:dyDescent="0.25">
      <c r="C507" s="110"/>
    </row>
    <row r="508" spans="3:3" x14ac:dyDescent="0.25">
      <c r="C508" s="110"/>
    </row>
    <row r="509" spans="3:3" x14ac:dyDescent="0.25">
      <c r="C509" s="110"/>
    </row>
    <row r="510" spans="3:3" x14ac:dyDescent="0.25">
      <c r="C510" s="110"/>
    </row>
    <row r="511" spans="3:3" x14ac:dyDescent="0.25">
      <c r="C511" s="110"/>
    </row>
    <row r="512" spans="3:3" x14ac:dyDescent="0.25">
      <c r="C512" s="110"/>
    </row>
    <row r="513" spans="3:3" x14ac:dyDescent="0.25">
      <c r="C513" s="110"/>
    </row>
    <row r="514" spans="3:3" x14ac:dyDescent="0.25">
      <c r="C514" s="110"/>
    </row>
    <row r="515" spans="3:3" x14ac:dyDescent="0.25">
      <c r="C515" s="110"/>
    </row>
    <row r="516" spans="3:3" x14ac:dyDescent="0.25">
      <c r="C516" s="110"/>
    </row>
    <row r="517" spans="3:3" x14ac:dyDescent="0.25">
      <c r="C517" s="110"/>
    </row>
    <row r="518" spans="3:3" x14ac:dyDescent="0.25">
      <c r="C518" s="110"/>
    </row>
    <row r="519" spans="3:3" x14ac:dyDescent="0.25">
      <c r="C519" s="110"/>
    </row>
    <row r="520" spans="3:3" x14ac:dyDescent="0.25">
      <c r="C520" s="110"/>
    </row>
    <row r="521" spans="3:3" x14ac:dyDescent="0.25">
      <c r="C521" s="110"/>
    </row>
    <row r="522" spans="3:3" x14ac:dyDescent="0.25">
      <c r="C522" s="110"/>
    </row>
    <row r="523" spans="3:3" x14ac:dyDescent="0.25">
      <c r="C523" s="110"/>
    </row>
    <row r="524" spans="3:3" x14ac:dyDescent="0.25">
      <c r="C524" s="110"/>
    </row>
    <row r="525" spans="3:3" x14ac:dyDescent="0.25">
      <c r="C525" s="110"/>
    </row>
    <row r="526" spans="3:3" x14ac:dyDescent="0.25">
      <c r="C526" s="110"/>
    </row>
    <row r="527" spans="3:3" x14ac:dyDescent="0.25">
      <c r="C527" s="110"/>
    </row>
    <row r="528" spans="3:3" x14ac:dyDescent="0.25">
      <c r="C528" s="110"/>
    </row>
    <row r="529" spans="3:3" x14ac:dyDescent="0.25">
      <c r="C529" s="110"/>
    </row>
    <row r="530" spans="3:3" x14ac:dyDescent="0.25">
      <c r="C530" s="110"/>
    </row>
    <row r="531" spans="3:3" x14ac:dyDescent="0.25">
      <c r="C531" s="110"/>
    </row>
    <row r="532" spans="3:3" x14ac:dyDescent="0.25">
      <c r="C532" s="110"/>
    </row>
    <row r="533" spans="3:3" x14ac:dyDescent="0.25">
      <c r="C533" s="110"/>
    </row>
    <row r="534" spans="3:3" x14ac:dyDescent="0.25">
      <c r="C534" s="110"/>
    </row>
    <row r="535" spans="3:3" x14ac:dyDescent="0.25">
      <c r="C535" s="110"/>
    </row>
    <row r="536" spans="3:3" x14ac:dyDescent="0.25">
      <c r="C536" s="110"/>
    </row>
    <row r="537" spans="3:3" x14ac:dyDescent="0.25">
      <c r="C537" s="110"/>
    </row>
    <row r="538" spans="3:3" x14ac:dyDescent="0.25">
      <c r="C538" s="110"/>
    </row>
    <row r="539" spans="3:3" x14ac:dyDescent="0.25">
      <c r="C539" s="110"/>
    </row>
    <row r="540" spans="3:3" x14ac:dyDescent="0.25">
      <c r="C540" s="110"/>
    </row>
    <row r="541" spans="3:3" x14ac:dyDescent="0.25">
      <c r="C541" s="110"/>
    </row>
    <row r="542" spans="3:3" x14ac:dyDescent="0.25">
      <c r="C542" s="110"/>
    </row>
    <row r="543" spans="3:3" x14ac:dyDescent="0.25">
      <c r="C543" s="110"/>
    </row>
    <row r="544" spans="3:3" x14ac:dyDescent="0.25">
      <c r="C544" s="110"/>
    </row>
    <row r="545" spans="3:3" x14ac:dyDescent="0.25">
      <c r="C545" s="110"/>
    </row>
    <row r="546" spans="3:3" x14ac:dyDescent="0.25">
      <c r="C546" s="110"/>
    </row>
    <row r="547" spans="3:3" x14ac:dyDescent="0.25">
      <c r="C547" s="110"/>
    </row>
    <row r="548" spans="3:3" x14ac:dyDescent="0.25">
      <c r="C548" s="110"/>
    </row>
    <row r="549" spans="3:3" x14ac:dyDescent="0.25">
      <c r="C549" s="110"/>
    </row>
    <row r="550" spans="3:3" x14ac:dyDescent="0.25">
      <c r="C550" s="110"/>
    </row>
    <row r="551" spans="3:3" x14ac:dyDescent="0.25">
      <c r="C551" s="110"/>
    </row>
    <row r="552" spans="3:3" x14ac:dyDescent="0.25">
      <c r="C552" s="110"/>
    </row>
    <row r="553" spans="3:3" x14ac:dyDescent="0.25">
      <c r="C553" s="110"/>
    </row>
    <row r="554" spans="3:3" x14ac:dyDescent="0.25">
      <c r="C554" s="110"/>
    </row>
    <row r="555" spans="3:3" x14ac:dyDescent="0.25">
      <c r="C555" s="110"/>
    </row>
    <row r="556" spans="3:3" x14ac:dyDescent="0.25">
      <c r="C556" s="110"/>
    </row>
    <row r="557" spans="3:3" x14ac:dyDescent="0.25">
      <c r="C557" s="110"/>
    </row>
    <row r="558" spans="3:3" x14ac:dyDescent="0.25">
      <c r="C558" s="110"/>
    </row>
    <row r="559" spans="3:3" x14ac:dyDescent="0.25">
      <c r="C559" s="110"/>
    </row>
    <row r="560" spans="3:3" x14ac:dyDescent="0.25">
      <c r="C560" s="110"/>
    </row>
    <row r="561" spans="3:3" x14ac:dyDescent="0.25">
      <c r="C561" s="110"/>
    </row>
    <row r="562" spans="3:3" x14ac:dyDescent="0.25">
      <c r="C562" s="110"/>
    </row>
    <row r="563" spans="3:3" x14ac:dyDescent="0.25">
      <c r="C563" s="110"/>
    </row>
    <row r="564" spans="3:3" x14ac:dyDescent="0.25">
      <c r="C564" s="110"/>
    </row>
    <row r="565" spans="3:3" x14ac:dyDescent="0.25">
      <c r="C565" s="110"/>
    </row>
    <row r="566" spans="3:3" x14ac:dyDescent="0.25">
      <c r="C566" s="110"/>
    </row>
    <row r="567" spans="3:3" x14ac:dyDescent="0.25">
      <c r="C567" s="110"/>
    </row>
    <row r="568" spans="3:3" x14ac:dyDescent="0.25">
      <c r="C568" s="110"/>
    </row>
    <row r="569" spans="3:3" x14ac:dyDescent="0.25">
      <c r="C569" s="110"/>
    </row>
    <row r="570" spans="3:3" x14ac:dyDescent="0.25">
      <c r="C570" s="110"/>
    </row>
    <row r="571" spans="3:3" x14ac:dyDescent="0.25">
      <c r="C571" s="110"/>
    </row>
    <row r="572" spans="3:3" x14ac:dyDescent="0.25">
      <c r="C572" s="110"/>
    </row>
    <row r="573" spans="3:3" x14ac:dyDescent="0.25">
      <c r="C573" s="110"/>
    </row>
    <row r="574" spans="3:3" x14ac:dyDescent="0.25">
      <c r="C574" s="110"/>
    </row>
    <row r="575" spans="3:3" x14ac:dyDescent="0.25">
      <c r="C575" s="110"/>
    </row>
    <row r="576" spans="3:3" x14ac:dyDescent="0.25">
      <c r="C576" s="110"/>
    </row>
    <row r="577" spans="3:3" x14ac:dyDescent="0.25">
      <c r="C577" s="110"/>
    </row>
    <row r="578" spans="3:3" x14ac:dyDescent="0.25">
      <c r="C578" s="110"/>
    </row>
    <row r="579" spans="3:3" x14ac:dyDescent="0.25">
      <c r="C579" s="110"/>
    </row>
    <row r="580" spans="3:3" x14ac:dyDescent="0.25">
      <c r="C580" s="110"/>
    </row>
    <row r="581" spans="3:3" x14ac:dyDescent="0.25">
      <c r="C581" s="110"/>
    </row>
    <row r="582" spans="3:3" x14ac:dyDescent="0.25">
      <c r="C582" s="110"/>
    </row>
    <row r="583" spans="3:3" x14ac:dyDescent="0.25">
      <c r="C583" s="110"/>
    </row>
    <row r="584" spans="3:3" x14ac:dyDescent="0.25">
      <c r="C584" s="110"/>
    </row>
    <row r="585" spans="3:3" x14ac:dyDescent="0.25">
      <c r="C585" s="110"/>
    </row>
    <row r="586" spans="3:3" x14ac:dyDescent="0.25">
      <c r="C586" s="110"/>
    </row>
    <row r="587" spans="3:3" x14ac:dyDescent="0.25">
      <c r="C587" s="110"/>
    </row>
    <row r="588" spans="3:3" x14ac:dyDescent="0.25">
      <c r="C588" s="110"/>
    </row>
    <row r="589" spans="3:3" x14ac:dyDescent="0.25">
      <c r="C589" s="110"/>
    </row>
    <row r="590" spans="3:3" x14ac:dyDescent="0.25">
      <c r="C590" s="110"/>
    </row>
    <row r="591" spans="3:3" x14ac:dyDescent="0.25">
      <c r="C591" s="110"/>
    </row>
    <row r="592" spans="3:3" x14ac:dyDescent="0.25">
      <c r="C592" s="110"/>
    </row>
    <row r="593" spans="3:3" x14ac:dyDescent="0.25">
      <c r="C593" s="110"/>
    </row>
    <row r="594" spans="3:3" x14ac:dyDescent="0.25">
      <c r="C594" s="110"/>
    </row>
    <row r="595" spans="3:3" x14ac:dyDescent="0.25">
      <c r="C595" s="110"/>
    </row>
    <row r="596" spans="3:3" x14ac:dyDescent="0.25">
      <c r="C596" s="110"/>
    </row>
    <row r="597" spans="3:3" x14ac:dyDescent="0.25">
      <c r="C597" s="110"/>
    </row>
    <row r="598" spans="3:3" x14ac:dyDescent="0.25">
      <c r="C598" s="110"/>
    </row>
    <row r="599" spans="3:3" x14ac:dyDescent="0.25">
      <c r="C599" s="110"/>
    </row>
    <row r="600" spans="3:3" x14ac:dyDescent="0.25">
      <c r="C600" s="110"/>
    </row>
    <row r="601" spans="3:3" x14ac:dyDescent="0.25">
      <c r="C601" s="110"/>
    </row>
    <row r="602" spans="3:3" x14ac:dyDescent="0.25">
      <c r="C602" s="110"/>
    </row>
    <row r="603" spans="3:3" x14ac:dyDescent="0.25">
      <c r="C603" s="110"/>
    </row>
    <row r="604" spans="3:3" x14ac:dyDescent="0.25">
      <c r="C604" s="110"/>
    </row>
    <row r="605" spans="3:3" x14ac:dyDescent="0.25">
      <c r="C605" s="110"/>
    </row>
    <row r="606" spans="3:3" x14ac:dyDescent="0.25">
      <c r="C606" s="110"/>
    </row>
    <row r="607" spans="3:3" x14ac:dyDescent="0.25">
      <c r="C607" s="110"/>
    </row>
    <row r="608" spans="3:3" x14ac:dyDescent="0.25">
      <c r="C608" s="110"/>
    </row>
    <row r="609" spans="3:3" x14ac:dyDescent="0.25">
      <c r="C609" s="110"/>
    </row>
    <row r="610" spans="3:3" x14ac:dyDescent="0.25">
      <c r="C610" s="110"/>
    </row>
    <row r="611" spans="3:3" x14ac:dyDescent="0.25">
      <c r="C611" s="110"/>
    </row>
    <row r="612" spans="3:3" x14ac:dyDescent="0.25">
      <c r="C612" s="110"/>
    </row>
    <row r="613" spans="3:3" x14ac:dyDescent="0.25">
      <c r="C613" s="110"/>
    </row>
    <row r="614" spans="3:3" x14ac:dyDescent="0.25">
      <c r="C614" s="110"/>
    </row>
    <row r="615" spans="3:3" x14ac:dyDescent="0.25">
      <c r="C615" s="110"/>
    </row>
    <row r="616" spans="3:3" x14ac:dyDescent="0.25">
      <c r="C616" s="110"/>
    </row>
    <row r="617" spans="3:3" x14ac:dyDescent="0.25">
      <c r="C617" s="110"/>
    </row>
    <row r="618" spans="3:3" x14ac:dyDescent="0.25">
      <c r="C618" s="110"/>
    </row>
    <row r="619" spans="3:3" x14ac:dyDescent="0.25">
      <c r="C619" s="110"/>
    </row>
    <row r="620" spans="3:3" x14ac:dyDescent="0.25">
      <c r="C620" s="110"/>
    </row>
    <row r="621" spans="3:3" x14ac:dyDescent="0.25">
      <c r="C621" s="110"/>
    </row>
    <row r="622" spans="3:3" x14ac:dyDescent="0.25">
      <c r="C622" s="110"/>
    </row>
    <row r="623" spans="3:3" x14ac:dyDescent="0.25">
      <c r="C623" s="110"/>
    </row>
    <row r="624" spans="3:3" x14ac:dyDescent="0.25">
      <c r="C624" s="110"/>
    </row>
    <row r="625" spans="3:3" x14ac:dyDescent="0.25">
      <c r="C625" s="110"/>
    </row>
    <row r="626" spans="3:3" x14ac:dyDescent="0.25">
      <c r="C626" s="110"/>
    </row>
    <row r="627" spans="3:3" x14ac:dyDescent="0.25">
      <c r="C627" s="110"/>
    </row>
    <row r="628" spans="3:3" x14ac:dyDescent="0.25">
      <c r="C628" s="110"/>
    </row>
    <row r="629" spans="3:3" x14ac:dyDescent="0.25">
      <c r="C629" s="110"/>
    </row>
    <row r="630" spans="3:3" x14ac:dyDescent="0.25">
      <c r="C630" s="110"/>
    </row>
    <row r="631" spans="3:3" x14ac:dyDescent="0.25">
      <c r="C631" s="110"/>
    </row>
    <row r="632" spans="3:3" x14ac:dyDescent="0.25">
      <c r="C632" s="110"/>
    </row>
    <row r="633" spans="3:3" x14ac:dyDescent="0.25">
      <c r="C633" s="110"/>
    </row>
    <row r="634" spans="3:3" x14ac:dyDescent="0.25">
      <c r="C634" s="110"/>
    </row>
    <row r="635" spans="3:3" x14ac:dyDescent="0.25">
      <c r="C635" s="110"/>
    </row>
    <row r="636" spans="3:3" x14ac:dyDescent="0.25">
      <c r="C636" s="110"/>
    </row>
    <row r="637" spans="3:3" x14ac:dyDescent="0.25">
      <c r="C637" s="110"/>
    </row>
    <row r="638" spans="3:3" x14ac:dyDescent="0.25">
      <c r="C638" s="110"/>
    </row>
    <row r="639" spans="3:3" x14ac:dyDescent="0.25">
      <c r="C639" s="110"/>
    </row>
    <row r="640" spans="3:3" x14ac:dyDescent="0.25">
      <c r="C640" s="110"/>
    </row>
    <row r="641" spans="3:3" x14ac:dyDescent="0.25">
      <c r="C641" s="110"/>
    </row>
    <row r="642" spans="3:3" x14ac:dyDescent="0.25">
      <c r="C642" s="110"/>
    </row>
    <row r="643" spans="3:3" x14ac:dyDescent="0.25">
      <c r="C643" s="110"/>
    </row>
    <row r="644" spans="3:3" x14ac:dyDescent="0.25">
      <c r="C644" s="110"/>
    </row>
    <row r="645" spans="3:3" x14ac:dyDescent="0.25">
      <c r="C645" s="110"/>
    </row>
    <row r="646" spans="3:3" x14ac:dyDescent="0.25">
      <c r="C646" s="110"/>
    </row>
    <row r="647" spans="3:3" x14ac:dyDescent="0.25">
      <c r="C647" s="110"/>
    </row>
    <row r="648" spans="3:3" x14ac:dyDescent="0.25">
      <c r="C648" s="110"/>
    </row>
    <row r="649" spans="3:3" x14ac:dyDescent="0.25">
      <c r="C649" s="110"/>
    </row>
    <row r="650" spans="3:3" x14ac:dyDescent="0.25">
      <c r="C650" s="110"/>
    </row>
    <row r="651" spans="3:3" x14ac:dyDescent="0.25">
      <c r="C651" s="110"/>
    </row>
    <row r="652" spans="3:3" x14ac:dyDescent="0.25">
      <c r="C652" s="110"/>
    </row>
    <row r="653" spans="3:3" x14ac:dyDescent="0.25">
      <c r="C653" s="110"/>
    </row>
    <row r="654" spans="3:3" x14ac:dyDescent="0.25">
      <c r="C654" s="110"/>
    </row>
    <row r="655" spans="3:3" x14ac:dyDescent="0.25">
      <c r="C655" s="110"/>
    </row>
    <row r="656" spans="3:3" x14ac:dyDescent="0.25">
      <c r="C656" s="110"/>
    </row>
    <row r="657" spans="3:3" x14ac:dyDescent="0.25">
      <c r="C657" s="110"/>
    </row>
    <row r="658" spans="3:3" x14ac:dyDescent="0.25">
      <c r="C658" s="110"/>
    </row>
    <row r="659" spans="3:3" x14ac:dyDescent="0.25">
      <c r="C659" s="110"/>
    </row>
    <row r="660" spans="3:3" x14ac:dyDescent="0.25">
      <c r="C660" s="110"/>
    </row>
    <row r="661" spans="3:3" x14ac:dyDescent="0.25">
      <c r="C661" s="110"/>
    </row>
    <row r="662" spans="3:3" x14ac:dyDescent="0.25">
      <c r="C662" s="110"/>
    </row>
    <row r="663" spans="3:3" x14ac:dyDescent="0.25">
      <c r="C663" s="110"/>
    </row>
    <row r="664" spans="3:3" x14ac:dyDescent="0.25">
      <c r="C664" s="110"/>
    </row>
    <row r="665" spans="3:3" x14ac:dyDescent="0.25">
      <c r="C665" s="110"/>
    </row>
    <row r="666" spans="3:3" x14ac:dyDescent="0.25">
      <c r="C666" s="110"/>
    </row>
    <row r="667" spans="3:3" x14ac:dyDescent="0.25">
      <c r="C667" s="110"/>
    </row>
    <row r="668" spans="3:3" x14ac:dyDescent="0.25">
      <c r="C668" s="110"/>
    </row>
    <row r="669" spans="3:3" x14ac:dyDescent="0.25">
      <c r="C669" s="110"/>
    </row>
    <row r="670" spans="3:3" x14ac:dyDescent="0.25">
      <c r="C670" s="110"/>
    </row>
    <row r="671" spans="3:3" x14ac:dyDescent="0.25">
      <c r="C671" s="110"/>
    </row>
    <row r="672" spans="3:3" x14ac:dyDescent="0.25">
      <c r="C672" s="110"/>
    </row>
    <row r="673" spans="3:3" x14ac:dyDescent="0.25">
      <c r="C673" s="110"/>
    </row>
    <row r="674" spans="3:3" x14ac:dyDescent="0.25">
      <c r="C674" s="110"/>
    </row>
    <row r="675" spans="3:3" x14ac:dyDescent="0.25">
      <c r="C675" s="110"/>
    </row>
    <row r="676" spans="3:3" x14ac:dyDescent="0.25">
      <c r="C676" s="110"/>
    </row>
    <row r="677" spans="3:3" x14ac:dyDescent="0.25">
      <c r="C677" s="110"/>
    </row>
    <row r="678" spans="3:3" x14ac:dyDescent="0.25">
      <c r="C678" s="110"/>
    </row>
    <row r="679" spans="3:3" x14ac:dyDescent="0.25">
      <c r="C679" s="110"/>
    </row>
    <row r="680" spans="3:3" x14ac:dyDescent="0.25">
      <c r="C680" s="110"/>
    </row>
    <row r="681" spans="3:3" x14ac:dyDescent="0.25">
      <c r="C681" s="110"/>
    </row>
    <row r="682" spans="3:3" x14ac:dyDescent="0.25">
      <c r="C682" s="110"/>
    </row>
    <row r="683" spans="3:3" x14ac:dyDescent="0.25">
      <c r="C683" s="110"/>
    </row>
    <row r="684" spans="3:3" x14ac:dyDescent="0.25">
      <c r="C684" s="110"/>
    </row>
    <row r="685" spans="3:3" x14ac:dyDescent="0.25">
      <c r="C685" s="110"/>
    </row>
    <row r="686" spans="3:3" x14ac:dyDescent="0.25">
      <c r="C686" s="110"/>
    </row>
    <row r="687" spans="3:3" x14ac:dyDescent="0.25">
      <c r="C687" s="110"/>
    </row>
    <row r="688" spans="3:3" x14ac:dyDescent="0.25">
      <c r="C688" s="110"/>
    </row>
    <row r="689" spans="3:3" x14ac:dyDescent="0.25">
      <c r="C689" s="110"/>
    </row>
    <row r="690" spans="3:3" x14ac:dyDescent="0.25">
      <c r="C690" s="110"/>
    </row>
    <row r="691" spans="3:3" x14ac:dyDescent="0.25">
      <c r="C691" s="110"/>
    </row>
    <row r="692" spans="3:3" x14ac:dyDescent="0.25">
      <c r="C692" s="110"/>
    </row>
    <row r="693" spans="3:3" x14ac:dyDescent="0.25">
      <c r="C693" s="110"/>
    </row>
    <row r="694" spans="3:3" x14ac:dyDescent="0.25">
      <c r="C694" s="110"/>
    </row>
    <row r="695" spans="3:3" x14ac:dyDescent="0.25">
      <c r="C695" s="110"/>
    </row>
    <row r="696" spans="3:3" x14ac:dyDescent="0.25">
      <c r="C696" s="110"/>
    </row>
    <row r="697" spans="3:3" x14ac:dyDescent="0.25">
      <c r="C697" s="110"/>
    </row>
    <row r="698" spans="3:3" x14ac:dyDescent="0.25">
      <c r="C698" s="110"/>
    </row>
    <row r="699" spans="3:3" x14ac:dyDescent="0.25">
      <c r="C699" s="110"/>
    </row>
    <row r="700" spans="3:3" x14ac:dyDescent="0.25">
      <c r="C700" s="110"/>
    </row>
    <row r="701" spans="3:3" x14ac:dyDescent="0.25">
      <c r="C701" s="110"/>
    </row>
    <row r="702" spans="3:3" x14ac:dyDescent="0.25">
      <c r="C702" s="110"/>
    </row>
    <row r="703" spans="3:3" x14ac:dyDescent="0.25">
      <c r="C703" s="110"/>
    </row>
    <row r="704" spans="3:3" x14ac:dyDescent="0.25">
      <c r="C704" s="110"/>
    </row>
    <row r="705" spans="3:3" x14ac:dyDescent="0.25">
      <c r="C705" s="110"/>
    </row>
    <row r="706" spans="3:3" x14ac:dyDescent="0.25">
      <c r="C706" s="110"/>
    </row>
    <row r="707" spans="3:3" x14ac:dyDescent="0.25">
      <c r="C707" s="110"/>
    </row>
    <row r="708" spans="3:3" x14ac:dyDescent="0.25">
      <c r="C708" s="110"/>
    </row>
    <row r="709" spans="3:3" x14ac:dyDescent="0.25">
      <c r="C709" s="110"/>
    </row>
    <row r="710" spans="3:3" x14ac:dyDescent="0.25">
      <c r="C710" s="110"/>
    </row>
    <row r="711" spans="3:3" x14ac:dyDescent="0.25">
      <c r="C711" s="110"/>
    </row>
    <row r="712" spans="3:3" x14ac:dyDescent="0.25">
      <c r="C712" s="110"/>
    </row>
    <row r="713" spans="3:3" x14ac:dyDescent="0.25">
      <c r="C713" s="110"/>
    </row>
    <row r="714" spans="3:3" x14ac:dyDescent="0.25">
      <c r="C714" s="110"/>
    </row>
    <row r="715" spans="3:3" x14ac:dyDescent="0.25">
      <c r="C715" s="110"/>
    </row>
    <row r="716" spans="3:3" x14ac:dyDescent="0.25">
      <c r="C716" s="110"/>
    </row>
    <row r="717" spans="3:3" x14ac:dyDescent="0.25">
      <c r="C717" s="110"/>
    </row>
    <row r="718" spans="3:3" x14ac:dyDescent="0.25">
      <c r="C718" s="110"/>
    </row>
    <row r="719" spans="3:3" x14ac:dyDescent="0.25">
      <c r="C719" s="110"/>
    </row>
    <row r="720" spans="3:3" x14ac:dyDescent="0.25">
      <c r="C720" s="110"/>
    </row>
    <row r="721" spans="3:3" x14ac:dyDescent="0.25">
      <c r="C721" s="110"/>
    </row>
    <row r="722" spans="3:3" x14ac:dyDescent="0.25">
      <c r="C722" s="110"/>
    </row>
    <row r="723" spans="3:3" x14ac:dyDescent="0.25">
      <c r="C723" s="110"/>
    </row>
    <row r="724" spans="3:3" x14ac:dyDescent="0.25">
      <c r="C724" s="110"/>
    </row>
    <row r="725" spans="3:3" x14ac:dyDescent="0.25">
      <c r="C725" s="110"/>
    </row>
    <row r="726" spans="3:3" x14ac:dyDescent="0.25">
      <c r="C726" s="110"/>
    </row>
    <row r="727" spans="3:3" x14ac:dyDescent="0.25">
      <c r="C727" s="110"/>
    </row>
    <row r="728" spans="3:3" x14ac:dyDescent="0.25">
      <c r="C728" s="110"/>
    </row>
    <row r="729" spans="3:3" x14ac:dyDescent="0.25">
      <c r="C729" s="110"/>
    </row>
    <row r="730" spans="3:3" x14ac:dyDescent="0.25">
      <c r="C730" s="110"/>
    </row>
    <row r="731" spans="3:3" x14ac:dyDescent="0.25">
      <c r="C731" s="110"/>
    </row>
    <row r="732" spans="3:3" x14ac:dyDescent="0.25">
      <c r="C732" s="110"/>
    </row>
    <row r="733" spans="3:3" x14ac:dyDescent="0.25">
      <c r="C733" s="110"/>
    </row>
    <row r="734" spans="3:3" x14ac:dyDescent="0.25">
      <c r="C734" s="110"/>
    </row>
    <row r="735" spans="3:3" x14ac:dyDescent="0.25">
      <c r="C735" s="110"/>
    </row>
    <row r="736" spans="3:3" x14ac:dyDescent="0.25">
      <c r="C736" s="110"/>
    </row>
    <row r="737" spans="3:3" x14ac:dyDescent="0.25">
      <c r="C737" s="110"/>
    </row>
    <row r="738" spans="3:3" x14ac:dyDescent="0.25">
      <c r="C738" s="110"/>
    </row>
    <row r="739" spans="3:3" x14ac:dyDescent="0.25">
      <c r="C739" s="110"/>
    </row>
    <row r="740" spans="3:3" x14ac:dyDescent="0.25">
      <c r="C740" s="110"/>
    </row>
    <row r="741" spans="3:3" x14ac:dyDescent="0.25">
      <c r="C741" s="110"/>
    </row>
    <row r="742" spans="3:3" x14ac:dyDescent="0.25">
      <c r="C742" s="110"/>
    </row>
    <row r="743" spans="3:3" x14ac:dyDescent="0.25">
      <c r="C743" s="110"/>
    </row>
    <row r="744" spans="3:3" x14ac:dyDescent="0.25">
      <c r="C744" s="110"/>
    </row>
    <row r="745" spans="3:3" x14ac:dyDescent="0.25">
      <c r="C745" s="110"/>
    </row>
    <row r="746" spans="3:3" x14ac:dyDescent="0.25">
      <c r="C746" s="110"/>
    </row>
    <row r="747" spans="3:3" x14ac:dyDescent="0.25">
      <c r="C747" s="110"/>
    </row>
    <row r="748" spans="3:3" x14ac:dyDescent="0.25">
      <c r="C748" s="110"/>
    </row>
    <row r="749" spans="3:3" x14ac:dyDescent="0.25">
      <c r="C749" s="110"/>
    </row>
    <row r="750" spans="3:3" x14ac:dyDescent="0.25">
      <c r="C750" s="110"/>
    </row>
    <row r="751" spans="3:3" x14ac:dyDescent="0.25">
      <c r="C751" s="110"/>
    </row>
    <row r="752" spans="3:3" x14ac:dyDescent="0.25">
      <c r="C752" s="110"/>
    </row>
    <row r="753" spans="3:3" x14ac:dyDescent="0.25">
      <c r="C753" s="110"/>
    </row>
    <row r="754" spans="3:3" x14ac:dyDescent="0.25">
      <c r="C754" s="110"/>
    </row>
    <row r="755" spans="3:3" x14ac:dyDescent="0.25">
      <c r="C755" s="110"/>
    </row>
    <row r="756" spans="3:3" x14ac:dyDescent="0.25">
      <c r="C756" s="110"/>
    </row>
    <row r="757" spans="3:3" x14ac:dyDescent="0.25">
      <c r="C757" s="110"/>
    </row>
    <row r="758" spans="3:3" x14ac:dyDescent="0.25">
      <c r="C758" s="110"/>
    </row>
    <row r="759" spans="3:3" x14ac:dyDescent="0.25">
      <c r="C759" s="110"/>
    </row>
    <row r="760" spans="3:3" x14ac:dyDescent="0.25">
      <c r="C760" s="110"/>
    </row>
    <row r="761" spans="3:3" x14ac:dyDescent="0.25">
      <c r="C761" s="110"/>
    </row>
    <row r="762" spans="3:3" x14ac:dyDescent="0.25">
      <c r="C762" s="110"/>
    </row>
    <row r="763" spans="3:3" x14ac:dyDescent="0.25">
      <c r="C763" s="110"/>
    </row>
    <row r="764" spans="3:3" x14ac:dyDescent="0.25">
      <c r="C764" s="110"/>
    </row>
    <row r="765" spans="3:3" x14ac:dyDescent="0.25">
      <c r="C765" s="110"/>
    </row>
    <row r="766" spans="3:3" x14ac:dyDescent="0.25">
      <c r="C766" s="110"/>
    </row>
    <row r="767" spans="3:3" x14ac:dyDescent="0.25">
      <c r="C767" s="110"/>
    </row>
    <row r="768" spans="3:3" x14ac:dyDescent="0.25">
      <c r="C768" s="110"/>
    </row>
    <row r="769" spans="3:3" x14ac:dyDescent="0.25">
      <c r="C769" s="110"/>
    </row>
    <row r="770" spans="3:3" x14ac:dyDescent="0.25">
      <c r="C770" s="110"/>
    </row>
    <row r="771" spans="3:3" x14ac:dyDescent="0.25">
      <c r="C771" s="110"/>
    </row>
    <row r="772" spans="3:3" x14ac:dyDescent="0.25">
      <c r="C772" s="110"/>
    </row>
    <row r="773" spans="3:3" x14ac:dyDescent="0.25">
      <c r="C773" s="110"/>
    </row>
    <row r="774" spans="3:3" x14ac:dyDescent="0.25">
      <c r="C774" s="110"/>
    </row>
    <row r="775" spans="3:3" x14ac:dyDescent="0.25">
      <c r="C775" s="110"/>
    </row>
    <row r="776" spans="3:3" x14ac:dyDescent="0.25">
      <c r="C776" s="110"/>
    </row>
    <row r="777" spans="3:3" x14ac:dyDescent="0.25">
      <c r="C777" s="110"/>
    </row>
    <row r="778" spans="3:3" x14ac:dyDescent="0.25">
      <c r="C778" s="110"/>
    </row>
    <row r="779" spans="3:3" x14ac:dyDescent="0.25">
      <c r="C779" s="110"/>
    </row>
    <row r="780" spans="3:3" x14ac:dyDescent="0.25">
      <c r="C780" s="110"/>
    </row>
    <row r="781" spans="3:3" x14ac:dyDescent="0.25">
      <c r="C781" s="110"/>
    </row>
    <row r="782" spans="3:3" x14ac:dyDescent="0.25">
      <c r="C782" s="110"/>
    </row>
    <row r="783" spans="3:3" x14ac:dyDescent="0.25">
      <c r="C783" s="110"/>
    </row>
    <row r="784" spans="3:3" x14ac:dyDescent="0.25">
      <c r="C784" s="110"/>
    </row>
    <row r="785" spans="3:3" x14ac:dyDescent="0.25">
      <c r="C785" s="110"/>
    </row>
    <row r="786" spans="3:3" x14ac:dyDescent="0.25">
      <c r="C786" s="110"/>
    </row>
    <row r="787" spans="3:3" x14ac:dyDescent="0.25">
      <c r="C787" s="110"/>
    </row>
    <row r="788" spans="3:3" x14ac:dyDescent="0.25">
      <c r="C788" s="110"/>
    </row>
    <row r="789" spans="3:3" x14ac:dyDescent="0.25">
      <c r="C789" s="110"/>
    </row>
    <row r="790" spans="3:3" x14ac:dyDescent="0.25">
      <c r="C790" s="110"/>
    </row>
    <row r="791" spans="3:3" x14ac:dyDescent="0.25">
      <c r="C791" s="110"/>
    </row>
    <row r="792" spans="3:3" x14ac:dyDescent="0.25">
      <c r="C792" s="110"/>
    </row>
    <row r="793" spans="3:3" x14ac:dyDescent="0.25">
      <c r="C793" s="110"/>
    </row>
    <row r="794" spans="3:3" x14ac:dyDescent="0.25">
      <c r="C794" s="110"/>
    </row>
    <row r="795" spans="3:3" x14ac:dyDescent="0.25">
      <c r="C795" s="110"/>
    </row>
    <row r="796" spans="3:3" x14ac:dyDescent="0.25">
      <c r="C796" s="110"/>
    </row>
    <row r="797" spans="3:3" x14ac:dyDescent="0.25">
      <c r="C797" s="110"/>
    </row>
    <row r="798" spans="3:3" x14ac:dyDescent="0.25">
      <c r="C798" s="110"/>
    </row>
    <row r="799" spans="3:3" x14ac:dyDescent="0.25">
      <c r="C799" s="110"/>
    </row>
    <row r="800" spans="3:3" x14ac:dyDescent="0.25">
      <c r="C800" s="110"/>
    </row>
    <row r="801" spans="3:3" x14ac:dyDescent="0.25">
      <c r="C801" s="110"/>
    </row>
    <row r="802" spans="3:3" x14ac:dyDescent="0.25">
      <c r="C802" s="110"/>
    </row>
    <row r="803" spans="3:3" x14ac:dyDescent="0.25">
      <c r="C803" s="110"/>
    </row>
    <row r="804" spans="3:3" x14ac:dyDescent="0.25">
      <c r="C804" s="110"/>
    </row>
    <row r="805" spans="3:3" x14ac:dyDescent="0.25">
      <c r="C805" s="110"/>
    </row>
    <row r="806" spans="3:3" x14ac:dyDescent="0.25">
      <c r="C806" s="110"/>
    </row>
    <row r="807" spans="3:3" x14ac:dyDescent="0.25">
      <c r="C807" s="110"/>
    </row>
    <row r="808" spans="3:3" x14ac:dyDescent="0.25">
      <c r="C808" s="110"/>
    </row>
    <row r="809" spans="3:3" x14ac:dyDescent="0.25">
      <c r="C809" s="110"/>
    </row>
    <row r="810" spans="3:3" x14ac:dyDescent="0.25">
      <c r="C810" s="110"/>
    </row>
    <row r="811" spans="3:3" x14ac:dyDescent="0.25">
      <c r="C811" s="110"/>
    </row>
    <row r="812" spans="3:3" x14ac:dyDescent="0.25">
      <c r="C812" s="110"/>
    </row>
    <row r="813" spans="3:3" x14ac:dyDescent="0.25">
      <c r="C813" s="110"/>
    </row>
    <row r="814" spans="3:3" x14ac:dyDescent="0.25">
      <c r="C814" s="110"/>
    </row>
    <row r="815" spans="3:3" x14ac:dyDescent="0.25">
      <c r="C815" s="110"/>
    </row>
    <row r="816" spans="3:3" x14ac:dyDescent="0.25">
      <c r="C816" s="110"/>
    </row>
    <row r="817" spans="3:3" x14ac:dyDescent="0.25">
      <c r="C817" s="110"/>
    </row>
    <row r="818" spans="3:3" x14ac:dyDescent="0.25">
      <c r="C818" s="110"/>
    </row>
    <row r="819" spans="3:3" x14ac:dyDescent="0.25">
      <c r="C819" s="110"/>
    </row>
    <row r="820" spans="3:3" x14ac:dyDescent="0.25">
      <c r="C820" s="110"/>
    </row>
    <row r="821" spans="3:3" x14ac:dyDescent="0.25">
      <c r="C821" s="110"/>
    </row>
    <row r="822" spans="3:3" x14ac:dyDescent="0.25">
      <c r="C822" s="110"/>
    </row>
    <row r="823" spans="3:3" x14ac:dyDescent="0.25">
      <c r="C823" s="110"/>
    </row>
    <row r="824" spans="3:3" x14ac:dyDescent="0.25">
      <c r="C824" s="110"/>
    </row>
    <row r="825" spans="3:3" x14ac:dyDescent="0.25">
      <c r="C825" s="110"/>
    </row>
    <row r="826" spans="3:3" x14ac:dyDescent="0.25">
      <c r="C826" s="110"/>
    </row>
    <row r="827" spans="3:3" x14ac:dyDescent="0.25">
      <c r="C827" s="110"/>
    </row>
    <row r="828" spans="3:3" x14ac:dyDescent="0.25">
      <c r="C828" s="110"/>
    </row>
    <row r="829" spans="3:3" x14ac:dyDescent="0.25">
      <c r="C829" s="110"/>
    </row>
    <row r="830" spans="3:3" x14ac:dyDescent="0.25">
      <c r="C830" s="110"/>
    </row>
    <row r="831" spans="3:3" x14ac:dyDescent="0.25">
      <c r="C831" s="110"/>
    </row>
    <row r="832" spans="3:3" x14ac:dyDescent="0.25">
      <c r="C832" s="110"/>
    </row>
    <row r="833" spans="3:3" x14ac:dyDescent="0.25">
      <c r="C833" s="110"/>
    </row>
    <row r="834" spans="3:3" x14ac:dyDescent="0.25">
      <c r="C834" s="110"/>
    </row>
    <row r="835" spans="3:3" x14ac:dyDescent="0.25">
      <c r="C835" s="110"/>
    </row>
    <row r="836" spans="3:3" x14ac:dyDescent="0.25">
      <c r="C836" s="110"/>
    </row>
    <row r="837" spans="3:3" x14ac:dyDescent="0.25">
      <c r="C837" s="110"/>
    </row>
    <row r="838" spans="3:3" x14ac:dyDescent="0.25">
      <c r="C838" s="110"/>
    </row>
    <row r="839" spans="3:3" x14ac:dyDescent="0.25">
      <c r="C839" s="110"/>
    </row>
    <row r="840" spans="3:3" x14ac:dyDescent="0.25">
      <c r="C840" s="110"/>
    </row>
    <row r="841" spans="3:3" x14ac:dyDescent="0.25">
      <c r="C841" s="110"/>
    </row>
    <row r="842" spans="3:3" x14ac:dyDescent="0.25">
      <c r="C842" s="110"/>
    </row>
    <row r="843" spans="3:3" x14ac:dyDescent="0.25">
      <c r="C843" s="110"/>
    </row>
    <row r="844" spans="3:3" x14ac:dyDescent="0.25">
      <c r="C844" s="110"/>
    </row>
    <row r="845" spans="3:3" x14ac:dyDescent="0.25">
      <c r="C845" s="110"/>
    </row>
    <row r="846" spans="3:3" x14ac:dyDescent="0.25">
      <c r="C846" s="110"/>
    </row>
    <row r="847" spans="3:3" x14ac:dyDescent="0.25">
      <c r="C847" s="110"/>
    </row>
    <row r="848" spans="3:3" x14ac:dyDescent="0.25">
      <c r="C848" s="110"/>
    </row>
    <row r="849" spans="3:3" x14ac:dyDescent="0.25">
      <c r="C849" s="110"/>
    </row>
    <row r="850" spans="3:3" x14ac:dyDescent="0.25">
      <c r="C850" s="110"/>
    </row>
    <row r="851" spans="3:3" x14ac:dyDescent="0.25">
      <c r="C851" s="110"/>
    </row>
    <row r="852" spans="3:3" x14ac:dyDescent="0.25">
      <c r="C852" s="110"/>
    </row>
    <row r="853" spans="3:3" x14ac:dyDescent="0.25">
      <c r="C853" s="110"/>
    </row>
    <row r="854" spans="3:3" x14ac:dyDescent="0.25">
      <c r="C854" s="110"/>
    </row>
    <row r="855" spans="3:3" x14ac:dyDescent="0.25">
      <c r="C855" s="110"/>
    </row>
    <row r="856" spans="3:3" x14ac:dyDescent="0.25">
      <c r="C856" s="110"/>
    </row>
    <row r="857" spans="3:3" x14ac:dyDescent="0.25">
      <c r="C857" s="110"/>
    </row>
    <row r="858" spans="3:3" x14ac:dyDescent="0.25">
      <c r="C858" s="110"/>
    </row>
    <row r="859" spans="3:3" x14ac:dyDescent="0.25">
      <c r="C859" s="110"/>
    </row>
    <row r="860" spans="3:3" x14ac:dyDescent="0.25">
      <c r="C860" s="110"/>
    </row>
    <row r="861" spans="3:3" x14ac:dyDescent="0.25">
      <c r="C861" s="110"/>
    </row>
    <row r="862" spans="3:3" x14ac:dyDescent="0.25">
      <c r="C862" s="110"/>
    </row>
    <row r="863" spans="3:3" x14ac:dyDescent="0.25">
      <c r="C863" s="110"/>
    </row>
    <row r="864" spans="3:3" x14ac:dyDescent="0.25">
      <c r="C864" s="110"/>
    </row>
    <row r="865" spans="3:3" x14ac:dyDescent="0.25">
      <c r="C865" s="110"/>
    </row>
    <row r="866" spans="3:3" x14ac:dyDescent="0.25">
      <c r="C866" s="110"/>
    </row>
    <row r="867" spans="3:3" x14ac:dyDescent="0.25">
      <c r="C867" s="110"/>
    </row>
    <row r="868" spans="3:3" x14ac:dyDescent="0.25">
      <c r="C868" s="110"/>
    </row>
    <row r="869" spans="3:3" x14ac:dyDescent="0.25">
      <c r="C869" s="110"/>
    </row>
    <row r="870" spans="3:3" x14ac:dyDescent="0.25">
      <c r="C870" s="110"/>
    </row>
    <row r="871" spans="3:3" x14ac:dyDescent="0.25">
      <c r="C871" s="110"/>
    </row>
    <row r="872" spans="3:3" x14ac:dyDescent="0.25">
      <c r="C872" s="110"/>
    </row>
    <row r="873" spans="3:3" x14ac:dyDescent="0.25">
      <c r="C873" s="110"/>
    </row>
    <row r="874" spans="3:3" x14ac:dyDescent="0.25">
      <c r="C874" s="110"/>
    </row>
    <row r="875" spans="3:3" x14ac:dyDescent="0.25">
      <c r="C875" s="110"/>
    </row>
    <row r="876" spans="3:3" x14ac:dyDescent="0.25">
      <c r="C876" s="110"/>
    </row>
    <row r="877" spans="3:3" x14ac:dyDescent="0.25">
      <c r="C877" s="110"/>
    </row>
    <row r="878" spans="3:3" x14ac:dyDescent="0.25">
      <c r="C878" s="110"/>
    </row>
    <row r="879" spans="3:3" x14ac:dyDescent="0.25">
      <c r="C879" s="110"/>
    </row>
    <row r="880" spans="3:3" x14ac:dyDescent="0.25">
      <c r="C880" s="110"/>
    </row>
    <row r="881" spans="3:3" x14ac:dyDescent="0.25">
      <c r="C881" s="110"/>
    </row>
    <row r="882" spans="3:3" x14ac:dyDescent="0.25">
      <c r="C882" s="110"/>
    </row>
    <row r="883" spans="3:3" x14ac:dyDescent="0.25">
      <c r="C883" s="110"/>
    </row>
    <row r="884" spans="3:3" x14ac:dyDescent="0.25">
      <c r="C884" s="110"/>
    </row>
    <row r="885" spans="3:3" x14ac:dyDescent="0.25">
      <c r="C885" s="110"/>
    </row>
    <row r="886" spans="3:3" x14ac:dyDescent="0.25">
      <c r="C886" s="110"/>
    </row>
    <row r="887" spans="3:3" x14ac:dyDescent="0.25">
      <c r="C887" s="110"/>
    </row>
    <row r="888" spans="3:3" x14ac:dyDescent="0.25">
      <c r="C888" s="110"/>
    </row>
    <row r="889" spans="3:3" x14ac:dyDescent="0.25">
      <c r="C889" s="110"/>
    </row>
    <row r="890" spans="3:3" x14ac:dyDescent="0.25">
      <c r="C890" s="110"/>
    </row>
    <row r="891" spans="3:3" x14ac:dyDescent="0.25">
      <c r="C891" s="110"/>
    </row>
    <row r="892" spans="3:3" x14ac:dyDescent="0.25">
      <c r="C892" s="110"/>
    </row>
    <row r="893" spans="3:3" x14ac:dyDescent="0.25">
      <c r="C893" s="110"/>
    </row>
    <row r="894" spans="3:3" x14ac:dyDescent="0.25">
      <c r="C894" s="110"/>
    </row>
    <row r="895" spans="3:3" x14ac:dyDescent="0.25">
      <c r="C895" s="110"/>
    </row>
    <row r="896" spans="3:3" x14ac:dyDescent="0.25">
      <c r="C896" s="110"/>
    </row>
    <row r="897" spans="3:3" x14ac:dyDescent="0.25">
      <c r="C897" s="110"/>
    </row>
    <row r="898" spans="3:3" x14ac:dyDescent="0.25">
      <c r="C898" s="110"/>
    </row>
    <row r="899" spans="3:3" x14ac:dyDescent="0.25">
      <c r="C899" s="110"/>
    </row>
    <row r="900" spans="3:3" x14ac:dyDescent="0.25">
      <c r="C900" s="110"/>
    </row>
    <row r="901" spans="3:3" x14ac:dyDescent="0.25">
      <c r="C901" s="110"/>
    </row>
    <row r="902" spans="3:3" x14ac:dyDescent="0.25">
      <c r="C902" s="110"/>
    </row>
    <row r="903" spans="3:3" x14ac:dyDescent="0.25">
      <c r="C903" s="110"/>
    </row>
    <row r="904" spans="3:3" x14ac:dyDescent="0.25">
      <c r="C904" s="110"/>
    </row>
    <row r="905" spans="3:3" x14ac:dyDescent="0.25">
      <c r="C905" s="110"/>
    </row>
    <row r="906" spans="3:3" x14ac:dyDescent="0.25">
      <c r="C906" s="110"/>
    </row>
    <row r="907" spans="3:3" x14ac:dyDescent="0.25">
      <c r="C907" s="110"/>
    </row>
    <row r="908" spans="3:3" x14ac:dyDescent="0.25">
      <c r="C908" s="110"/>
    </row>
    <row r="909" spans="3:3" x14ac:dyDescent="0.25">
      <c r="C909" s="110"/>
    </row>
    <row r="910" spans="3:3" x14ac:dyDescent="0.25">
      <c r="C910" s="110"/>
    </row>
    <row r="911" spans="3:3" x14ac:dyDescent="0.25">
      <c r="C911" s="110"/>
    </row>
    <row r="912" spans="3:3" x14ac:dyDescent="0.25">
      <c r="C912" s="110"/>
    </row>
    <row r="913" spans="3:3" x14ac:dyDescent="0.25">
      <c r="C913" s="110"/>
    </row>
    <row r="914" spans="3:3" x14ac:dyDescent="0.25">
      <c r="C914" s="110"/>
    </row>
    <row r="915" spans="3:3" x14ac:dyDescent="0.25">
      <c r="C915" s="110"/>
    </row>
    <row r="916" spans="3:3" x14ac:dyDescent="0.25">
      <c r="C916" s="110"/>
    </row>
    <row r="917" spans="3:3" x14ac:dyDescent="0.25">
      <c r="C917" s="110"/>
    </row>
    <row r="918" spans="3:3" x14ac:dyDescent="0.25">
      <c r="C918" s="110"/>
    </row>
    <row r="919" spans="3:3" x14ac:dyDescent="0.25">
      <c r="C919" s="110"/>
    </row>
    <row r="920" spans="3:3" x14ac:dyDescent="0.25">
      <c r="C920" s="110"/>
    </row>
    <row r="921" spans="3:3" x14ac:dyDescent="0.25">
      <c r="C921" s="110"/>
    </row>
    <row r="922" spans="3:3" x14ac:dyDescent="0.25">
      <c r="C922" s="110"/>
    </row>
    <row r="923" spans="3:3" x14ac:dyDescent="0.25">
      <c r="C923" s="110"/>
    </row>
    <row r="924" spans="3:3" x14ac:dyDescent="0.25">
      <c r="C924" s="110"/>
    </row>
    <row r="925" spans="3:3" x14ac:dyDescent="0.25">
      <c r="C925" s="110"/>
    </row>
    <row r="926" spans="3:3" x14ac:dyDescent="0.25">
      <c r="C926" s="110"/>
    </row>
    <row r="927" spans="3:3" x14ac:dyDescent="0.25">
      <c r="C927" s="110"/>
    </row>
    <row r="928" spans="3:3" x14ac:dyDescent="0.25">
      <c r="C928" s="110"/>
    </row>
    <row r="929" spans="3:3" x14ac:dyDescent="0.25">
      <c r="C929" s="110"/>
    </row>
    <row r="930" spans="3:3" x14ac:dyDescent="0.25">
      <c r="C930" s="110"/>
    </row>
    <row r="931" spans="3:3" x14ac:dyDescent="0.25">
      <c r="C931" s="110"/>
    </row>
    <row r="932" spans="3:3" x14ac:dyDescent="0.25">
      <c r="C932" s="110"/>
    </row>
    <row r="933" spans="3:3" x14ac:dyDescent="0.25">
      <c r="C933" s="110"/>
    </row>
    <row r="934" spans="3:3" x14ac:dyDescent="0.25">
      <c r="C934" s="110"/>
    </row>
    <row r="935" spans="3:3" x14ac:dyDescent="0.25">
      <c r="C935" s="110"/>
    </row>
    <row r="936" spans="3:3" x14ac:dyDescent="0.25">
      <c r="C936" s="110"/>
    </row>
    <row r="937" spans="3:3" x14ac:dyDescent="0.25">
      <c r="C937" s="110"/>
    </row>
    <row r="938" spans="3:3" x14ac:dyDescent="0.25">
      <c r="C938" s="110"/>
    </row>
    <row r="939" spans="3:3" x14ac:dyDescent="0.25">
      <c r="C939" s="110"/>
    </row>
    <row r="940" spans="3:3" x14ac:dyDescent="0.25">
      <c r="C940" s="110"/>
    </row>
    <row r="941" spans="3:3" x14ac:dyDescent="0.25">
      <c r="C941" s="110"/>
    </row>
    <row r="942" spans="3:3" x14ac:dyDescent="0.25">
      <c r="C942" s="110"/>
    </row>
    <row r="943" spans="3:3" x14ac:dyDescent="0.25">
      <c r="C943" s="110"/>
    </row>
    <row r="944" spans="3:3" x14ac:dyDescent="0.25">
      <c r="C944" s="110"/>
    </row>
    <row r="945" spans="3:3" x14ac:dyDescent="0.25">
      <c r="C945" s="110"/>
    </row>
    <row r="946" spans="3:3" x14ac:dyDescent="0.25">
      <c r="C946" s="110"/>
    </row>
    <row r="947" spans="3:3" x14ac:dyDescent="0.25">
      <c r="C947" s="110"/>
    </row>
    <row r="948" spans="3:3" x14ac:dyDescent="0.25">
      <c r="C948" s="110"/>
    </row>
    <row r="949" spans="3:3" x14ac:dyDescent="0.25">
      <c r="C949" s="110"/>
    </row>
    <row r="950" spans="3:3" x14ac:dyDescent="0.25">
      <c r="C950" s="110"/>
    </row>
    <row r="951" spans="3:3" x14ac:dyDescent="0.25">
      <c r="C951" s="110"/>
    </row>
    <row r="952" spans="3:3" x14ac:dyDescent="0.25">
      <c r="C952" s="110"/>
    </row>
    <row r="953" spans="3:3" x14ac:dyDescent="0.25">
      <c r="C953" s="110"/>
    </row>
    <row r="954" spans="3:3" x14ac:dyDescent="0.25">
      <c r="C954" s="110"/>
    </row>
    <row r="955" spans="3:3" x14ac:dyDescent="0.25">
      <c r="C955" s="110"/>
    </row>
    <row r="956" spans="3:3" x14ac:dyDescent="0.25">
      <c r="C956" s="110"/>
    </row>
    <row r="957" spans="3:3" x14ac:dyDescent="0.25">
      <c r="C957" s="110"/>
    </row>
    <row r="958" spans="3:3" x14ac:dyDescent="0.25">
      <c r="C958" s="110"/>
    </row>
  </sheetData>
  <mergeCells count="12">
    <mergeCell ref="B8:C8"/>
    <mergeCell ref="B9:C9"/>
    <mergeCell ref="B11:C11"/>
    <mergeCell ref="B12:C12"/>
    <mergeCell ref="B13:C13"/>
    <mergeCell ref="B14:C14"/>
    <mergeCell ref="B1:C1"/>
    <mergeCell ref="B2:C2"/>
    <mergeCell ref="B3:C3"/>
    <mergeCell ref="B4:C4"/>
    <mergeCell ref="B6:C6"/>
    <mergeCell ref="B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50"/>
  <sheetViews>
    <sheetView workbookViewId="0">
      <selection sqref="A1:XFD1048576"/>
    </sheetView>
  </sheetViews>
  <sheetFormatPr defaultRowHeight="15.75" x14ac:dyDescent="0.25"/>
  <cols>
    <col min="1" max="1" width="4.140625" style="78" customWidth="1"/>
    <col min="2" max="2" width="58.28515625" style="78" customWidth="1"/>
    <col min="3" max="3" width="15" style="78" hidden="1" customWidth="1"/>
    <col min="4" max="4" width="15.42578125" style="78" hidden="1" customWidth="1"/>
    <col min="5" max="5" width="14.5703125" style="78" customWidth="1"/>
    <col min="6" max="6" width="9.140625" style="78" customWidth="1"/>
    <col min="7" max="256" width="9.140625" style="78"/>
    <col min="257" max="257" width="4.140625" style="78" customWidth="1"/>
    <col min="258" max="258" width="58.28515625" style="78" customWidth="1"/>
    <col min="259" max="260" width="0" style="78" hidden="1" customWidth="1"/>
    <col min="261" max="261" width="14.5703125" style="78" customWidth="1"/>
    <col min="262" max="262" width="9.140625" style="78" customWidth="1"/>
    <col min="263" max="512" width="9.140625" style="78"/>
    <col min="513" max="513" width="4.140625" style="78" customWidth="1"/>
    <col min="514" max="514" width="58.28515625" style="78" customWidth="1"/>
    <col min="515" max="516" width="0" style="78" hidden="1" customWidth="1"/>
    <col min="517" max="517" width="14.5703125" style="78" customWidth="1"/>
    <col min="518" max="518" width="9.140625" style="78" customWidth="1"/>
    <col min="519" max="768" width="9.140625" style="78"/>
    <col min="769" max="769" width="4.140625" style="78" customWidth="1"/>
    <col min="770" max="770" width="58.28515625" style="78" customWidth="1"/>
    <col min="771" max="772" width="0" style="78" hidden="1" customWidth="1"/>
    <col min="773" max="773" width="14.5703125" style="78" customWidth="1"/>
    <col min="774" max="774" width="9.140625" style="78" customWidth="1"/>
    <col min="775" max="1024" width="9.140625" style="78"/>
    <col min="1025" max="1025" width="4.140625" style="78" customWidth="1"/>
    <col min="1026" max="1026" width="58.28515625" style="78" customWidth="1"/>
    <col min="1027" max="1028" width="0" style="78" hidden="1" customWidth="1"/>
    <col min="1029" max="1029" width="14.5703125" style="78" customWidth="1"/>
    <col min="1030" max="1030" width="9.140625" style="78" customWidth="1"/>
    <col min="1031" max="1280" width="9.140625" style="78"/>
    <col min="1281" max="1281" width="4.140625" style="78" customWidth="1"/>
    <col min="1282" max="1282" width="58.28515625" style="78" customWidth="1"/>
    <col min="1283" max="1284" width="0" style="78" hidden="1" customWidth="1"/>
    <col min="1285" max="1285" width="14.5703125" style="78" customWidth="1"/>
    <col min="1286" max="1286" width="9.140625" style="78" customWidth="1"/>
    <col min="1287" max="1536" width="9.140625" style="78"/>
    <col min="1537" max="1537" width="4.140625" style="78" customWidth="1"/>
    <col min="1538" max="1538" width="58.28515625" style="78" customWidth="1"/>
    <col min="1539" max="1540" width="0" style="78" hidden="1" customWidth="1"/>
    <col min="1541" max="1541" width="14.5703125" style="78" customWidth="1"/>
    <col min="1542" max="1542" width="9.140625" style="78" customWidth="1"/>
    <col min="1543" max="1792" width="9.140625" style="78"/>
    <col min="1793" max="1793" width="4.140625" style="78" customWidth="1"/>
    <col min="1794" max="1794" width="58.28515625" style="78" customWidth="1"/>
    <col min="1795" max="1796" width="0" style="78" hidden="1" customWidth="1"/>
    <col min="1797" max="1797" width="14.5703125" style="78" customWidth="1"/>
    <col min="1798" max="1798" width="9.140625" style="78" customWidth="1"/>
    <col min="1799" max="2048" width="9.140625" style="78"/>
    <col min="2049" max="2049" width="4.140625" style="78" customWidth="1"/>
    <col min="2050" max="2050" width="58.28515625" style="78" customWidth="1"/>
    <col min="2051" max="2052" width="0" style="78" hidden="1" customWidth="1"/>
    <col min="2053" max="2053" width="14.5703125" style="78" customWidth="1"/>
    <col min="2054" max="2054" width="9.140625" style="78" customWidth="1"/>
    <col min="2055" max="2304" width="9.140625" style="78"/>
    <col min="2305" max="2305" width="4.140625" style="78" customWidth="1"/>
    <col min="2306" max="2306" width="58.28515625" style="78" customWidth="1"/>
    <col min="2307" max="2308" width="0" style="78" hidden="1" customWidth="1"/>
    <col min="2309" max="2309" width="14.5703125" style="78" customWidth="1"/>
    <col min="2310" max="2310" width="9.140625" style="78" customWidth="1"/>
    <col min="2311" max="2560" width="9.140625" style="78"/>
    <col min="2561" max="2561" width="4.140625" style="78" customWidth="1"/>
    <col min="2562" max="2562" width="58.28515625" style="78" customWidth="1"/>
    <col min="2563" max="2564" width="0" style="78" hidden="1" customWidth="1"/>
    <col min="2565" max="2565" width="14.5703125" style="78" customWidth="1"/>
    <col min="2566" max="2566" width="9.140625" style="78" customWidth="1"/>
    <col min="2567" max="2816" width="9.140625" style="78"/>
    <col min="2817" max="2817" width="4.140625" style="78" customWidth="1"/>
    <col min="2818" max="2818" width="58.28515625" style="78" customWidth="1"/>
    <col min="2819" max="2820" width="0" style="78" hidden="1" customWidth="1"/>
    <col min="2821" max="2821" width="14.5703125" style="78" customWidth="1"/>
    <col min="2822" max="2822" width="9.140625" style="78" customWidth="1"/>
    <col min="2823" max="3072" width="9.140625" style="78"/>
    <col min="3073" max="3073" width="4.140625" style="78" customWidth="1"/>
    <col min="3074" max="3074" width="58.28515625" style="78" customWidth="1"/>
    <col min="3075" max="3076" width="0" style="78" hidden="1" customWidth="1"/>
    <col min="3077" max="3077" width="14.5703125" style="78" customWidth="1"/>
    <col min="3078" max="3078" width="9.140625" style="78" customWidth="1"/>
    <col min="3079" max="3328" width="9.140625" style="78"/>
    <col min="3329" max="3329" width="4.140625" style="78" customWidth="1"/>
    <col min="3330" max="3330" width="58.28515625" style="78" customWidth="1"/>
    <col min="3331" max="3332" width="0" style="78" hidden="1" customWidth="1"/>
    <col min="3333" max="3333" width="14.5703125" style="78" customWidth="1"/>
    <col min="3334" max="3334" width="9.140625" style="78" customWidth="1"/>
    <col min="3335" max="3584" width="9.140625" style="78"/>
    <col min="3585" max="3585" width="4.140625" style="78" customWidth="1"/>
    <col min="3586" max="3586" width="58.28515625" style="78" customWidth="1"/>
    <col min="3587" max="3588" width="0" style="78" hidden="1" customWidth="1"/>
    <col min="3589" max="3589" width="14.5703125" style="78" customWidth="1"/>
    <col min="3590" max="3590" width="9.140625" style="78" customWidth="1"/>
    <col min="3591" max="3840" width="9.140625" style="78"/>
    <col min="3841" max="3841" width="4.140625" style="78" customWidth="1"/>
    <col min="3842" max="3842" width="58.28515625" style="78" customWidth="1"/>
    <col min="3843" max="3844" width="0" style="78" hidden="1" customWidth="1"/>
    <col min="3845" max="3845" width="14.5703125" style="78" customWidth="1"/>
    <col min="3846" max="3846" width="9.140625" style="78" customWidth="1"/>
    <col min="3847" max="4096" width="9.140625" style="78"/>
    <col min="4097" max="4097" width="4.140625" style="78" customWidth="1"/>
    <col min="4098" max="4098" width="58.28515625" style="78" customWidth="1"/>
    <col min="4099" max="4100" width="0" style="78" hidden="1" customWidth="1"/>
    <col min="4101" max="4101" width="14.5703125" style="78" customWidth="1"/>
    <col min="4102" max="4102" width="9.140625" style="78" customWidth="1"/>
    <col min="4103" max="4352" width="9.140625" style="78"/>
    <col min="4353" max="4353" width="4.140625" style="78" customWidth="1"/>
    <col min="4354" max="4354" width="58.28515625" style="78" customWidth="1"/>
    <col min="4355" max="4356" width="0" style="78" hidden="1" customWidth="1"/>
    <col min="4357" max="4357" width="14.5703125" style="78" customWidth="1"/>
    <col min="4358" max="4358" width="9.140625" style="78" customWidth="1"/>
    <col min="4359" max="4608" width="9.140625" style="78"/>
    <col min="4609" max="4609" width="4.140625" style="78" customWidth="1"/>
    <col min="4610" max="4610" width="58.28515625" style="78" customWidth="1"/>
    <col min="4611" max="4612" width="0" style="78" hidden="1" customWidth="1"/>
    <col min="4613" max="4613" width="14.5703125" style="78" customWidth="1"/>
    <col min="4614" max="4614" width="9.140625" style="78" customWidth="1"/>
    <col min="4615" max="4864" width="9.140625" style="78"/>
    <col min="4865" max="4865" width="4.140625" style="78" customWidth="1"/>
    <col min="4866" max="4866" width="58.28515625" style="78" customWidth="1"/>
    <col min="4867" max="4868" width="0" style="78" hidden="1" customWidth="1"/>
    <col min="4869" max="4869" width="14.5703125" style="78" customWidth="1"/>
    <col min="4870" max="4870" width="9.140625" style="78" customWidth="1"/>
    <col min="4871" max="5120" width="9.140625" style="78"/>
    <col min="5121" max="5121" width="4.140625" style="78" customWidth="1"/>
    <col min="5122" max="5122" width="58.28515625" style="78" customWidth="1"/>
    <col min="5123" max="5124" width="0" style="78" hidden="1" customWidth="1"/>
    <col min="5125" max="5125" width="14.5703125" style="78" customWidth="1"/>
    <col min="5126" max="5126" width="9.140625" style="78" customWidth="1"/>
    <col min="5127" max="5376" width="9.140625" style="78"/>
    <col min="5377" max="5377" width="4.140625" style="78" customWidth="1"/>
    <col min="5378" max="5378" width="58.28515625" style="78" customWidth="1"/>
    <col min="5379" max="5380" width="0" style="78" hidden="1" customWidth="1"/>
    <col min="5381" max="5381" width="14.5703125" style="78" customWidth="1"/>
    <col min="5382" max="5382" width="9.140625" style="78" customWidth="1"/>
    <col min="5383" max="5632" width="9.140625" style="78"/>
    <col min="5633" max="5633" width="4.140625" style="78" customWidth="1"/>
    <col min="5634" max="5634" width="58.28515625" style="78" customWidth="1"/>
    <col min="5635" max="5636" width="0" style="78" hidden="1" customWidth="1"/>
    <col min="5637" max="5637" width="14.5703125" style="78" customWidth="1"/>
    <col min="5638" max="5638" width="9.140625" style="78" customWidth="1"/>
    <col min="5639" max="5888" width="9.140625" style="78"/>
    <col min="5889" max="5889" width="4.140625" style="78" customWidth="1"/>
    <col min="5890" max="5890" width="58.28515625" style="78" customWidth="1"/>
    <col min="5891" max="5892" width="0" style="78" hidden="1" customWidth="1"/>
    <col min="5893" max="5893" width="14.5703125" style="78" customWidth="1"/>
    <col min="5894" max="5894" width="9.140625" style="78" customWidth="1"/>
    <col min="5895" max="6144" width="9.140625" style="78"/>
    <col min="6145" max="6145" width="4.140625" style="78" customWidth="1"/>
    <col min="6146" max="6146" width="58.28515625" style="78" customWidth="1"/>
    <col min="6147" max="6148" width="0" style="78" hidden="1" customWidth="1"/>
    <col min="6149" max="6149" width="14.5703125" style="78" customWidth="1"/>
    <col min="6150" max="6150" width="9.140625" style="78" customWidth="1"/>
    <col min="6151" max="6400" width="9.140625" style="78"/>
    <col min="6401" max="6401" width="4.140625" style="78" customWidth="1"/>
    <col min="6402" max="6402" width="58.28515625" style="78" customWidth="1"/>
    <col min="6403" max="6404" width="0" style="78" hidden="1" customWidth="1"/>
    <col min="6405" max="6405" width="14.5703125" style="78" customWidth="1"/>
    <col min="6406" max="6406" width="9.140625" style="78" customWidth="1"/>
    <col min="6407" max="6656" width="9.140625" style="78"/>
    <col min="6657" max="6657" width="4.140625" style="78" customWidth="1"/>
    <col min="6658" max="6658" width="58.28515625" style="78" customWidth="1"/>
    <col min="6659" max="6660" width="0" style="78" hidden="1" customWidth="1"/>
    <col min="6661" max="6661" width="14.5703125" style="78" customWidth="1"/>
    <col min="6662" max="6662" width="9.140625" style="78" customWidth="1"/>
    <col min="6663" max="6912" width="9.140625" style="78"/>
    <col min="6913" max="6913" width="4.140625" style="78" customWidth="1"/>
    <col min="6914" max="6914" width="58.28515625" style="78" customWidth="1"/>
    <col min="6915" max="6916" width="0" style="78" hidden="1" customWidth="1"/>
    <col min="6917" max="6917" width="14.5703125" style="78" customWidth="1"/>
    <col min="6918" max="6918" width="9.140625" style="78" customWidth="1"/>
    <col min="6919" max="7168" width="9.140625" style="78"/>
    <col min="7169" max="7169" width="4.140625" style="78" customWidth="1"/>
    <col min="7170" max="7170" width="58.28515625" style="78" customWidth="1"/>
    <col min="7171" max="7172" width="0" style="78" hidden="1" customWidth="1"/>
    <col min="7173" max="7173" width="14.5703125" style="78" customWidth="1"/>
    <col min="7174" max="7174" width="9.140625" style="78" customWidth="1"/>
    <col min="7175" max="7424" width="9.140625" style="78"/>
    <col min="7425" max="7425" width="4.140625" style="78" customWidth="1"/>
    <col min="7426" max="7426" width="58.28515625" style="78" customWidth="1"/>
    <col min="7427" max="7428" width="0" style="78" hidden="1" customWidth="1"/>
    <col min="7429" max="7429" width="14.5703125" style="78" customWidth="1"/>
    <col min="7430" max="7430" width="9.140625" style="78" customWidth="1"/>
    <col min="7431" max="7680" width="9.140625" style="78"/>
    <col min="7681" max="7681" width="4.140625" style="78" customWidth="1"/>
    <col min="7682" max="7682" width="58.28515625" style="78" customWidth="1"/>
    <col min="7683" max="7684" width="0" style="78" hidden="1" customWidth="1"/>
    <col min="7685" max="7685" width="14.5703125" style="78" customWidth="1"/>
    <col min="7686" max="7686" width="9.140625" style="78" customWidth="1"/>
    <col min="7687" max="7936" width="9.140625" style="78"/>
    <col min="7937" max="7937" width="4.140625" style="78" customWidth="1"/>
    <col min="7938" max="7938" width="58.28515625" style="78" customWidth="1"/>
    <col min="7939" max="7940" width="0" style="78" hidden="1" customWidth="1"/>
    <col min="7941" max="7941" width="14.5703125" style="78" customWidth="1"/>
    <col min="7942" max="7942" width="9.140625" style="78" customWidth="1"/>
    <col min="7943" max="8192" width="9.140625" style="78"/>
    <col min="8193" max="8193" width="4.140625" style="78" customWidth="1"/>
    <col min="8194" max="8194" width="58.28515625" style="78" customWidth="1"/>
    <col min="8195" max="8196" width="0" style="78" hidden="1" customWidth="1"/>
    <col min="8197" max="8197" width="14.5703125" style="78" customWidth="1"/>
    <col min="8198" max="8198" width="9.140625" style="78" customWidth="1"/>
    <col min="8199" max="8448" width="9.140625" style="78"/>
    <col min="8449" max="8449" width="4.140625" style="78" customWidth="1"/>
    <col min="8450" max="8450" width="58.28515625" style="78" customWidth="1"/>
    <col min="8451" max="8452" width="0" style="78" hidden="1" customWidth="1"/>
    <col min="8453" max="8453" width="14.5703125" style="78" customWidth="1"/>
    <col min="8454" max="8454" width="9.140625" style="78" customWidth="1"/>
    <col min="8455" max="8704" width="9.140625" style="78"/>
    <col min="8705" max="8705" width="4.140625" style="78" customWidth="1"/>
    <col min="8706" max="8706" width="58.28515625" style="78" customWidth="1"/>
    <col min="8707" max="8708" width="0" style="78" hidden="1" customWidth="1"/>
    <col min="8709" max="8709" width="14.5703125" style="78" customWidth="1"/>
    <col min="8710" max="8710" width="9.140625" style="78" customWidth="1"/>
    <col min="8711" max="8960" width="9.140625" style="78"/>
    <col min="8961" max="8961" width="4.140625" style="78" customWidth="1"/>
    <col min="8962" max="8962" width="58.28515625" style="78" customWidth="1"/>
    <col min="8963" max="8964" width="0" style="78" hidden="1" customWidth="1"/>
    <col min="8965" max="8965" width="14.5703125" style="78" customWidth="1"/>
    <col min="8966" max="8966" width="9.140625" style="78" customWidth="1"/>
    <col min="8967" max="9216" width="9.140625" style="78"/>
    <col min="9217" max="9217" width="4.140625" style="78" customWidth="1"/>
    <col min="9218" max="9218" width="58.28515625" style="78" customWidth="1"/>
    <col min="9219" max="9220" width="0" style="78" hidden="1" customWidth="1"/>
    <col min="9221" max="9221" width="14.5703125" style="78" customWidth="1"/>
    <col min="9222" max="9222" width="9.140625" style="78" customWidth="1"/>
    <col min="9223" max="9472" width="9.140625" style="78"/>
    <col min="9473" max="9473" width="4.140625" style="78" customWidth="1"/>
    <col min="9474" max="9474" width="58.28515625" style="78" customWidth="1"/>
    <col min="9475" max="9476" width="0" style="78" hidden="1" customWidth="1"/>
    <col min="9477" max="9477" width="14.5703125" style="78" customWidth="1"/>
    <col min="9478" max="9478" width="9.140625" style="78" customWidth="1"/>
    <col min="9479" max="9728" width="9.140625" style="78"/>
    <col min="9729" max="9729" width="4.140625" style="78" customWidth="1"/>
    <col min="9730" max="9730" width="58.28515625" style="78" customWidth="1"/>
    <col min="9731" max="9732" width="0" style="78" hidden="1" customWidth="1"/>
    <col min="9733" max="9733" width="14.5703125" style="78" customWidth="1"/>
    <col min="9734" max="9734" width="9.140625" style="78" customWidth="1"/>
    <col min="9735" max="9984" width="9.140625" style="78"/>
    <col min="9985" max="9985" width="4.140625" style="78" customWidth="1"/>
    <col min="9986" max="9986" width="58.28515625" style="78" customWidth="1"/>
    <col min="9987" max="9988" width="0" style="78" hidden="1" customWidth="1"/>
    <col min="9989" max="9989" width="14.5703125" style="78" customWidth="1"/>
    <col min="9990" max="9990" width="9.140625" style="78" customWidth="1"/>
    <col min="9991" max="10240" width="9.140625" style="78"/>
    <col min="10241" max="10241" width="4.140625" style="78" customWidth="1"/>
    <col min="10242" max="10242" width="58.28515625" style="78" customWidth="1"/>
    <col min="10243" max="10244" width="0" style="78" hidden="1" customWidth="1"/>
    <col min="10245" max="10245" width="14.5703125" style="78" customWidth="1"/>
    <col min="10246" max="10246" width="9.140625" style="78" customWidth="1"/>
    <col min="10247" max="10496" width="9.140625" style="78"/>
    <col min="10497" max="10497" width="4.140625" style="78" customWidth="1"/>
    <col min="10498" max="10498" width="58.28515625" style="78" customWidth="1"/>
    <col min="10499" max="10500" width="0" style="78" hidden="1" customWidth="1"/>
    <col min="10501" max="10501" width="14.5703125" style="78" customWidth="1"/>
    <col min="10502" max="10502" width="9.140625" style="78" customWidth="1"/>
    <col min="10503" max="10752" width="9.140625" style="78"/>
    <col min="10753" max="10753" width="4.140625" style="78" customWidth="1"/>
    <col min="10754" max="10754" width="58.28515625" style="78" customWidth="1"/>
    <col min="10755" max="10756" width="0" style="78" hidden="1" customWidth="1"/>
    <col min="10757" max="10757" width="14.5703125" style="78" customWidth="1"/>
    <col min="10758" max="10758" width="9.140625" style="78" customWidth="1"/>
    <col min="10759" max="11008" width="9.140625" style="78"/>
    <col min="11009" max="11009" width="4.140625" style="78" customWidth="1"/>
    <col min="11010" max="11010" width="58.28515625" style="78" customWidth="1"/>
    <col min="11011" max="11012" width="0" style="78" hidden="1" customWidth="1"/>
    <col min="11013" max="11013" width="14.5703125" style="78" customWidth="1"/>
    <col min="11014" max="11014" width="9.140625" style="78" customWidth="1"/>
    <col min="11015" max="11264" width="9.140625" style="78"/>
    <col min="11265" max="11265" width="4.140625" style="78" customWidth="1"/>
    <col min="11266" max="11266" width="58.28515625" style="78" customWidth="1"/>
    <col min="11267" max="11268" width="0" style="78" hidden="1" customWidth="1"/>
    <col min="11269" max="11269" width="14.5703125" style="78" customWidth="1"/>
    <col min="11270" max="11270" width="9.140625" style="78" customWidth="1"/>
    <col min="11271" max="11520" width="9.140625" style="78"/>
    <col min="11521" max="11521" width="4.140625" style="78" customWidth="1"/>
    <col min="11522" max="11522" width="58.28515625" style="78" customWidth="1"/>
    <col min="11523" max="11524" width="0" style="78" hidden="1" customWidth="1"/>
    <col min="11525" max="11525" width="14.5703125" style="78" customWidth="1"/>
    <col min="11526" max="11526" width="9.140625" style="78" customWidth="1"/>
    <col min="11527" max="11776" width="9.140625" style="78"/>
    <col min="11777" max="11777" width="4.140625" style="78" customWidth="1"/>
    <col min="11778" max="11778" width="58.28515625" style="78" customWidth="1"/>
    <col min="11779" max="11780" width="0" style="78" hidden="1" customWidth="1"/>
    <col min="11781" max="11781" width="14.5703125" style="78" customWidth="1"/>
    <col min="11782" max="11782" width="9.140625" style="78" customWidth="1"/>
    <col min="11783" max="12032" width="9.140625" style="78"/>
    <col min="12033" max="12033" width="4.140625" style="78" customWidth="1"/>
    <col min="12034" max="12034" width="58.28515625" style="78" customWidth="1"/>
    <col min="12035" max="12036" width="0" style="78" hidden="1" customWidth="1"/>
    <col min="12037" max="12037" width="14.5703125" style="78" customWidth="1"/>
    <col min="12038" max="12038" width="9.140625" style="78" customWidth="1"/>
    <col min="12039" max="12288" width="9.140625" style="78"/>
    <col min="12289" max="12289" width="4.140625" style="78" customWidth="1"/>
    <col min="12290" max="12290" width="58.28515625" style="78" customWidth="1"/>
    <col min="12291" max="12292" width="0" style="78" hidden="1" customWidth="1"/>
    <col min="12293" max="12293" width="14.5703125" style="78" customWidth="1"/>
    <col min="12294" max="12294" width="9.140625" style="78" customWidth="1"/>
    <col min="12295" max="12544" width="9.140625" style="78"/>
    <col min="12545" max="12545" width="4.140625" style="78" customWidth="1"/>
    <col min="12546" max="12546" width="58.28515625" style="78" customWidth="1"/>
    <col min="12547" max="12548" width="0" style="78" hidden="1" customWidth="1"/>
    <col min="12549" max="12549" width="14.5703125" style="78" customWidth="1"/>
    <col min="12550" max="12550" width="9.140625" style="78" customWidth="1"/>
    <col min="12551" max="12800" width="9.140625" style="78"/>
    <col min="12801" max="12801" width="4.140625" style="78" customWidth="1"/>
    <col min="12802" max="12802" width="58.28515625" style="78" customWidth="1"/>
    <col min="12803" max="12804" width="0" style="78" hidden="1" customWidth="1"/>
    <col min="12805" max="12805" width="14.5703125" style="78" customWidth="1"/>
    <col min="12806" max="12806" width="9.140625" style="78" customWidth="1"/>
    <col min="12807" max="13056" width="9.140625" style="78"/>
    <col min="13057" max="13057" width="4.140625" style="78" customWidth="1"/>
    <col min="13058" max="13058" width="58.28515625" style="78" customWidth="1"/>
    <col min="13059" max="13060" width="0" style="78" hidden="1" customWidth="1"/>
    <col min="13061" max="13061" width="14.5703125" style="78" customWidth="1"/>
    <col min="13062" max="13062" width="9.140625" style="78" customWidth="1"/>
    <col min="13063" max="13312" width="9.140625" style="78"/>
    <col min="13313" max="13313" width="4.140625" style="78" customWidth="1"/>
    <col min="13314" max="13314" width="58.28515625" style="78" customWidth="1"/>
    <col min="13315" max="13316" width="0" style="78" hidden="1" customWidth="1"/>
    <col min="13317" max="13317" width="14.5703125" style="78" customWidth="1"/>
    <col min="13318" max="13318" width="9.140625" style="78" customWidth="1"/>
    <col min="13319" max="13568" width="9.140625" style="78"/>
    <col min="13569" max="13569" width="4.140625" style="78" customWidth="1"/>
    <col min="13570" max="13570" width="58.28515625" style="78" customWidth="1"/>
    <col min="13571" max="13572" width="0" style="78" hidden="1" customWidth="1"/>
    <col min="13573" max="13573" width="14.5703125" style="78" customWidth="1"/>
    <col min="13574" max="13574" width="9.140625" style="78" customWidth="1"/>
    <col min="13575" max="13824" width="9.140625" style="78"/>
    <col min="13825" max="13825" width="4.140625" style="78" customWidth="1"/>
    <col min="13826" max="13826" width="58.28515625" style="78" customWidth="1"/>
    <col min="13827" max="13828" width="0" style="78" hidden="1" customWidth="1"/>
    <col min="13829" max="13829" width="14.5703125" style="78" customWidth="1"/>
    <col min="13830" max="13830" width="9.140625" style="78" customWidth="1"/>
    <col min="13831" max="14080" width="9.140625" style="78"/>
    <col min="14081" max="14081" width="4.140625" style="78" customWidth="1"/>
    <col min="14082" max="14082" width="58.28515625" style="78" customWidth="1"/>
    <col min="14083" max="14084" width="0" style="78" hidden="1" customWidth="1"/>
    <col min="14085" max="14085" width="14.5703125" style="78" customWidth="1"/>
    <col min="14086" max="14086" width="9.140625" style="78" customWidth="1"/>
    <col min="14087" max="14336" width="9.140625" style="78"/>
    <col min="14337" max="14337" width="4.140625" style="78" customWidth="1"/>
    <col min="14338" max="14338" width="58.28515625" style="78" customWidth="1"/>
    <col min="14339" max="14340" width="0" style="78" hidden="1" customWidth="1"/>
    <col min="14341" max="14341" width="14.5703125" style="78" customWidth="1"/>
    <col min="14342" max="14342" width="9.140625" style="78" customWidth="1"/>
    <col min="14343" max="14592" width="9.140625" style="78"/>
    <col min="14593" max="14593" width="4.140625" style="78" customWidth="1"/>
    <col min="14594" max="14594" width="58.28515625" style="78" customWidth="1"/>
    <col min="14595" max="14596" width="0" style="78" hidden="1" customWidth="1"/>
    <col min="14597" max="14597" width="14.5703125" style="78" customWidth="1"/>
    <col min="14598" max="14598" width="9.140625" style="78" customWidth="1"/>
    <col min="14599" max="14848" width="9.140625" style="78"/>
    <col min="14849" max="14849" width="4.140625" style="78" customWidth="1"/>
    <col min="14850" max="14850" width="58.28515625" style="78" customWidth="1"/>
    <col min="14851" max="14852" width="0" style="78" hidden="1" customWidth="1"/>
    <col min="14853" max="14853" width="14.5703125" style="78" customWidth="1"/>
    <col min="14854" max="14854" width="9.140625" style="78" customWidth="1"/>
    <col min="14855" max="15104" width="9.140625" style="78"/>
    <col min="15105" max="15105" width="4.140625" style="78" customWidth="1"/>
    <col min="15106" max="15106" width="58.28515625" style="78" customWidth="1"/>
    <col min="15107" max="15108" width="0" style="78" hidden="1" customWidth="1"/>
    <col min="15109" max="15109" width="14.5703125" style="78" customWidth="1"/>
    <col min="15110" max="15110" width="9.140625" style="78" customWidth="1"/>
    <col min="15111" max="15360" width="9.140625" style="78"/>
    <col min="15361" max="15361" width="4.140625" style="78" customWidth="1"/>
    <col min="15362" max="15362" width="58.28515625" style="78" customWidth="1"/>
    <col min="15363" max="15364" width="0" style="78" hidden="1" customWidth="1"/>
    <col min="15365" max="15365" width="14.5703125" style="78" customWidth="1"/>
    <col min="15366" max="15366" width="9.140625" style="78" customWidth="1"/>
    <col min="15367" max="15616" width="9.140625" style="78"/>
    <col min="15617" max="15617" width="4.140625" style="78" customWidth="1"/>
    <col min="15618" max="15618" width="58.28515625" style="78" customWidth="1"/>
    <col min="15619" max="15620" width="0" style="78" hidden="1" customWidth="1"/>
    <col min="15621" max="15621" width="14.5703125" style="78" customWidth="1"/>
    <col min="15622" max="15622" width="9.140625" style="78" customWidth="1"/>
    <col min="15623" max="15872" width="9.140625" style="78"/>
    <col min="15873" max="15873" width="4.140625" style="78" customWidth="1"/>
    <col min="15874" max="15874" width="58.28515625" style="78" customWidth="1"/>
    <col min="15875" max="15876" width="0" style="78" hidden="1" customWidth="1"/>
    <col min="15877" max="15877" width="14.5703125" style="78" customWidth="1"/>
    <col min="15878" max="15878" width="9.140625" style="78" customWidth="1"/>
    <col min="15879" max="16128" width="9.140625" style="78"/>
    <col min="16129" max="16129" width="4.140625" style="78" customWidth="1"/>
    <col min="16130" max="16130" width="58.28515625" style="78" customWidth="1"/>
    <col min="16131" max="16132" width="0" style="78" hidden="1" customWidth="1"/>
    <col min="16133" max="16133" width="14.5703125" style="78" customWidth="1"/>
    <col min="16134" max="16134" width="9.140625" style="78" customWidth="1"/>
    <col min="16135" max="16384" width="9.140625" style="78"/>
  </cols>
  <sheetData>
    <row r="1" spans="2:5" ht="18.75" x14ac:dyDescent="0.3">
      <c r="B1" s="79" t="s">
        <v>982</v>
      </c>
      <c r="C1" s="79"/>
    </row>
    <row r="2" spans="2:5" ht="18.75" x14ac:dyDescent="0.3">
      <c r="B2" s="79" t="s">
        <v>921</v>
      </c>
      <c r="C2" s="79"/>
    </row>
    <row r="3" spans="2:5" ht="18.75" x14ac:dyDescent="0.3">
      <c r="B3" s="79" t="s">
        <v>922</v>
      </c>
      <c r="C3" s="79"/>
    </row>
    <row r="4" spans="2:5" ht="18.75" x14ac:dyDescent="0.3">
      <c r="B4" s="79" t="s">
        <v>983</v>
      </c>
      <c r="C4" s="79"/>
    </row>
    <row r="6" spans="2:5" ht="18.75" x14ac:dyDescent="0.3">
      <c r="B6" s="80" t="s">
        <v>965</v>
      </c>
      <c r="C6" s="80"/>
      <c r="D6" s="81"/>
      <c r="E6" s="82"/>
    </row>
    <row r="7" spans="2:5" ht="18.75" x14ac:dyDescent="0.3">
      <c r="B7" s="80" t="s">
        <v>966</v>
      </c>
      <c r="C7" s="80"/>
      <c r="D7" s="81"/>
      <c r="E7" s="82"/>
    </row>
    <row r="8" spans="2:5" ht="18.75" x14ac:dyDescent="0.3">
      <c r="B8" s="80" t="s">
        <v>967</v>
      </c>
      <c r="C8" s="80"/>
      <c r="D8" s="81"/>
      <c r="E8" s="82"/>
    </row>
    <row r="9" spans="2:5" ht="18.75" x14ac:dyDescent="0.3">
      <c r="B9" s="80" t="s">
        <v>928</v>
      </c>
      <c r="C9" s="80"/>
      <c r="D9" s="81"/>
      <c r="E9" s="82"/>
    </row>
    <row r="10" spans="2:5" ht="18.75" x14ac:dyDescent="0.3">
      <c r="B10" s="83"/>
      <c r="C10" s="83"/>
    </row>
    <row r="11" spans="2:5" ht="18.75" x14ac:dyDescent="0.3">
      <c r="B11" s="79" t="s">
        <v>984</v>
      </c>
      <c r="C11" s="79"/>
    </row>
    <row r="12" spans="2:5" ht="18.75" x14ac:dyDescent="0.3">
      <c r="B12" s="79"/>
      <c r="C12" s="79"/>
    </row>
    <row r="13" spans="2:5" ht="18.75" x14ac:dyDescent="0.3">
      <c r="B13" s="84" t="s">
        <v>985</v>
      </c>
      <c r="C13" s="85"/>
    </row>
    <row r="14" spans="2:5" ht="34.5" customHeight="1" x14ac:dyDescent="0.3">
      <c r="B14" s="86" t="s">
        <v>986</v>
      </c>
      <c r="C14" s="87"/>
    </row>
    <row r="15" spans="2:5" ht="18.75" x14ac:dyDescent="0.3">
      <c r="B15" s="88"/>
      <c r="C15" s="89"/>
    </row>
    <row r="16" spans="2:5" ht="56.25" x14ac:dyDescent="0.3">
      <c r="B16" s="90" t="s">
        <v>971</v>
      </c>
      <c r="C16" s="90" t="s">
        <v>933</v>
      </c>
      <c r="D16" s="90" t="s">
        <v>933</v>
      </c>
      <c r="E16" s="90" t="s">
        <v>933</v>
      </c>
    </row>
    <row r="17" spans="2:5" ht="18.75" x14ac:dyDescent="0.3">
      <c r="B17" s="91" t="s">
        <v>972</v>
      </c>
      <c r="C17" s="92">
        <f>SUM(C19:C19)</f>
        <v>1255.0260000000001</v>
      </c>
      <c r="D17" s="92">
        <f>SUM(D19:D19)</f>
        <v>-1180.0260000000001</v>
      </c>
      <c r="E17" s="92">
        <f>E19</f>
        <v>75</v>
      </c>
    </row>
    <row r="18" spans="2:5" ht="18.75" x14ac:dyDescent="0.3">
      <c r="B18" s="93"/>
      <c r="C18" s="94"/>
      <c r="D18" s="94"/>
      <c r="E18" s="94"/>
    </row>
    <row r="19" spans="2:5" ht="18.75" x14ac:dyDescent="0.3">
      <c r="B19" s="97" t="s">
        <v>981</v>
      </c>
      <c r="C19" s="98">
        <v>1255.0260000000001</v>
      </c>
      <c r="D19" s="98">
        <v>-1180.0260000000001</v>
      </c>
      <c r="E19" s="98">
        <f>C19+D19</f>
        <v>75</v>
      </c>
    </row>
    <row r="20" spans="2:5" ht="18.75" x14ac:dyDescent="0.3">
      <c r="B20" s="99"/>
      <c r="C20" s="100"/>
    </row>
    <row r="21" spans="2:5" ht="18.75" x14ac:dyDescent="0.3">
      <c r="B21" s="99"/>
      <c r="C21" s="101"/>
    </row>
    <row r="22" spans="2:5" x14ac:dyDescent="0.25">
      <c r="B22" s="102"/>
      <c r="C22" s="103"/>
    </row>
    <row r="23" spans="2:5" x14ac:dyDescent="0.25">
      <c r="B23" s="102"/>
      <c r="C23" s="104"/>
    </row>
    <row r="24" spans="2:5" x14ac:dyDescent="0.25">
      <c r="B24" s="102"/>
      <c r="C24" s="104"/>
    </row>
    <row r="25" spans="2:5" x14ac:dyDescent="0.25">
      <c r="B25" s="102"/>
      <c r="C25" s="104"/>
    </row>
    <row r="26" spans="2:5" x14ac:dyDescent="0.25">
      <c r="B26" s="102"/>
      <c r="C26" s="104"/>
    </row>
    <row r="27" spans="2:5" x14ac:dyDescent="0.25">
      <c r="B27" s="102"/>
      <c r="C27" s="104"/>
    </row>
    <row r="28" spans="2:5" x14ac:dyDescent="0.25">
      <c r="B28" s="105"/>
      <c r="C28" s="104"/>
    </row>
    <row r="29" spans="2:5" x14ac:dyDescent="0.25">
      <c r="B29" s="105"/>
      <c r="C29" s="106"/>
    </row>
    <row r="30" spans="2:5" x14ac:dyDescent="0.25">
      <c r="B30" s="102"/>
      <c r="C30" s="106"/>
    </row>
    <row r="31" spans="2:5" x14ac:dyDescent="0.25">
      <c r="B31" s="102"/>
      <c r="C31" s="104"/>
    </row>
    <row r="32" spans="2:5" x14ac:dyDescent="0.25">
      <c r="B32" s="105"/>
      <c r="C32" s="106"/>
    </row>
    <row r="33" spans="2:3" x14ac:dyDescent="0.25">
      <c r="B33" s="105"/>
      <c r="C33" s="106"/>
    </row>
    <row r="34" spans="2:3" x14ac:dyDescent="0.25">
      <c r="B34" s="105"/>
      <c r="C34" s="106"/>
    </row>
    <row r="35" spans="2:3" x14ac:dyDescent="0.25">
      <c r="B35" s="105"/>
      <c r="C35" s="106"/>
    </row>
    <row r="36" spans="2:3" x14ac:dyDescent="0.25">
      <c r="B36" s="105"/>
      <c r="C36" s="106"/>
    </row>
    <row r="37" spans="2:3" x14ac:dyDescent="0.25">
      <c r="B37" s="105"/>
      <c r="C37" s="106"/>
    </row>
    <row r="38" spans="2:3" x14ac:dyDescent="0.25">
      <c r="B38" s="105"/>
      <c r="C38" s="106"/>
    </row>
    <row r="39" spans="2:3" x14ac:dyDescent="0.25">
      <c r="B39" s="107"/>
      <c r="C39" s="106"/>
    </row>
    <row r="40" spans="2:3" x14ac:dyDescent="0.25">
      <c r="B40" s="108"/>
      <c r="C40" s="109"/>
    </row>
    <row r="41" spans="2:3" x14ac:dyDescent="0.25">
      <c r="C41" s="110"/>
    </row>
    <row r="42" spans="2:3" x14ac:dyDescent="0.25">
      <c r="C42" s="110"/>
    </row>
    <row r="43" spans="2:3" x14ac:dyDescent="0.25">
      <c r="C43" s="110"/>
    </row>
    <row r="44" spans="2:3" x14ac:dyDescent="0.25">
      <c r="C44" s="110"/>
    </row>
    <row r="45" spans="2:3" x14ac:dyDescent="0.25">
      <c r="C45" s="110"/>
    </row>
    <row r="46" spans="2:3" x14ac:dyDescent="0.25">
      <c r="C46" s="110"/>
    </row>
    <row r="47" spans="2:3" x14ac:dyDescent="0.25">
      <c r="C47" s="110"/>
    </row>
    <row r="48" spans="2:3" x14ac:dyDescent="0.25">
      <c r="C48" s="110"/>
    </row>
    <row r="49" spans="3:3" x14ac:dyDescent="0.25">
      <c r="C49" s="110"/>
    </row>
    <row r="50" spans="3:3" x14ac:dyDescent="0.25">
      <c r="C50" s="110"/>
    </row>
    <row r="51" spans="3:3" x14ac:dyDescent="0.25">
      <c r="C51" s="110"/>
    </row>
    <row r="52" spans="3:3" x14ac:dyDescent="0.25">
      <c r="C52" s="110"/>
    </row>
    <row r="53" spans="3:3" x14ac:dyDescent="0.25">
      <c r="C53" s="110"/>
    </row>
    <row r="54" spans="3:3" x14ac:dyDescent="0.25">
      <c r="C54" s="110"/>
    </row>
    <row r="55" spans="3:3" x14ac:dyDescent="0.25">
      <c r="C55" s="110"/>
    </row>
    <row r="56" spans="3:3" x14ac:dyDescent="0.25">
      <c r="C56" s="110"/>
    </row>
    <row r="57" spans="3:3" x14ac:dyDescent="0.25">
      <c r="C57" s="110"/>
    </row>
    <row r="58" spans="3:3" x14ac:dyDescent="0.25">
      <c r="C58" s="110"/>
    </row>
    <row r="59" spans="3:3" x14ac:dyDescent="0.25">
      <c r="C59" s="110"/>
    </row>
    <row r="60" spans="3:3" x14ac:dyDescent="0.25">
      <c r="C60" s="110"/>
    </row>
    <row r="61" spans="3:3" x14ac:dyDescent="0.25">
      <c r="C61" s="110"/>
    </row>
    <row r="62" spans="3:3" x14ac:dyDescent="0.25">
      <c r="C62" s="110"/>
    </row>
    <row r="63" spans="3:3" x14ac:dyDescent="0.25">
      <c r="C63" s="110"/>
    </row>
    <row r="64" spans="3:3" x14ac:dyDescent="0.25">
      <c r="C64" s="110"/>
    </row>
    <row r="65" spans="3:3" x14ac:dyDescent="0.25">
      <c r="C65" s="110"/>
    </row>
    <row r="66" spans="3:3" x14ac:dyDescent="0.25">
      <c r="C66" s="110"/>
    </row>
    <row r="67" spans="3:3" x14ac:dyDescent="0.25">
      <c r="C67" s="110"/>
    </row>
    <row r="68" spans="3:3" x14ac:dyDescent="0.25">
      <c r="C68" s="110"/>
    </row>
    <row r="69" spans="3:3" x14ac:dyDescent="0.25">
      <c r="C69" s="110"/>
    </row>
    <row r="70" spans="3:3" x14ac:dyDescent="0.25">
      <c r="C70" s="110"/>
    </row>
    <row r="71" spans="3:3" x14ac:dyDescent="0.25">
      <c r="C71" s="110"/>
    </row>
    <row r="72" spans="3:3" x14ac:dyDescent="0.25">
      <c r="C72" s="110"/>
    </row>
    <row r="73" spans="3:3" x14ac:dyDescent="0.25">
      <c r="C73" s="110"/>
    </row>
    <row r="74" spans="3:3" x14ac:dyDescent="0.25">
      <c r="C74" s="110"/>
    </row>
    <row r="75" spans="3:3" x14ac:dyDescent="0.25">
      <c r="C75" s="110"/>
    </row>
    <row r="76" spans="3:3" x14ac:dyDescent="0.25">
      <c r="C76" s="110"/>
    </row>
    <row r="77" spans="3:3" x14ac:dyDescent="0.25">
      <c r="C77" s="110"/>
    </row>
    <row r="78" spans="3:3" x14ac:dyDescent="0.25">
      <c r="C78" s="110"/>
    </row>
    <row r="79" spans="3:3" x14ac:dyDescent="0.25">
      <c r="C79" s="110"/>
    </row>
    <row r="80" spans="3:3" x14ac:dyDescent="0.25">
      <c r="C80" s="110"/>
    </row>
    <row r="81" spans="3:3" x14ac:dyDescent="0.25">
      <c r="C81" s="110"/>
    </row>
    <row r="82" spans="3:3" x14ac:dyDescent="0.25">
      <c r="C82" s="110"/>
    </row>
    <row r="83" spans="3:3" x14ac:dyDescent="0.25">
      <c r="C83" s="110"/>
    </row>
    <row r="84" spans="3:3" x14ac:dyDescent="0.25">
      <c r="C84" s="110"/>
    </row>
    <row r="85" spans="3:3" x14ac:dyDescent="0.25">
      <c r="C85" s="110"/>
    </row>
    <row r="86" spans="3:3" x14ac:dyDescent="0.25">
      <c r="C86" s="110"/>
    </row>
    <row r="87" spans="3:3" x14ac:dyDescent="0.25">
      <c r="C87" s="110"/>
    </row>
    <row r="88" spans="3:3" x14ac:dyDescent="0.25">
      <c r="C88" s="110"/>
    </row>
    <row r="89" spans="3:3" x14ac:dyDescent="0.25">
      <c r="C89" s="110"/>
    </row>
    <row r="90" spans="3:3" x14ac:dyDescent="0.25">
      <c r="C90" s="110"/>
    </row>
    <row r="91" spans="3:3" x14ac:dyDescent="0.25">
      <c r="C91" s="110"/>
    </row>
    <row r="92" spans="3:3" x14ac:dyDescent="0.25">
      <c r="C92" s="110"/>
    </row>
    <row r="93" spans="3:3" x14ac:dyDescent="0.25">
      <c r="C93" s="110"/>
    </row>
    <row r="94" spans="3:3" x14ac:dyDescent="0.25">
      <c r="C94" s="110"/>
    </row>
    <row r="95" spans="3:3" x14ac:dyDescent="0.25">
      <c r="C95" s="110"/>
    </row>
    <row r="96" spans="3:3" x14ac:dyDescent="0.25">
      <c r="C96" s="110"/>
    </row>
    <row r="97" spans="3:3" x14ac:dyDescent="0.25">
      <c r="C97" s="110"/>
    </row>
    <row r="98" spans="3:3" x14ac:dyDescent="0.25">
      <c r="C98" s="110"/>
    </row>
    <row r="99" spans="3:3" x14ac:dyDescent="0.25">
      <c r="C99" s="110"/>
    </row>
    <row r="100" spans="3:3" x14ac:dyDescent="0.25">
      <c r="C100" s="110"/>
    </row>
    <row r="101" spans="3:3" x14ac:dyDescent="0.25">
      <c r="C101" s="110"/>
    </row>
    <row r="102" spans="3:3" x14ac:dyDescent="0.25">
      <c r="C102" s="110"/>
    </row>
    <row r="103" spans="3:3" x14ac:dyDescent="0.25">
      <c r="C103" s="110"/>
    </row>
    <row r="104" spans="3:3" x14ac:dyDescent="0.25">
      <c r="C104" s="110"/>
    </row>
    <row r="105" spans="3:3" x14ac:dyDescent="0.25">
      <c r="C105" s="110"/>
    </row>
    <row r="106" spans="3:3" x14ac:dyDescent="0.25">
      <c r="C106" s="110"/>
    </row>
    <row r="107" spans="3:3" x14ac:dyDescent="0.25">
      <c r="C107" s="110"/>
    </row>
    <row r="108" spans="3:3" x14ac:dyDescent="0.25">
      <c r="C108" s="110"/>
    </row>
    <row r="109" spans="3:3" x14ac:dyDescent="0.25">
      <c r="C109" s="110"/>
    </row>
    <row r="110" spans="3:3" x14ac:dyDescent="0.25">
      <c r="C110" s="110"/>
    </row>
    <row r="111" spans="3:3" x14ac:dyDescent="0.25">
      <c r="C111" s="110"/>
    </row>
    <row r="112" spans="3:3" x14ac:dyDescent="0.25">
      <c r="C112" s="110"/>
    </row>
    <row r="113" spans="3:3" x14ac:dyDescent="0.25">
      <c r="C113" s="110"/>
    </row>
    <row r="114" spans="3:3" x14ac:dyDescent="0.25">
      <c r="C114" s="110"/>
    </row>
    <row r="115" spans="3:3" x14ac:dyDescent="0.25">
      <c r="C115" s="110"/>
    </row>
    <row r="116" spans="3:3" x14ac:dyDescent="0.25">
      <c r="C116" s="110"/>
    </row>
    <row r="117" spans="3:3" x14ac:dyDescent="0.25">
      <c r="C117" s="110"/>
    </row>
    <row r="118" spans="3:3" x14ac:dyDescent="0.25">
      <c r="C118" s="110"/>
    </row>
    <row r="119" spans="3:3" x14ac:dyDescent="0.25">
      <c r="C119" s="110"/>
    </row>
    <row r="120" spans="3:3" x14ac:dyDescent="0.25">
      <c r="C120" s="110"/>
    </row>
    <row r="121" spans="3:3" x14ac:dyDescent="0.25">
      <c r="C121" s="110"/>
    </row>
    <row r="122" spans="3:3" x14ac:dyDescent="0.25">
      <c r="C122" s="110"/>
    </row>
    <row r="123" spans="3:3" x14ac:dyDescent="0.25">
      <c r="C123" s="110"/>
    </row>
    <row r="124" spans="3:3" x14ac:dyDescent="0.25">
      <c r="C124" s="110"/>
    </row>
    <row r="125" spans="3:3" x14ac:dyDescent="0.25">
      <c r="C125" s="110"/>
    </row>
    <row r="126" spans="3:3" x14ac:dyDescent="0.25">
      <c r="C126" s="110"/>
    </row>
    <row r="127" spans="3:3" x14ac:dyDescent="0.25">
      <c r="C127" s="110"/>
    </row>
    <row r="128" spans="3:3" x14ac:dyDescent="0.25">
      <c r="C128" s="110"/>
    </row>
    <row r="129" spans="3:3" x14ac:dyDescent="0.25">
      <c r="C129" s="110"/>
    </row>
    <row r="130" spans="3:3" x14ac:dyDescent="0.25">
      <c r="C130" s="110"/>
    </row>
    <row r="131" spans="3:3" x14ac:dyDescent="0.25">
      <c r="C131" s="110"/>
    </row>
    <row r="132" spans="3:3" x14ac:dyDescent="0.25">
      <c r="C132" s="110"/>
    </row>
    <row r="133" spans="3:3" x14ac:dyDescent="0.25">
      <c r="C133" s="110"/>
    </row>
    <row r="134" spans="3:3" x14ac:dyDescent="0.25">
      <c r="C134" s="110"/>
    </row>
    <row r="135" spans="3:3" x14ac:dyDescent="0.25">
      <c r="C135" s="110"/>
    </row>
    <row r="136" spans="3:3" x14ac:dyDescent="0.25">
      <c r="C136" s="110"/>
    </row>
    <row r="137" spans="3:3" x14ac:dyDescent="0.25">
      <c r="C137" s="110"/>
    </row>
    <row r="138" spans="3:3" x14ac:dyDescent="0.25">
      <c r="C138" s="110"/>
    </row>
    <row r="139" spans="3:3" x14ac:dyDescent="0.25">
      <c r="C139" s="110"/>
    </row>
    <row r="140" spans="3:3" x14ac:dyDescent="0.25">
      <c r="C140" s="110"/>
    </row>
    <row r="141" spans="3:3" x14ac:dyDescent="0.25">
      <c r="C141" s="110"/>
    </row>
    <row r="142" spans="3:3" x14ac:dyDescent="0.25">
      <c r="C142" s="110"/>
    </row>
    <row r="143" spans="3:3" x14ac:dyDescent="0.25">
      <c r="C143" s="110"/>
    </row>
    <row r="144" spans="3:3" x14ac:dyDescent="0.25">
      <c r="C144" s="110"/>
    </row>
    <row r="145" spans="3:3" x14ac:dyDescent="0.25">
      <c r="C145" s="110"/>
    </row>
    <row r="146" spans="3:3" x14ac:dyDescent="0.25">
      <c r="C146" s="110"/>
    </row>
    <row r="147" spans="3:3" x14ac:dyDescent="0.25">
      <c r="C147" s="110"/>
    </row>
    <row r="148" spans="3:3" x14ac:dyDescent="0.25">
      <c r="C148" s="110"/>
    </row>
    <row r="149" spans="3:3" x14ac:dyDescent="0.25">
      <c r="C149" s="110"/>
    </row>
    <row r="150" spans="3:3" x14ac:dyDescent="0.25">
      <c r="C150" s="110"/>
    </row>
    <row r="151" spans="3:3" x14ac:dyDescent="0.25">
      <c r="C151" s="110"/>
    </row>
    <row r="152" spans="3:3" x14ac:dyDescent="0.25">
      <c r="C152" s="110"/>
    </row>
    <row r="153" spans="3:3" x14ac:dyDescent="0.25">
      <c r="C153" s="110"/>
    </row>
    <row r="154" spans="3:3" x14ac:dyDescent="0.25">
      <c r="C154" s="110"/>
    </row>
    <row r="155" spans="3:3" x14ac:dyDescent="0.25">
      <c r="C155" s="110"/>
    </row>
    <row r="156" spans="3:3" x14ac:dyDescent="0.25">
      <c r="C156" s="110"/>
    </row>
    <row r="157" spans="3:3" x14ac:dyDescent="0.25">
      <c r="C157" s="110"/>
    </row>
    <row r="158" spans="3:3" x14ac:dyDescent="0.25">
      <c r="C158" s="110"/>
    </row>
    <row r="159" spans="3:3" x14ac:dyDescent="0.25">
      <c r="C159" s="110"/>
    </row>
    <row r="160" spans="3:3" x14ac:dyDescent="0.25">
      <c r="C160" s="110"/>
    </row>
    <row r="161" spans="3:3" x14ac:dyDescent="0.25">
      <c r="C161" s="110"/>
    </row>
    <row r="162" spans="3:3" x14ac:dyDescent="0.25">
      <c r="C162" s="110"/>
    </row>
    <row r="163" spans="3:3" x14ac:dyDescent="0.25">
      <c r="C163" s="110"/>
    </row>
    <row r="164" spans="3:3" x14ac:dyDescent="0.25">
      <c r="C164" s="110"/>
    </row>
    <row r="165" spans="3:3" x14ac:dyDescent="0.25">
      <c r="C165" s="110"/>
    </row>
    <row r="166" spans="3:3" x14ac:dyDescent="0.25">
      <c r="C166" s="110"/>
    </row>
    <row r="167" spans="3:3" x14ac:dyDescent="0.25">
      <c r="C167" s="110"/>
    </row>
    <row r="168" spans="3:3" x14ac:dyDescent="0.25">
      <c r="C168" s="110"/>
    </row>
    <row r="169" spans="3:3" x14ac:dyDescent="0.25">
      <c r="C169" s="110"/>
    </row>
    <row r="170" spans="3:3" x14ac:dyDescent="0.25">
      <c r="C170" s="110"/>
    </row>
    <row r="171" spans="3:3" x14ac:dyDescent="0.25">
      <c r="C171" s="110"/>
    </row>
    <row r="172" spans="3:3" x14ac:dyDescent="0.25">
      <c r="C172" s="110"/>
    </row>
    <row r="173" spans="3:3" x14ac:dyDescent="0.25">
      <c r="C173" s="110"/>
    </row>
    <row r="174" spans="3:3" x14ac:dyDescent="0.25">
      <c r="C174" s="110"/>
    </row>
    <row r="175" spans="3:3" x14ac:dyDescent="0.25">
      <c r="C175" s="110"/>
    </row>
    <row r="176" spans="3:3" x14ac:dyDescent="0.25">
      <c r="C176" s="110"/>
    </row>
    <row r="177" spans="3:3" x14ac:dyDescent="0.25">
      <c r="C177" s="110"/>
    </row>
    <row r="178" spans="3:3" x14ac:dyDescent="0.25">
      <c r="C178" s="110"/>
    </row>
    <row r="179" spans="3:3" x14ac:dyDescent="0.25">
      <c r="C179" s="110"/>
    </row>
    <row r="180" spans="3:3" x14ac:dyDescent="0.25">
      <c r="C180" s="110"/>
    </row>
    <row r="181" spans="3:3" x14ac:dyDescent="0.25">
      <c r="C181" s="110"/>
    </row>
    <row r="182" spans="3:3" x14ac:dyDescent="0.25">
      <c r="C182" s="110"/>
    </row>
    <row r="183" spans="3:3" x14ac:dyDescent="0.25">
      <c r="C183" s="110"/>
    </row>
    <row r="184" spans="3:3" x14ac:dyDescent="0.25">
      <c r="C184" s="110"/>
    </row>
    <row r="185" spans="3:3" x14ac:dyDescent="0.25">
      <c r="C185" s="110"/>
    </row>
    <row r="186" spans="3:3" x14ac:dyDescent="0.25">
      <c r="C186" s="110"/>
    </row>
    <row r="187" spans="3:3" x14ac:dyDescent="0.25">
      <c r="C187" s="110"/>
    </row>
    <row r="188" spans="3:3" x14ac:dyDescent="0.25">
      <c r="C188" s="110"/>
    </row>
    <row r="189" spans="3:3" x14ac:dyDescent="0.25">
      <c r="C189" s="110"/>
    </row>
    <row r="190" spans="3:3" x14ac:dyDescent="0.25">
      <c r="C190" s="110"/>
    </row>
    <row r="191" spans="3:3" x14ac:dyDescent="0.25">
      <c r="C191" s="110"/>
    </row>
    <row r="192" spans="3:3" x14ac:dyDescent="0.25">
      <c r="C192" s="110"/>
    </row>
    <row r="193" spans="3:3" x14ac:dyDescent="0.25">
      <c r="C193" s="110"/>
    </row>
    <row r="194" spans="3:3" x14ac:dyDescent="0.25">
      <c r="C194" s="110"/>
    </row>
    <row r="195" spans="3:3" x14ac:dyDescent="0.25">
      <c r="C195" s="110"/>
    </row>
    <row r="196" spans="3:3" x14ac:dyDescent="0.25">
      <c r="C196" s="110"/>
    </row>
    <row r="197" spans="3:3" x14ac:dyDescent="0.25">
      <c r="C197" s="110"/>
    </row>
    <row r="198" spans="3:3" x14ac:dyDescent="0.25">
      <c r="C198" s="110"/>
    </row>
    <row r="199" spans="3:3" x14ac:dyDescent="0.25">
      <c r="C199" s="110"/>
    </row>
    <row r="200" spans="3:3" x14ac:dyDescent="0.25">
      <c r="C200" s="110"/>
    </row>
    <row r="201" spans="3:3" x14ac:dyDescent="0.25">
      <c r="C201" s="110"/>
    </row>
    <row r="202" spans="3:3" x14ac:dyDescent="0.25">
      <c r="C202" s="110"/>
    </row>
    <row r="203" spans="3:3" x14ac:dyDescent="0.25">
      <c r="C203" s="110"/>
    </row>
    <row r="204" spans="3:3" x14ac:dyDescent="0.25">
      <c r="C204" s="110"/>
    </row>
    <row r="205" spans="3:3" x14ac:dyDescent="0.25">
      <c r="C205" s="110"/>
    </row>
    <row r="206" spans="3:3" x14ac:dyDescent="0.25">
      <c r="C206" s="110"/>
    </row>
    <row r="207" spans="3:3" x14ac:dyDescent="0.25">
      <c r="C207" s="110"/>
    </row>
    <row r="208" spans="3:3" x14ac:dyDescent="0.25">
      <c r="C208" s="110"/>
    </row>
    <row r="209" spans="3:3" x14ac:dyDescent="0.25">
      <c r="C209" s="110"/>
    </row>
    <row r="210" spans="3:3" x14ac:dyDescent="0.25">
      <c r="C210" s="110"/>
    </row>
    <row r="211" spans="3:3" x14ac:dyDescent="0.25">
      <c r="C211" s="110"/>
    </row>
    <row r="212" spans="3:3" x14ac:dyDescent="0.25">
      <c r="C212" s="110"/>
    </row>
    <row r="213" spans="3:3" x14ac:dyDescent="0.25">
      <c r="C213" s="110"/>
    </row>
    <row r="214" spans="3:3" x14ac:dyDescent="0.25">
      <c r="C214" s="110"/>
    </row>
    <row r="215" spans="3:3" x14ac:dyDescent="0.25">
      <c r="C215" s="110"/>
    </row>
    <row r="216" spans="3:3" x14ac:dyDescent="0.25">
      <c r="C216" s="110"/>
    </row>
    <row r="217" spans="3:3" x14ac:dyDescent="0.25">
      <c r="C217" s="110"/>
    </row>
    <row r="218" spans="3:3" x14ac:dyDescent="0.25">
      <c r="C218" s="110"/>
    </row>
    <row r="219" spans="3:3" x14ac:dyDescent="0.25">
      <c r="C219" s="110"/>
    </row>
    <row r="220" spans="3:3" x14ac:dyDescent="0.25">
      <c r="C220" s="110"/>
    </row>
    <row r="221" spans="3:3" x14ac:dyDescent="0.25">
      <c r="C221" s="110"/>
    </row>
    <row r="222" spans="3:3" x14ac:dyDescent="0.25">
      <c r="C222" s="110"/>
    </row>
    <row r="223" spans="3:3" x14ac:dyDescent="0.25">
      <c r="C223" s="110"/>
    </row>
    <row r="224" spans="3:3" x14ac:dyDescent="0.25">
      <c r="C224" s="110"/>
    </row>
    <row r="225" spans="3:3" x14ac:dyDescent="0.25">
      <c r="C225" s="110"/>
    </row>
    <row r="226" spans="3:3" x14ac:dyDescent="0.25">
      <c r="C226" s="110"/>
    </row>
    <row r="227" spans="3:3" x14ac:dyDescent="0.25">
      <c r="C227" s="110"/>
    </row>
    <row r="228" spans="3:3" x14ac:dyDescent="0.25">
      <c r="C228" s="110"/>
    </row>
    <row r="229" spans="3:3" x14ac:dyDescent="0.25">
      <c r="C229" s="110"/>
    </row>
    <row r="230" spans="3:3" x14ac:dyDescent="0.25">
      <c r="C230" s="110"/>
    </row>
    <row r="231" spans="3:3" x14ac:dyDescent="0.25">
      <c r="C231" s="110"/>
    </row>
    <row r="232" spans="3:3" x14ac:dyDescent="0.25">
      <c r="C232" s="110"/>
    </row>
    <row r="233" spans="3:3" x14ac:dyDescent="0.25">
      <c r="C233" s="110"/>
    </row>
    <row r="234" spans="3:3" x14ac:dyDescent="0.25">
      <c r="C234" s="110"/>
    </row>
    <row r="235" spans="3:3" x14ac:dyDescent="0.25">
      <c r="C235" s="110"/>
    </row>
    <row r="236" spans="3:3" x14ac:dyDescent="0.25">
      <c r="C236" s="110"/>
    </row>
    <row r="237" spans="3:3" x14ac:dyDescent="0.25">
      <c r="C237" s="110"/>
    </row>
    <row r="238" spans="3:3" x14ac:dyDescent="0.25">
      <c r="C238" s="110"/>
    </row>
    <row r="239" spans="3:3" x14ac:dyDescent="0.25">
      <c r="C239" s="110"/>
    </row>
    <row r="240" spans="3:3" x14ac:dyDescent="0.25">
      <c r="C240" s="110"/>
    </row>
    <row r="241" spans="3:3" x14ac:dyDescent="0.25">
      <c r="C241" s="110"/>
    </row>
    <row r="242" spans="3:3" x14ac:dyDescent="0.25">
      <c r="C242" s="110"/>
    </row>
    <row r="243" spans="3:3" x14ac:dyDescent="0.25">
      <c r="C243" s="110"/>
    </row>
    <row r="244" spans="3:3" x14ac:dyDescent="0.25">
      <c r="C244" s="110"/>
    </row>
    <row r="245" spans="3:3" x14ac:dyDescent="0.25">
      <c r="C245" s="110"/>
    </row>
    <row r="246" spans="3:3" x14ac:dyDescent="0.25">
      <c r="C246" s="110"/>
    </row>
    <row r="247" spans="3:3" x14ac:dyDescent="0.25">
      <c r="C247" s="110"/>
    </row>
    <row r="248" spans="3:3" x14ac:dyDescent="0.25">
      <c r="C248" s="110"/>
    </row>
    <row r="249" spans="3:3" x14ac:dyDescent="0.25">
      <c r="C249" s="110"/>
    </row>
    <row r="250" spans="3:3" x14ac:dyDescent="0.25">
      <c r="C250" s="110"/>
    </row>
    <row r="251" spans="3:3" x14ac:dyDescent="0.25">
      <c r="C251" s="110"/>
    </row>
    <row r="252" spans="3:3" x14ac:dyDescent="0.25">
      <c r="C252" s="110"/>
    </row>
    <row r="253" spans="3:3" x14ac:dyDescent="0.25">
      <c r="C253" s="110"/>
    </row>
    <row r="254" spans="3:3" x14ac:dyDescent="0.25">
      <c r="C254" s="110"/>
    </row>
    <row r="255" spans="3:3" x14ac:dyDescent="0.25">
      <c r="C255" s="110"/>
    </row>
    <row r="256" spans="3:3" x14ac:dyDescent="0.25">
      <c r="C256" s="110"/>
    </row>
    <row r="257" spans="3:3" x14ac:dyDescent="0.25">
      <c r="C257" s="110"/>
    </row>
    <row r="258" spans="3:3" x14ac:dyDescent="0.25">
      <c r="C258" s="110"/>
    </row>
    <row r="259" spans="3:3" x14ac:dyDescent="0.25">
      <c r="C259" s="110"/>
    </row>
    <row r="260" spans="3:3" x14ac:dyDescent="0.25">
      <c r="C260" s="110"/>
    </row>
    <row r="261" spans="3:3" x14ac:dyDescent="0.25">
      <c r="C261" s="110"/>
    </row>
    <row r="262" spans="3:3" x14ac:dyDescent="0.25">
      <c r="C262" s="110"/>
    </row>
    <row r="263" spans="3:3" x14ac:dyDescent="0.25">
      <c r="C263" s="110"/>
    </row>
    <row r="264" spans="3:3" x14ac:dyDescent="0.25">
      <c r="C264" s="110"/>
    </row>
    <row r="265" spans="3:3" x14ac:dyDescent="0.25">
      <c r="C265" s="110"/>
    </row>
    <row r="266" spans="3:3" x14ac:dyDescent="0.25">
      <c r="C266" s="110"/>
    </row>
    <row r="267" spans="3:3" x14ac:dyDescent="0.25">
      <c r="C267" s="110"/>
    </row>
    <row r="268" spans="3:3" x14ac:dyDescent="0.25">
      <c r="C268" s="110"/>
    </row>
    <row r="269" spans="3:3" x14ac:dyDescent="0.25">
      <c r="C269" s="110"/>
    </row>
    <row r="270" spans="3:3" x14ac:dyDescent="0.25">
      <c r="C270" s="110"/>
    </row>
    <row r="271" spans="3:3" x14ac:dyDescent="0.25">
      <c r="C271" s="110"/>
    </row>
    <row r="272" spans="3:3" x14ac:dyDescent="0.25">
      <c r="C272" s="110"/>
    </row>
    <row r="273" spans="3:3" x14ac:dyDescent="0.25">
      <c r="C273" s="110"/>
    </row>
    <row r="274" spans="3:3" x14ac:dyDescent="0.25">
      <c r="C274" s="110"/>
    </row>
    <row r="275" spans="3:3" x14ac:dyDescent="0.25">
      <c r="C275" s="110"/>
    </row>
    <row r="276" spans="3:3" x14ac:dyDescent="0.25">
      <c r="C276" s="110"/>
    </row>
    <row r="277" spans="3:3" x14ac:dyDescent="0.25">
      <c r="C277" s="110"/>
    </row>
    <row r="278" spans="3:3" x14ac:dyDescent="0.25">
      <c r="C278" s="110"/>
    </row>
    <row r="279" spans="3:3" x14ac:dyDescent="0.25">
      <c r="C279" s="110"/>
    </row>
    <row r="280" spans="3:3" x14ac:dyDescent="0.25">
      <c r="C280" s="110"/>
    </row>
    <row r="281" spans="3:3" x14ac:dyDescent="0.25">
      <c r="C281" s="110"/>
    </row>
    <row r="282" spans="3:3" x14ac:dyDescent="0.25">
      <c r="C282" s="110"/>
    </row>
    <row r="283" spans="3:3" x14ac:dyDescent="0.25">
      <c r="C283" s="110"/>
    </row>
    <row r="284" spans="3:3" x14ac:dyDescent="0.25">
      <c r="C284" s="110"/>
    </row>
    <row r="285" spans="3:3" x14ac:dyDescent="0.25">
      <c r="C285" s="110"/>
    </row>
    <row r="286" spans="3:3" x14ac:dyDescent="0.25">
      <c r="C286" s="110"/>
    </row>
    <row r="287" spans="3:3" x14ac:dyDescent="0.25">
      <c r="C287" s="110"/>
    </row>
    <row r="288" spans="3:3" x14ac:dyDescent="0.25">
      <c r="C288" s="110"/>
    </row>
    <row r="289" spans="3:3" x14ac:dyDescent="0.25">
      <c r="C289" s="110"/>
    </row>
    <row r="290" spans="3:3" x14ac:dyDescent="0.25">
      <c r="C290" s="110"/>
    </row>
    <row r="291" spans="3:3" x14ac:dyDescent="0.25">
      <c r="C291" s="110"/>
    </row>
    <row r="292" spans="3:3" x14ac:dyDescent="0.25">
      <c r="C292" s="110"/>
    </row>
    <row r="293" spans="3:3" x14ac:dyDescent="0.25">
      <c r="C293" s="110"/>
    </row>
    <row r="294" spans="3:3" x14ac:dyDescent="0.25">
      <c r="C294" s="110"/>
    </row>
    <row r="295" spans="3:3" x14ac:dyDescent="0.25">
      <c r="C295" s="110"/>
    </row>
    <row r="296" spans="3:3" x14ac:dyDescent="0.25">
      <c r="C296" s="110"/>
    </row>
    <row r="297" spans="3:3" x14ac:dyDescent="0.25">
      <c r="C297" s="110"/>
    </row>
    <row r="298" spans="3:3" x14ac:dyDescent="0.25">
      <c r="C298" s="110"/>
    </row>
    <row r="299" spans="3:3" x14ac:dyDescent="0.25">
      <c r="C299" s="110"/>
    </row>
    <row r="300" spans="3:3" x14ac:dyDescent="0.25">
      <c r="C300" s="110"/>
    </row>
    <row r="301" spans="3:3" x14ac:dyDescent="0.25">
      <c r="C301" s="110"/>
    </row>
    <row r="302" spans="3:3" x14ac:dyDescent="0.25">
      <c r="C302" s="110"/>
    </row>
    <row r="303" spans="3:3" x14ac:dyDescent="0.25">
      <c r="C303" s="110"/>
    </row>
    <row r="304" spans="3:3" x14ac:dyDescent="0.25">
      <c r="C304" s="110"/>
    </row>
    <row r="305" spans="3:3" x14ac:dyDescent="0.25">
      <c r="C305" s="110"/>
    </row>
    <row r="306" spans="3:3" x14ac:dyDescent="0.25">
      <c r="C306" s="110"/>
    </row>
    <row r="307" spans="3:3" x14ac:dyDescent="0.25">
      <c r="C307" s="110"/>
    </row>
    <row r="308" spans="3:3" x14ac:dyDescent="0.25">
      <c r="C308" s="110"/>
    </row>
    <row r="309" spans="3:3" x14ac:dyDescent="0.25">
      <c r="C309" s="110"/>
    </row>
    <row r="310" spans="3:3" x14ac:dyDescent="0.25">
      <c r="C310" s="110"/>
    </row>
    <row r="311" spans="3:3" x14ac:dyDescent="0.25">
      <c r="C311" s="110"/>
    </row>
    <row r="312" spans="3:3" x14ac:dyDescent="0.25">
      <c r="C312" s="110"/>
    </row>
    <row r="313" spans="3:3" x14ac:dyDescent="0.25">
      <c r="C313" s="110"/>
    </row>
    <row r="314" spans="3:3" x14ac:dyDescent="0.25">
      <c r="C314" s="110"/>
    </row>
    <row r="315" spans="3:3" x14ac:dyDescent="0.25">
      <c r="C315" s="110"/>
    </row>
    <row r="316" spans="3:3" x14ac:dyDescent="0.25">
      <c r="C316" s="110"/>
    </row>
    <row r="317" spans="3:3" x14ac:dyDescent="0.25">
      <c r="C317" s="110"/>
    </row>
    <row r="318" spans="3:3" x14ac:dyDescent="0.25">
      <c r="C318" s="110"/>
    </row>
    <row r="319" spans="3:3" x14ac:dyDescent="0.25">
      <c r="C319" s="110"/>
    </row>
    <row r="320" spans="3:3" x14ac:dyDescent="0.25">
      <c r="C320" s="110"/>
    </row>
    <row r="321" spans="3:3" x14ac:dyDescent="0.25">
      <c r="C321" s="110"/>
    </row>
    <row r="322" spans="3:3" x14ac:dyDescent="0.25">
      <c r="C322" s="110"/>
    </row>
    <row r="323" spans="3:3" x14ac:dyDescent="0.25">
      <c r="C323" s="110"/>
    </row>
    <row r="324" spans="3:3" x14ac:dyDescent="0.25">
      <c r="C324" s="110"/>
    </row>
    <row r="325" spans="3:3" x14ac:dyDescent="0.25">
      <c r="C325" s="110"/>
    </row>
    <row r="326" spans="3:3" x14ac:dyDescent="0.25">
      <c r="C326" s="110"/>
    </row>
    <row r="327" spans="3:3" x14ac:dyDescent="0.25">
      <c r="C327" s="110"/>
    </row>
    <row r="328" spans="3:3" x14ac:dyDescent="0.25">
      <c r="C328" s="110"/>
    </row>
    <row r="329" spans="3:3" x14ac:dyDescent="0.25">
      <c r="C329" s="110"/>
    </row>
    <row r="330" spans="3:3" x14ac:dyDescent="0.25">
      <c r="C330" s="110"/>
    </row>
    <row r="331" spans="3:3" x14ac:dyDescent="0.25">
      <c r="C331" s="110"/>
    </row>
    <row r="332" spans="3:3" x14ac:dyDescent="0.25">
      <c r="C332" s="110"/>
    </row>
    <row r="333" spans="3:3" x14ac:dyDescent="0.25">
      <c r="C333" s="110"/>
    </row>
    <row r="334" spans="3:3" x14ac:dyDescent="0.25">
      <c r="C334" s="110"/>
    </row>
    <row r="335" spans="3:3" x14ac:dyDescent="0.25">
      <c r="C335" s="110"/>
    </row>
    <row r="336" spans="3:3" x14ac:dyDescent="0.25">
      <c r="C336" s="110"/>
    </row>
    <row r="337" spans="3:3" x14ac:dyDescent="0.25">
      <c r="C337" s="110"/>
    </row>
    <row r="338" spans="3:3" x14ac:dyDescent="0.25">
      <c r="C338" s="110"/>
    </row>
    <row r="339" spans="3:3" x14ac:dyDescent="0.25">
      <c r="C339" s="110"/>
    </row>
    <row r="340" spans="3:3" x14ac:dyDescent="0.25">
      <c r="C340" s="110"/>
    </row>
    <row r="341" spans="3:3" x14ac:dyDescent="0.25">
      <c r="C341" s="110"/>
    </row>
    <row r="342" spans="3:3" x14ac:dyDescent="0.25">
      <c r="C342" s="110"/>
    </row>
    <row r="343" spans="3:3" x14ac:dyDescent="0.25">
      <c r="C343" s="110"/>
    </row>
    <row r="344" spans="3:3" x14ac:dyDescent="0.25">
      <c r="C344" s="110"/>
    </row>
    <row r="345" spans="3:3" x14ac:dyDescent="0.25">
      <c r="C345" s="110"/>
    </row>
    <row r="346" spans="3:3" x14ac:dyDescent="0.25">
      <c r="C346" s="110"/>
    </row>
    <row r="347" spans="3:3" x14ac:dyDescent="0.25">
      <c r="C347" s="110"/>
    </row>
    <row r="348" spans="3:3" x14ac:dyDescent="0.25">
      <c r="C348" s="110"/>
    </row>
    <row r="349" spans="3:3" x14ac:dyDescent="0.25">
      <c r="C349" s="110"/>
    </row>
    <row r="350" spans="3:3" x14ac:dyDescent="0.25">
      <c r="C350" s="110"/>
    </row>
    <row r="351" spans="3:3" x14ac:dyDescent="0.25">
      <c r="C351" s="110"/>
    </row>
    <row r="352" spans="3:3" x14ac:dyDescent="0.25">
      <c r="C352" s="110"/>
    </row>
    <row r="353" spans="3:3" x14ac:dyDescent="0.25">
      <c r="C353" s="110"/>
    </row>
    <row r="354" spans="3:3" x14ac:dyDescent="0.25">
      <c r="C354" s="110"/>
    </row>
    <row r="355" spans="3:3" x14ac:dyDescent="0.25">
      <c r="C355" s="110"/>
    </row>
    <row r="356" spans="3:3" x14ac:dyDescent="0.25">
      <c r="C356" s="110"/>
    </row>
    <row r="357" spans="3:3" x14ac:dyDescent="0.25">
      <c r="C357" s="110"/>
    </row>
    <row r="358" spans="3:3" x14ac:dyDescent="0.25">
      <c r="C358" s="110"/>
    </row>
    <row r="359" spans="3:3" x14ac:dyDescent="0.25">
      <c r="C359" s="110"/>
    </row>
    <row r="360" spans="3:3" x14ac:dyDescent="0.25">
      <c r="C360" s="110"/>
    </row>
    <row r="361" spans="3:3" x14ac:dyDescent="0.25">
      <c r="C361" s="110"/>
    </row>
    <row r="362" spans="3:3" x14ac:dyDescent="0.25">
      <c r="C362" s="110"/>
    </row>
    <row r="363" spans="3:3" x14ac:dyDescent="0.25">
      <c r="C363" s="110"/>
    </row>
    <row r="364" spans="3:3" x14ac:dyDescent="0.25">
      <c r="C364" s="110"/>
    </row>
    <row r="365" spans="3:3" x14ac:dyDescent="0.25">
      <c r="C365" s="110"/>
    </row>
    <row r="366" spans="3:3" x14ac:dyDescent="0.25">
      <c r="C366" s="110"/>
    </row>
    <row r="367" spans="3:3" x14ac:dyDescent="0.25">
      <c r="C367" s="110"/>
    </row>
    <row r="368" spans="3:3" x14ac:dyDescent="0.25">
      <c r="C368" s="110"/>
    </row>
    <row r="369" spans="3:3" x14ac:dyDescent="0.25">
      <c r="C369" s="110"/>
    </row>
    <row r="370" spans="3:3" x14ac:dyDescent="0.25">
      <c r="C370" s="110"/>
    </row>
    <row r="371" spans="3:3" x14ac:dyDescent="0.25">
      <c r="C371" s="110"/>
    </row>
    <row r="372" spans="3:3" x14ac:dyDescent="0.25">
      <c r="C372" s="110"/>
    </row>
    <row r="373" spans="3:3" x14ac:dyDescent="0.25">
      <c r="C373" s="110"/>
    </row>
    <row r="374" spans="3:3" x14ac:dyDescent="0.25">
      <c r="C374" s="110"/>
    </row>
    <row r="375" spans="3:3" x14ac:dyDescent="0.25">
      <c r="C375" s="110"/>
    </row>
    <row r="376" spans="3:3" x14ac:dyDescent="0.25">
      <c r="C376" s="110"/>
    </row>
    <row r="377" spans="3:3" x14ac:dyDescent="0.25">
      <c r="C377" s="110"/>
    </row>
    <row r="378" spans="3:3" x14ac:dyDescent="0.25">
      <c r="C378" s="110"/>
    </row>
    <row r="379" spans="3:3" x14ac:dyDescent="0.25">
      <c r="C379" s="110"/>
    </row>
    <row r="380" spans="3:3" x14ac:dyDescent="0.25">
      <c r="C380" s="110"/>
    </row>
    <row r="381" spans="3:3" x14ac:dyDescent="0.25">
      <c r="C381" s="110"/>
    </row>
    <row r="382" spans="3:3" x14ac:dyDescent="0.25">
      <c r="C382" s="110"/>
    </row>
    <row r="383" spans="3:3" x14ac:dyDescent="0.25">
      <c r="C383" s="110"/>
    </row>
    <row r="384" spans="3:3" x14ac:dyDescent="0.25">
      <c r="C384" s="110"/>
    </row>
    <row r="385" spans="3:3" x14ac:dyDescent="0.25">
      <c r="C385" s="110"/>
    </row>
    <row r="386" spans="3:3" x14ac:dyDescent="0.25">
      <c r="C386" s="110"/>
    </row>
    <row r="387" spans="3:3" x14ac:dyDescent="0.25">
      <c r="C387" s="110"/>
    </row>
    <row r="388" spans="3:3" x14ac:dyDescent="0.25">
      <c r="C388" s="110"/>
    </row>
    <row r="389" spans="3:3" x14ac:dyDescent="0.25">
      <c r="C389" s="110"/>
    </row>
    <row r="390" spans="3:3" x14ac:dyDescent="0.25">
      <c r="C390" s="110"/>
    </row>
    <row r="391" spans="3:3" x14ac:dyDescent="0.25">
      <c r="C391" s="110"/>
    </row>
    <row r="392" spans="3:3" x14ac:dyDescent="0.25">
      <c r="C392" s="110"/>
    </row>
    <row r="393" spans="3:3" x14ac:dyDescent="0.25">
      <c r="C393" s="110"/>
    </row>
    <row r="394" spans="3:3" x14ac:dyDescent="0.25">
      <c r="C394" s="110"/>
    </row>
    <row r="395" spans="3:3" x14ac:dyDescent="0.25">
      <c r="C395" s="110"/>
    </row>
    <row r="396" spans="3:3" x14ac:dyDescent="0.25">
      <c r="C396" s="110"/>
    </row>
    <row r="397" spans="3:3" x14ac:dyDescent="0.25">
      <c r="C397" s="110"/>
    </row>
    <row r="398" spans="3:3" x14ac:dyDescent="0.25">
      <c r="C398" s="110"/>
    </row>
    <row r="399" spans="3:3" x14ac:dyDescent="0.25">
      <c r="C399" s="110"/>
    </row>
    <row r="400" spans="3:3" x14ac:dyDescent="0.25">
      <c r="C400" s="110"/>
    </row>
    <row r="401" spans="3:3" x14ac:dyDescent="0.25">
      <c r="C401" s="110"/>
    </row>
    <row r="402" spans="3:3" x14ac:dyDescent="0.25">
      <c r="C402" s="110"/>
    </row>
    <row r="403" spans="3:3" x14ac:dyDescent="0.25">
      <c r="C403" s="110"/>
    </row>
    <row r="404" spans="3:3" x14ac:dyDescent="0.25">
      <c r="C404" s="110"/>
    </row>
    <row r="405" spans="3:3" x14ac:dyDescent="0.25">
      <c r="C405" s="110"/>
    </row>
    <row r="406" spans="3:3" x14ac:dyDescent="0.25">
      <c r="C406" s="110"/>
    </row>
    <row r="407" spans="3:3" x14ac:dyDescent="0.25">
      <c r="C407" s="110"/>
    </row>
    <row r="408" spans="3:3" x14ac:dyDescent="0.25">
      <c r="C408" s="110"/>
    </row>
    <row r="409" spans="3:3" x14ac:dyDescent="0.25">
      <c r="C409" s="110"/>
    </row>
    <row r="410" spans="3:3" x14ac:dyDescent="0.25">
      <c r="C410" s="110"/>
    </row>
    <row r="411" spans="3:3" x14ac:dyDescent="0.25">
      <c r="C411" s="110"/>
    </row>
    <row r="412" spans="3:3" x14ac:dyDescent="0.25">
      <c r="C412" s="110"/>
    </row>
    <row r="413" spans="3:3" x14ac:dyDescent="0.25">
      <c r="C413" s="110"/>
    </row>
    <row r="414" spans="3:3" x14ac:dyDescent="0.25">
      <c r="C414" s="110"/>
    </row>
    <row r="415" spans="3:3" x14ac:dyDescent="0.25">
      <c r="C415" s="110"/>
    </row>
    <row r="416" spans="3:3" x14ac:dyDescent="0.25">
      <c r="C416" s="110"/>
    </row>
    <row r="417" spans="3:3" x14ac:dyDescent="0.25">
      <c r="C417" s="110"/>
    </row>
    <row r="418" spans="3:3" x14ac:dyDescent="0.25">
      <c r="C418" s="110"/>
    </row>
    <row r="419" spans="3:3" x14ac:dyDescent="0.25">
      <c r="C419" s="110"/>
    </row>
    <row r="420" spans="3:3" x14ac:dyDescent="0.25">
      <c r="C420" s="110"/>
    </row>
    <row r="421" spans="3:3" x14ac:dyDescent="0.25">
      <c r="C421" s="110"/>
    </row>
    <row r="422" spans="3:3" x14ac:dyDescent="0.25">
      <c r="C422" s="110"/>
    </row>
    <row r="423" spans="3:3" x14ac:dyDescent="0.25">
      <c r="C423" s="110"/>
    </row>
    <row r="424" spans="3:3" x14ac:dyDescent="0.25">
      <c r="C424" s="110"/>
    </row>
    <row r="425" spans="3:3" x14ac:dyDescent="0.25">
      <c r="C425" s="110"/>
    </row>
    <row r="426" spans="3:3" x14ac:dyDescent="0.25">
      <c r="C426" s="110"/>
    </row>
    <row r="427" spans="3:3" x14ac:dyDescent="0.25">
      <c r="C427" s="110"/>
    </row>
    <row r="428" spans="3:3" x14ac:dyDescent="0.25">
      <c r="C428" s="110"/>
    </row>
    <row r="429" spans="3:3" x14ac:dyDescent="0.25">
      <c r="C429" s="110"/>
    </row>
    <row r="430" spans="3:3" x14ac:dyDescent="0.25">
      <c r="C430" s="110"/>
    </row>
    <row r="431" spans="3:3" x14ac:dyDescent="0.25">
      <c r="C431" s="110"/>
    </row>
    <row r="432" spans="3:3" x14ac:dyDescent="0.25">
      <c r="C432" s="110"/>
    </row>
    <row r="433" spans="3:3" x14ac:dyDescent="0.25">
      <c r="C433" s="110"/>
    </row>
    <row r="434" spans="3:3" x14ac:dyDescent="0.25">
      <c r="C434" s="110"/>
    </row>
    <row r="435" spans="3:3" x14ac:dyDescent="0.25">
      <c r="C435" s="110"/>
    </row>
    <row r="436" spans="3:3" x14ac:dyDescent="0.25">
      <c r="C436" s="110"/>
    </row>
    <row r="437" spans="3:3" x14ac:dyDescent="0.25">
      <c r="C437" s="110"/>
    </row>
    <row r="438" spans="3:3" x14ac:dyDescent="0.25">
      <c r="C438" s="110"/>
    </row>
    <row r="439" spans="3:3" x14ac:dyDescent="0.25">
      <c r="C439" s="110"/>
    </row>
    <row r="440" spans="3:3" x14ac:dyDescent="0.25">
      <c r="C440" s="110"/>
    </row>
    <row r="441" spans="3:3" x14ac:dyDescent="0.25">
      <c r="C441" s="110"/>
    </row>
    <row r="442" spans="3:3" x14ac:dyDescent="0.25">
      <c r="C442" s="110"/>
    </row>
    <row r="443" spans="3:3" x14ac:dyDescent="0.25">
      <c r="C443" s="110"/>
    </row>
    <row r="444" spans="3:3" x14ac:dyDescent="0.25">
      <c r="C444" s="110"/>
    </row>
    <row r="445" spans="3:3" x14ac:dyDescent="0.25">
      <c r="C445" s="110"/>
    </row>
    <row r="446" spans="3:3" x14ac:dyDescent="0.25">
      <c r="C446" s="110"/>
    </row>
    <row r="447" spans="3:3" x14ac:dyDescent="0.25">
      <c r="C447" s="110"/>
    </row>
    <row r="448" spans="3:3" x14ac:dyDescent="0.25">
      <c r="C448" s="110"/>
    </row>
    <row r="449" spans="3:3" x14ac:dyDescent="0.25">
      <c r="C449" s="110"/>
    </row>
    <row r="450" spans="3:3" x14ac:dyDescent="0.25">
      <c r="C450" s="110"/>
    </row>
    <row r="451" spans="3:3" x14ac:dyDescent="0.25">
      <c r="C451" s="110"/>
    </row>
    <row r="452" spans="3:3" x14ac:dyDescent="0.25">
      <c r="C452" s="110"/>
    </row>
    <row r="453" spans="3:3" x14ac:dyDescent="0.25">
      <c r="C453" s="110"/>
    </row>
    <row r="454" spans="3:3" x14ac:dyDescent="0.25">
      <c r="C454" s="110"/>
    </row>
    <row r="455" spans="3:3" x14ac:dyDescent="0.25">
      <c r="C455" s="110"/>
    </row>
    <row r="456" spans="3:3" x14ac:dyDescent="0.25">
      <c r="C456" s="110"/>
    </row>
    <row r="457" spans="3:3" x14ac:dyDescent="0.25">
      <c r="C457" s="110"/>
    </row>
    <row r="458" spans="3:3" x14ac:dyDescent="0.25">
      <c r="C458" s="110"/>
    </row>
    <row r="459" spans="3:3" x14ac:dyDescent="0.25">
      <c r="C459" s="110"/>
    </row>
    <row r="460" spans="3:3" x14ac:dyDescent="0.25">
      <c r="C460" s="110"/>
    </row>
    <row r="461" spans="3:3" x14ac:dyDescent="0.25">
      <c r="C461" s="110"/>
    </row>
    <row r="462" spans="3:3" x14ac:dyDescent="0.25">
      <c r="C462" s="110"/>
    </row>
    <row r="463" spans="3:3" x14ac:dyDescent="0.25">
      <c r="C463" s="110"/>
    </row>
    <row r="464" spans="3:3" x14ac:dyDescent="0.25">
      <c r="C464" s="110"/>
    </row>
    <row r="465" spans="3:3" x14ac:dyDescent="0.25">
      <c r="C465" s="110"/>
    </row>
    <row r="466" spans="3:3" x14ac:dyDescent="0.25">
      <c r="C466" s="110"/>
    </row>
    <row r="467" spans="3:3" x14ac:dyDescent="0.25">
      <c r="C467" s="110"/>
    </row>
    <row r="468" spans="3:3" x14ac:dyDescent="0.25">
      <c r="C468" s="110"/>
    </row>
    <row r="469" spans="3:3" x14ac:dyDescent="0.25">
      <c r="C469" s="110"/>
    </row>
    <row r="470" spans="3:3" x14ac:dyDescent="0.25">
      <c r="C470" s="110"/>
    </row>
    <row r="471" spans="3:3" x14ac:dyDescent="0.25">
      <c r="C471" s="110"/>
    </row>
    <row r="472" spans="3:3" x14ac:dyDescent="0.25">
      <c r="C472" s="110"/>
    </row>
    <row r="473" spans="3:3" x14ac:dyDescent="0.25">
      <c r="C473" s="110"/>
    </row>
    <row r="474" spans="3:3" x14ac:dyDescent="0.25">
      <c r="C474" s="110"/>
    </row>
    <row r="475" spans="3:3" x14ac:dyDescent="0.25">
      <c r="C475" s="110"/>
    </row>
    <row r="476" spans="3:3" x14ac:dyDescent="0.25">
      <c r="C476" s="110"/>
    </row>
    <row r="477" spans="3:3" x14ac:dyDescent="0.25">
      <c r="C477" s="110"/>
    </row>
    <row r="478" spans="3:3" x14ac:dyDescent="0.25">
      <c r="C478" s="110"/>
    </row>
    <row r="479" spans="3:3" x14ac:dyDescent="0.25">
      <c r="C479" s="110"/>
    </row>
    <row r="480" spans="3:3" x14ac:dyDescent="0.25">
      <c r="C480" s="110"/>
    </row>
    <row r="481" spans="3:3" x14ac:dyDescent="0.25">
      <c r="C481" s="110"/>
    </row>
    <row r="482" spans="3:3" x14ac:dyDescent="0.25">
      <c r="C482" s="110"/>
    </row>
    <row r="483" spans="3:3" x14ac:dyDescent="0.25">
      <c r="C483" s="110"/>
    </row>
    <row r="484" spans="3:3" x14ac:dyDescent="0.25">
      <c r="C484" s="110"/>
    </row>
    <row r="485" spans="3:3" x14ac:dyDescent="0.25">
      <c r="C485" s="110"/>
    </row>
    <row r="486" spans="3:3" x14ac:dyDescent="0.25">
      <c r="C486" s="110"/>
    </row>
    <row r="487" spans="3:3" x14ac:dyDescent="0.25">
      <c r="C487" s="110"/>
    </row>
    <row r="488" spans="3:3" x14ac:dyDescent="0.25">
      <c r="C488" s="110"/>
    </row>
    <row r="489" spans="3:3" x14ac:dyDescent="0.25">
      <c r="C489" s="110"/>
    </row>
    <row r="490" spans="3:3" x14ac:dyDescent="0.25">
      <c r="C490" s="110"/>
    </row>
    <row r="491" spans="3:3" x14ac:dyDescent="0.25">
      <c r="C491" s="110"/>
    </row>
    <row r="492" spans="3:3" x14ac:dyDescent="0.25">
      <c r="C492" s="110"/>
    </row>
    <row r="493" spans="3:3" x14ac:dyDescent="0.25">
      <c r="C493" s="110"/>
    </row>
    <row r="494" spans="3:3" x14ac:dyDescent="0.25">
      <c r="C494" s="110"/>
    </row>
    <row r="495" spans="3:3" x14ac:dyDescent="0.25">
      <c r="C495" s="110"/>
    </row>
    <row r="496" spans="3:3" x14ac:dyDescent="0.25">
      <c r="C496" s="110"/>
    </row>
    <row r="497" spans="3:3" x14ac:dyDescent="0.25">
      <c r="C497" s="110"/>
    </row>
    <row r="498" spans="3:3" x14ac:dyDescent="0.25">
      <c r="C498" s="110"/>
    </row>
    <row r="499" spans="3:3" x14ac:dyDescent="0.25">
      <c r="C499" s="110"/>
    </row>
    <row r="500" spans="3:3" x14ac:dyDescent="0.25">
      <c r="C500" s="110"/>
    </row>
    <row r="501" spans="3:3" x14ac:dyDescent="0.25">
      <c r="C501" s="110"/>
    </row>
    <row r="502" spans="3:3" x14ac:dyDescent="0.25">
      <c r="C502" s="110"/>
    </row>
    <row r="503" spans="3:3" x14ac:dyDescent="0.25">
      <c r="C503" s="110"/>
    </row>
    <row r="504" spans="3:3" x14ac:dyDescent="0.25">
      <c r="C504" s="110"/>
    </row>
    <row r="505" spans="3:3" x14ac:dyDescent="0.25">
      <c r="C505" s="110"/>
    </row>
    <row r="506" spans="3:3" x14ac:dyDescent="0.25">
      <c r="C506" s="110"/>
    </row>
    <row r="507" spans="3:3" x14ac:dyDescent="0.25">
      <c r="C507" s="110"/>
    </row>
    <row r="508" spans="3:3" x14ac:dyDescent="0.25">
      <c r="C508" s="110"/>
    </row>
    <row r="509" spans="3:3" x14ac:dyDescent="0.25">
      <c r="C509" s="110"/>
    </row>
    <row r="510" spans="3:3" x14ac:dyDescent="0.25">
      <c r="C510" s="110"/>
    </row>
    <row r="511" spans="3:3" x14ac:dyDescent="0.25">
      <c r="C511" s="110"/>
    </row>
    <row r="512" spans="3:3" x14ac:dyDescent="0.25">
      <c r="C512" s="110"/>
    </row>
    <row r="513" spans="3:3" x14ac:dyDescent="0.25">
      <c r="C513" s="110"/>
    </row>
    <row r="514" spans="3:3" x14ac:dyDescent="0.25">
      <c r="C514" s="110"/>
    </row>
    <row r="515" spans="3:3" x14ac:dyDescent="0.25">
      <c r="C515" s="110"/>
    </row>
    <row r="516" spans="3:3" x14ac:dyDescent="0.25">
      <c r="C516" s="110"/>
    </row>
    <row r="517" spans="3:3" x14ac:dyDescent="0.25">
      <c r="C517" s="110"/>
    </row>
    <row r="518" spans="3:3" x14ac:dyDescent="0.25">
      <c r="C518" s="110"/>
    </row>
    <row r="519" spans="3:3" x14ac:dyDescent="0.25">
      <c r="C519" s="110"/>
    </row>
    <row r="520" spans="3:3" x14ac:dyDescent="0.25">
      <c r="C520" s="110"/>
    </row>
    <row r="521" spans="3:3" x14ac:dyDescent="0.25">
      <c r="C521" s="110"/>
    </row>
    <row r="522" spans="3:3" x14ac:dyDescent="0.25">
      <c r="C522" s="110"/>
    </row>
    <row r="523" spans="3:3" x14ac:dyDescent="0.25">
      <c r="C523" s="110"/>
    </row>
    <row r="524" spans="3:3" x14ac:dyDescent="0.25">
      <c r="C524" s="110"/>
    </row>
    <row r="525" spans="3:3" x14ac:dyDescent="0.25">
      <c r="C525" s="110"/>
    </row>
    <row r="526" spans="3:3" x14ac:dyDescent="0.25">
      <c r="C526" s="110"/>
    </row>
    <row r="527" spans="3:3" x14ac:dyDescent="0.25">
      <c r="C527" s="110"/>
    </row>
    <row r="528" spans="3:3" x14ac:dyDescent="0.25">
      <c r="C528" s="110"/>
    </row>
    <row r="529" spans="3:3" x14ac:dyDescent="0.25">
      <c r="C529" s="110"/>
    </row>
    <row r="530" spans="3:3" x14ac:dyDescent="0.25">
      <c r="C530" s="110"/>
    </row>
    <row r="531" spans="3:3" x14ac:dyDescent="0.25">
      <c r="C531" s="110"/>
    </row>
    <row r="532" spans="3:3" x14ac:dyDescent="0.25">
      <c r="C532" s="110"/>
    </row>
    <row r="533" spans="3:3" x14ac:dyDescent="0.25">
      <c r="C533" s="110"/>
    </row>
    <row r="534" spans="3:3" x14ac:dyDescent="0.25">
      <c r="C534" s="110"/>
    </row>
    <row r="535" spans="3:3" x14ac:dyDescent="0.25">
      <c r="C535" s="110"/>
    </row>
    <row r="536" spans="3:3" x14ac:dyDescent="0.25">
      <c r="C536" s="110"/>
    </row>
    <row r="537" spans="3:3" x14ac:dyDescent="0.25">
      <c r="C537" s="110"/>
    </row>
    <row r="538" spans="3:3" x14ac:dyDescent="0.25">
      <c r="C538" s="110"/>
    </row>
    <row r="539" spans="3:3" x14ac:dyDescent="0.25">
      <c r="C539" s="110"/>
    </row>
    <row r="540" spans="3:3" x14ac:dyDescent="0.25">
      <c r="C540" s="110"/>
    </row>
    <row r="541" spans="3:3" x14ac:dyDescent="0.25">
      <c r="C541" s="110"/>
    </row>
    <row r="542" spans="3:3" x14ac:dyDescent="0.25">
      <c r="C542" s="110"/>
    </row>
    <row r="543" spans="3:3" x14ac:dyDescent="0.25">
      <c r="C543" s="110"/>
    </row>
    <row r="544" spans="3:3" x14ac:dyDescent="0.25">
      <c r="C544" s="110"/>
    </row>
    <row r="545" spans="3:3" x14ac:dyDescent="0.25">
      <c r="C545" s="110"/>
    </row>
    <row r="546" spans="3:3" x14ac:dyDescent="0.25">
      <c r="C546" s="110"/>
    </row>
    <row r="547" spans="3:3" x14ac:dyDescent="0.25">
      <c r="C547" s="110"/>
    </row>
    <row r="548" spans="3:3" x14ac:dyDescent="0.25">
      <c r="C548" s="110"/>
    </row>
    <row r="549" spans="3:3" x14ac:dyDescent="0.25">
      <c r="C549" s="110"/>
    </row>
    <row r="550" spans="3:3" x14ac:dyDescent="0.25">
      <c r="C550" s="110"/>
    </row>
    <row r="551" spans="3:3" x14ac:dyDescent="0.25">
      <c r="C551" s="110"/>
    </row>
    <row r="552" spans="3:3" x14ac:dyDescent="0.25">
      <c r="C552" s="110"/>
    </row>
    <row r="553" spans="3:3" x14ac:dyDescent="0.25">
      <c r="C553" s="110"/>
    </row>
    <row r="554" spans="3:3" x14ac:dyDescent="0.25">
      <c r="C554" s="110"/>
    </row>
    <row r="555" spans="3:3" x14ac:dyDescent="0.25">
      <c r="C555" s="110"/>
    </row>
    <row r="556" spans="3:3" x14ac:dyDescent="0.25">
      <c r="C556" s="110"/>
    </row>
    <row r="557" spans="3:3" x14ac:dyDescent="0.25">
      <c r="C557" s="110"/>
    </row>
    <row r="558" spans="3:3" x14ac:dyDescent="0.25">
      <c r="C558" s="110"/>
    </row>
    <row r="559" spans="3:3" x14ac:dyDescent="0.25">
      <c r="C559" s="110"/>
    </row>
    <row r="560" spans="3:3" x14ac:dyDescent="0.25">
      <c r="C560" s="110"/>
    </row>
    <row r="561" spans="3:3" x14ac:dyDescent="0.25">
      <c r="C561" s="110"/>
    </row>
    <row r="562" spans="3:3" x14ac:dyDescent="0.25">
      <c r="C562" s="110"/>
    </row>
    <row r="563" spans="3:3" x14ac:dyDescent="0.25">
      <c r="C563" s="110"/>
    </row>
    <row r="564" spans="3:3" x14ac:dyDescent="0.25">
      <c r="C564" s="110"/>
    </row>
    <row r="565" spans="3:3" x14ac:dyDescent="0.25">
      <c r="C565" s="110"/>
    </row>
    <row r="566" spans="3:3" x14ac:dyDescent="0.25">
      <c r="C566" s="110"/>
    </row>
    <row r="567" spans="3:3" x14ac:dyDescent="0.25">
      <c r="C567" s="110"/>
    </row>
    <row r="568" spans="3:3" x14ac:dyDescent="0.25">
      <c r="C568" s="110"/>
    </row>
    <row r="569" spans="3:3" x14ac:dyDescent="0.25">
      <c r="C569" s="110"/>
    </row>
    <row r="570" spans="3:3" x14ac:dyDescent="0.25">
      <c r="C570" s="110"/>
    </row>
    <row r="571" spans="3:3" x14ac:dyDescent="0.25">
      <c r="C571" s="110"/>
    </row>
    <row r="572" spans="3:3" x14ac:dyDescent="0.25">
      <c r="C572" s="110"/>
    </row>
    <row r="573" spans="3:3" x14ac:dyDescent="0.25">
      <c r="C573" s="110"/>
    </row>
    <row r="574" spans="3:3" x14ac:dyDescent="0.25">
      <c r="C574" s="110"/>
    </row>
    <row r="575" spans="3:3" x14ac:dyDescent="0.25">
      <c r="C575" s="110"/>
    </row>
    <row r="576" spans="3:3" x14ac:dyDescent="0.25">
      <c r="C576" s="110"/>
    </row>
    <row r="577" spans="3:3" x14ac:dyDescent="0.25">
      <c r="C577" s="110"/>
    </row>
    <row r="578" spans="3:3" x14ac:dyDescent="0.25">
      <c r="C578" s="110"/>
    </row>
    <row r="579" spans="3:3" x14ac:dyDescent="0.25">
      <c r="C579" s="110"/>
    </row>
    <row r="580" spans="3:3" x14ac:dyDescent="0.25">
      <c r="C580" s="110"/>
    </row>
    <row r="581" spans="3:3" x14ac:dyDescent="0.25">
      <c r="C581" s="110"/>
    </row>
    <row r="582" spans="3:3" x14ac:dyDescent="0.25">
      <c r="C582" s="110"/>
    </row>
    <row r="583" spans="3:3" x14ac:dyDescent="0.25">
      <c r="C583" s="110"/>
    </row>
    <row r="584" spans="3:3" x14ac:dyDescent="0.25">
      <c r="C584" s="110"/>
    </row>
    <row r="585" spans="3:3" x14ac:dyDescent="0.25">
      <c r="C585" s="110"/>
    </row>
    <row r="586" spans="3:3" x14ac:dyDescent="0.25">
      <c r="C586" s="110"/>
    </row>
    <row r="587" spans="3:3" x14ac:dyDescent="0.25">
      <c r="C587" s="110"/>
    </row>
    <row r="588" spans="3:3" x14ac:dyDescent="0.25">
      <c r="C588" s="110"/>
    </row>
    <row r="589" spans="3:3" x14ac:dyDescent="0.25">
      <c r="C589" s="110"/>
    </row>
    <row r="590" spans="3:3" x14ac:dyDescent="0.25">
      <c r="C590" s="110"/>
    </row>
    <row r="591" spans="3:3" x14ac:dyDescent="0.25">
      <c r="C591" s="110"/>
    </row>
    <row r="592" spans="3:3" x14ac:dyDescent="0.25">
      <c r="C592" s="110"/>
    </row>
    <row r="593" spans="3:3" x14ac:dyDescent="0.25">
      <c r="C593" s="110"/>
    </row>
    <row r="594" spans="3:3" x14ac:dyDescent="0.25">
      <c r="C594" s="110"/>
    </row>
    <row r="595" spans="3:3" x14ac:dyDescent="0.25">
      <c r="C595" s="110"/>
    </row>
    <row r="596" spans="3:3" x14ac:dyDescent="0.25">
      <c r="C596" s="110"/>
    </row>
    <row r="597" spans="3:3" x14ac:dyDescent="0.25">
      <c r="C597" s="110"/>
    </row>
    <row r="598" spans="3:3" x14ac:dyDescent="0.25">
      <c r="C598" s="110"/>
    </row>
    <row r="599" spans="3:3" x14ac:dyDescent="0.25">
      <c r="C599" s="110"/>
    </row>
    <row r="600" spans="3:3" x14ac:dyDescent="0.25">
      <c r="C600" s="110"/>
    </row>
    <row r="601" spans="3:3" x14ac:dyDescent="0.25">
      <c r="C601" s="110"/>
    </row>
    <row r="602" spans="3:3" x14ac:dyDescent="0.25">
      <c r="C602" s="110"/>
    </row>
    <row r="603" spans="3:3" x14ac:dyDescent="0.25">
      <c r="C603" s="110"/>
    </row>
    <row r="604" spans="3:3" x14ac:dyDescent="0.25">
      <c r="C604" s="110"/>
    </row>
    <row r="605" spans="3:3" x14ac:dyDescent="0.25">
      <c r="C605" s="110"/>
    </row>
    <row r="606" spans="3:3" x14ac:dyDescent="0.25">
      <c r="C606" s="110"/>
    </row>
    <row r="607" spans="3:3" x14ac:dyDescent="0.25">
      <c r="C607" s="110"/>
    </row>
    <row r="608" spans="3:3" x14ac:dyDescent="0.25">
      <c r="C608" s="110"/>
    </row>
    <row r="609" spans="3:3" x14ac:dyDescent="0.25">
      <c r="C609" s="110"/>
    </row>
    <row r="610" spans="3:3" x14ac:dyDescent="0.25">
      <c r="C610" s="110"/>
    </row>
    <row r="611" spans="3:3" x14ac:dyDescent="0.25">
      <c r="C611" s="110"/>
    </row>
    <row r="612" spans="3:3" x14ac:dyDescent="0.25">
      <c r="C612" s="110"/>
    </row>
    <row r="613" spans="3:3" x14ac:dyDescent="0.25">
      <c r="C613" s="110"/>
    </row>
    <row r="614" spans="3:3" x14ac:dyDescent="0.25">
      <c r="C614" s="110"/>
    </row>
    <row r="615" spans="3:3" x14ac:dyDescent="0.25">
      <c r="C615" s="110"/>
    </row>
    <row r="616" spans="3:3" x14ac:dyDescent="0.25">
      <c r="C616" s="110"/>
    </row>
    <row r="617" spans="3:3" x14ac:dyDescent="0.25">
      <c r="C617" s="110"/>
    </row>
    <row r="618" spans="3:3" x14ac:dyDescent="0.25">
      <c r="C618" s="110"/>
    </row>
    <row r="619" spans="3:3" x14ac:dyDescent="0.25">
      <c r="C619" s="110"/>
    </row>
    <row r="620" spans="3:3" x14ac:dyDescent="0.25">
      <c r="C620" s="110"/>
    </row>
    <row r="621" spans="3:3" x14ac:dyDescent="0.25">
      <c r="C621" s="110"/>
    </row>
    <row r="622" spans="3:3" x14ac:dyDescent="0.25">
      <c r="C622" s="110"/>
    </row>
    <row r="623" spans="3:3" x14ac:dyDescent="0.25">
      <c r="C623" s="110"/>
    </row>
    <row r="624" spans="3:3" x14ac:dyDescent="0.25">
      <c r="C624" s="110"/>
    </row>
    <row r="625" spans="3:3" x14ac:dyDescent="0.25">
      <c r="C625" s="110"/>
    </row>
    <row r="626" spans="3:3" x14ac:dyDescent="0.25">
      <c r="C626" s="110"/>
    </row>
    <row r="627" spans="3:3" x14ac:dyDescent="0.25">
      <c r="C627" s="110"/>
    </row>
    <row r="628" spans="3:3" x14ac:dyDescent="0.25">
      <c r="C628" s="110"/>
    </row>
    <row r="629" spans="3:3" x14ac:dyDescent="0.25">
      <c r="C629" s="110"/>
    </row>
    <row r="630" spans="3:3" x14ac:dyDescent="0.25">
      <c r="C630" s="110"/>
    </row>
    <row r="631" spans="3:3" x14ac:dyDescent="0.25">
      <c r="C631" s="110"/>
    </row>
    <row r="632" spans="3:3" x14ac:dyDescent="0.25">
      <c r="C632" s="110"/>
    </row>
    <row r="633" spans="3:3" x14ac:dyDescent="0.25">
      <c r="C633" s="110"/>
    </row>
    <row r="634" spans="3:3" x14ac:dyDescent="0.25">
      <c r="C634" s="110"/>
    </row>
    <row r="635" spans="3:3" x14ac:dyDescent="0.25">
      <c r="C635" s="110"/>
    </row>
    <row r="636" spans="3:3" x14ac:dyDescent="0.25">
      <c r="C636" s="110"/>
    </row>
    <row r="637" spans="3:3" x14ac:dyDescent="0.25">
      <c r="C637" s="110"/>
    </row>
    <row r="638" spans="3:3" x14ac:dyDescent="0.25">
      <c r="C638" s="110"/>
    </row>
    <row r="639" spans="3:3" x14ac:dyDescent="0.25">
      <c r="C639" s="110"/>
    </row>
    <row r="640" spans="3:3" x14ac:dyDescent="0.25">
      <c r="C640" s="110"/>
    </row>
    <row r="641" spans="3:3" x14ac:dyDescent="0.25">
      <c r="C641" s="110"/>
    </row>
    <row r="642" spans="3:3" x14ac:dyDescent="0.25">
      <c r="C642" s="110"/>
    </row>
    <row r="643" spans="3:3" x14ac:dyDescent="0.25">
      <c r="C643" s="110"/>
    </row>
    <row r="644" spans="3:3" x14ac:dyDescent="0.25">
      <c r="C644" s="110"/>
    </row>
    <row r="645" spans="3:3" x14ac:dyDescent="0.25">
      <c r="C645" s="110"/>
    </row>
    <row r="646" spans="3:3" x14ac:dyDescent="0.25">
      <c r="C646" s="110"/>
    </row>
    <row r="647" spans="3:3" x14ac:dyDescent="0.25">
      <c r="C647" s="110"/>
    </row>
    <row r="648" spans="3:3" x14ac:dyDescent="0.25">
      <c r="C648" s="110"/>
    </row>
    <row r="649" spans="3:3" x14ac:dyDescent="0.25">
      <c r="C649" s="110"/>
    </row>
    <row r="650" spans="3:3" x14ac:dyDescent="0.25">
      <c r="C650" s="110"/>
    </row>
    <row r="651" spans="3:3" x14ac:dyDescent="0.25">
      <c r="C651" s="110"/>
    </row>
    <row r="652" spans="3:3" x14ac:dyDescent="0.25">
      <c r="C652" s="110"/>
    </row>
    <row r="653" spans="3:3" x14ac:dyDescent="0.25">
      <c r="C653" s="110"/>
    </row>
    <row r="654" spans="3:3" x14ac:dyDescent="0.25">
      <c r="C654" s="110"/>
    </row>
    <row r="655" spans="3:3" x14ac:dyDescent="0.25">
      <c r="C655" s="110"/>
    </row>
    <row r="656" spans="3:3" x14ac:dyDescent="0.25">
      <c r="C656" s="110"/>
    </row>
    <row r="657" spans="3:3" x14ac:dyDescent="0.25">
      <c r="C657" s="110"/>
    </row>
    <row r="658" spans="3:3" x14ac:dyDescent="0.25">
      <c r="C658" s="110"/>
    </row>
    <row r="659" spans="3:3" x14ac:dyDescent="0.25">
      <c r="C659" s="110"/>
    </row>
    <row r="660" spans="3:3" x14ac:dyDescent="0.25">
      <c r="C660" s="110"/>
    </row>
    <row r="661" spans="3:3" x14ac:dyDescent="0.25">
      <c r="C661" s="110"/>
    </row>
    <row r="662" spans="3:3" x14ac:dyDescent="0.25">
      <c r="C662" s="110"/>
    </row>
    <row r="663" spans="3:3" x14ac:dyDescent="0.25">
      <c r="C663" s="110"/>
    </row>
    <row r="664" spans="3:3" x14ac:dyDescent="0.25">
      <c r="C664" s="110"/>
    </row>
    <row r="665" spans="3:3" x14ac:dyDescent="0.25">
      <c r="C665" s="110"/>
    </row>
    <row r="666" spans="3:3" x14ac:dyDescent="0.25">
      <c r="C666" s="110"/>
    </row>
    <row r="667" spans="3:3" x14ac:dyDescent="0.25">
      <c r="C667" s="110"/>
    </row>
    <row r="668" spans="3:3" x14ac:dyDescent="0.25">
      <c r="C668" s="110"/>
    </row>
    <row r="669" spans="3:3" x14ac:dyDescent="0.25">
      <c r="C669" s="110"/>
    </row>
    <row r="670" spans="3:3" x14ac:dyDescent="0.25">
      <c r="C670" s="110"/>
    </row>
    <row r="671" spans="3:3" x14ac:dyDescent="0.25">
      <c r="C671" s="110"/>
    </row>
    <row r="672" spans="3:3" x14ac:dyDescent="0.25">
      <c r="C672" s="110"/>
    </row>
    <row r="673" spans="3:3" x14ac:dyDescent="0.25">
      <c r="C673" s="110"/>
    </row>
    <row r="674" spans="3:3" x14ac:dyDescent="0.25">
      <c r="C674" s="110"/>
    </row>
    <row r="675" spans="3:3" x14ac:dyDescent="0.25">
      <c r="C675" s="110"/>
    </row>
    <row r="676" spans="3:3" x14ac:dyDescent="0.25">
      <c r="C676" s="110"/>
    </row>
    <row r="677" spans="3:3" x14ac:dyDescent="0.25">
      <c r="C677" s="110"/>
    </row>
    <row r="678" spans="3:3" x14ac:dyDescent="0.25">
      <c r="C678" s="110"/>
    </row>
    <row r="679" spans="3:3" x14ac:dyDescent="0.25">
      <c r="C679" s="110"/>
    </row>
    <row r="680" spans="3:3" x14ac:dyDescent="0.25">
      <c r="C680" s="110"/>
    </row>
    <row r="681" spans="3:3" x14ac:dyDescent="0.25">
      <c r="C681" s="110"/>
    </row>
    <row r="682" spans="3:3" x14ac:dyDescent="0.25">
      <c r="C682" s="110"/>
    </row>
    <row r="683" spans="3:3" x14ac:dyDescent="0.25">
      <c r="C683" s="110"/>
    </row>
    <row r="684" spans="3:3" x14ac:dyDescent="0.25">
      <c r="C684" s="110"/>
    </row>
    <row r="685" spans="3:3" x14ac:dyDescent="0.25">
      <c r="C685" s="110"/>
    </row>
    <row r="686" spans="3:3" x14ac:dyDescent="0.25">
      <c r="C686" s="110"/>
    </row>
    <row r="687" spans="3:3" x14ac:dyDescent="0.25">
      <c r="C687" s="110"/>
    </row>
    <row r="688" spans="3:3" x14ac:dyDescent="0.25">
      <c r="C688" s="110"/>
    </row>
    <row r="689" spans="3:3" x14ac:dyDescent="0.25">
      <c r="C689" s="110"/>
    </row>
    <row r="690" spans="3:3" x14ac:dyDescent="0.25">
      <c r="C690" s="110"/>
    </row>
    <row r="691" spans="3:3" x14ac:dyDescent="0.25">
      <c r="C691" s="110"/>
    </row>
    <row r="692" spans="3:3" x14ac:dyDescent="0.25">
      <c r="C692" s="110"/>
    </row>
    <row r="693" spans="3:3" x14ac:dyDescent="0.25">
      <c r="C693" s="110"/>
    </row>
    <row r="694" spans="3:3" x14ac:dyDescent="0.25">
      <c r="C694" s="110"/>
    </row>
    <row r="695" spans="3:3" x14ac:dyDescent="0.25">
      <c r="C695" s="110"/>
    </row>
    <row r="696" spans="3:3" x14ac:dyDescent="0.25">
      <c r="C696" s="110"/>
    </row>
    <row r="697" spans="3:3" x14ac:dyDescent="0.25">
      <c r="C697" s="110"/>
    </row>
    <row r="698" spans="3:3" x14ac:dyDescent="0.25">
      <c r="C698" s="110"/>
    </row>
    <row r="699" spans="3:3" x14ac:dyDescent="0.25">
      <c r="C699" s="110"/>
    </row>
    <row r="700" spans="3:3" x14ac:dyDescent="0.25">
      <c r="C700" s="110"/>
    </row>
    <row r="701" spans="3:3" x14ac:dyDescent="0.25">
      <c r="C701" s="110"/>
    </row>
    <row r="702" spans="3:3" x14ac:dyDescent="0.25">
      <c r="C702" s="110"/>
    </row>
    <row r="703" spans="3:3" x14ac:dyDescent="0.25">
      <c r="C703" s="110"/>
    </row>
    <row r="704" spans="3:3" x14ac:dyDescent="0.25">
      <c r="C704" s="110"/>
    </row>
    <row r="705" spans="3:3" x14ac:dyDescent="0.25">
      <c r="C705" s="110"/>
    </row>
    <row r="706" spans="3:3" x14ac:dyDescent="0.25">
      <c r="C706" s="110"/>
    </row>
    <row r="707" spans="3:3" x14ac:dyDescent="0.25">
      <c r="C707" s="110"/>
    </row>
    <row r="708" spans="3:3" x14ac:dyDescent="0.25">
      <c r="C708" s="110"/>
    </row>
    <row r="709" spans="3:3" x14ac:dyDescent="0.25">
      <c r="C709" s="110"/>
    </row>
    <row r="710" spans="3:3" x14ac:dyDescent="0.25">
      <c r="C710" s="110"/>
    </row>
    <row r="711" spans="3:3" x14ac:dyDescent="0.25">
      <c r="C711" s="110"/>
    </row>
    <row r="712" spans="3:3" x14ac:dyDescent="0.25">
      <c r="C712" s="110"/>
    </row>
    <row r="713" spans="3:3" x14ac:dyDescent="0.25">
      <c r="C713" s="110"/>
    </row>
    <row r="714" spans="3:3" x14ac:dyDescent="0.25">
      <c r="C714" s="110"/>
    </row>
    <row r="715" spans="3:3" x14ac:dyDescent="0.25">
      <c r="C715" s="110"/>
    </row>
    <row r="716" spans="3:3" x14ac:dyDescent="0.25">
      <c r="C716" s="110"/>
    </row>
    <row r="717" spans="3:3" x14ac:dyDescent="0.25">
      <c r="C717" s="110"/>
    </row>
    <row r="718" spans="3:3" x14ac:dyDescent="0.25">
      <c r="C718" s="110"/>
    </row>
    <row r="719" spans="3:3" x14ac:dyDescent="0.25">
      <c r="C719" s="110"/>
    </row>
    <row r="720" spans="3:3" x14ac:dyDescent="0.25">
      <c r="C720" s="110"/>
    </row>
    <row r="721" spans="3:3" x14ac:dyDescent="0.25">
      <c r="C721" s="110"/>
    </row>
    <row r="722" spans="3:3" x14ac:dyDescent="0.25">
      <c r="C722" s="110"/>
    </row>
    <row r="723" spans="3:3" x14ac:dyDescent="0.25">
      <c r="C723" s="110"/>
    </row>
    <row r="724" spans="3:3" x14ac:dyDescent="0.25">
      <c r="C724" s="110"/>
    </row>
    <row r="725" spans="3:3" x14ac:dyDescent="0.25">
      <c r="C725" s="110"/>
    </row>
    <row r="726" spans="3:3" x14ac:dyDescent="0.25">
      <c r="C726" s="110"/>
    </row>
    <row r="727" spans="3:3" x14ac:dyDescent="0.25">
      <c r="C727" s="110"/>
    </row>
    <row r="728" spans="3:3" x14ac:dyDescent="0.25">
      <c r="C728" s="110"/>
    </row>
    <row r="729" spans="3:3" x14ac:dyDescent="0.25">
      <c r="C729" s="110"/>
    </row>
    <row r="730" spans="3:3" x14ac:dyDescent="0.25">
      <c r="C730" s="110"/>
    </row>
    <row r="731" spans="3:3" x14ac:dyDescent="0.25">
      <c r="C731" s="110"/>
    </row>
    <row r="732" spans="3:3" x14ac:dyDescent="0.25">
      <c r="C732" s="110"/>
    </row>
    <row r="733" spans="3:3" x14ac:dyDescent="0.25">
      <c r="C733" s="110"/>
    </row>
    <row r="734" spans="3:3" x14ac:dyDescent="0.25">
      <c r="C734" s="110"/>
    </row>
    <row r="735" spans="3:3" x14ac:dyDescent="0.25">
      <c r="C735" s="110"/>
    </row>
    <row r="736" spans="3:3" x14ac:dyDescent="0.25">
      <c r="C736" s="110"/>
    </row>
    <row r="737" spans="3:3" x14ac:dyDescent="0.25">
      <c r="C737" s="110"/>
    </row>
    <row r="738" spans="3:3" x14ac:dyDescent="0.25">
      <c r="C738" s="110"/>
    </row>
    <row r="739" spans="3:3" x14ac:dyDescent="0.25">
      <c r="C739" s="110"/>
    </row>
    <row r="740" spans="3:3" x14ac:dyDescent="0.25">
      <c r="C740" s="110"/>
    </row>
    <row r="741" spans="3:3" x14ac:dyDescent="0.25">
      <c r="C741" s="110"/>
    </row>
    <row r="742" spans="3:3" x14ac:dyDescent="0.25">
      <c r="C742" s="110"/>
    </row>
    <row r="743" spans="3:3" x14ac:dyDescent="0.25">
      <c r="C743" s="110"/>
    </row>
    <row r="744" spans="3:3" x14ac:dyDescent="0.25">
      <c r="C744" s="110"/>
    </row>
    <row r="745" spans="3:3" x14ac:dyDescent="0.25">
      <c r="C745" s="110"/>
    </row>
    <row r="746" spans="3:3" x14ac:dyDescent="0.25">
      <c r="C746" s="110"/>
    </row>
    <row r="747" spans="3:3" x14ac:dyDescent="0.25">
      <c r="C747" s="110"/>
    </row>
    <row r="748" spans="3:3" x14ac:dyDescent="0.25">
      <c r="C748" s="110"/>
    </row>
    <row r="749" spans="3:3" x14ac:dyDescent="0.25">
      <c r="C749" s="110"/>
    </row>
    <row r="750" spans="3:3" x14ac:dyDescent="0.25">
      <c r="C750" s="110"/>
    </row>
    <row r="751" spans="3:3" x14ac:dyDescent="0.25">
      <c r="C751" s="110"/>
    </row>
    <row r="752" spans="3:3" x14ac:dyDescent="0.25">
      <c r="C752" s="110"/>
    </row>
    <row r="753" spans="3:3" x14ac:dyDescent="0.25">
      <c r="C753" s="110"/>
    </row>
    <row r="754" spans="3:3" x14ac:dyDescent="0.25">
      <c r="C754" s="110"/>
    </row>
    <row r="755" spans="3:3" x14ac:dyDescent="0.25">
      <c r="C755" s="110"/>
    </row>
    <row r="756" spans="3:3" x14ac:dyDescent="0.25">
      <c r="C756" s="110"/>
    </row>
    <row r="757" spans="3:3" x14ac:dyDescent="0.25">
      <c r="C757" s="110"/>
    </row>
    <row r="758" spans="3:3" x14ac:dyDescent="0.25">
      <c r="C758" s="110"/>
    </row>
    <row r="759" spans="3:3" x14ac:dyDescent="0.25">
      <c r="C759" s="110"/>
    </row>
    <row r="760" spans="3:3" x14ac:dyDescent="0.25">
      <c r="C760" s="110"/>
    </row>
    <row r="761" spans="3:3" x14ac:dyDescent="0.25">
      <c r="C761" s="110"/>
    </row>
    <row r="762" spans="3:3" x14ac:dyDescent="0.25">
      <c r="C762" s="110"/>
    </row>
    <row r="763" spans="3:3" x14ac:dyDescent="0.25">
      <c r="C763" s="110"/>
    </row>
    <row r="764" spans="3:3" x14ac:dyDescent="0.25">
      <c r="C764" s="110"/>
    </row>
    <row r="765" spans="3:3" x14ac:dyDescent="0.25">
      <c r="C765" s="110"/>
    </row>
    <row r="766" spans="3:3" x14ac:dyDescent="0.25">
      <c r="C766" s="110"/>
    </row>
    <row r="767" spans="3:3" x14ac:dyDescent="0.25">
      <c r="C767" s="110"/>
    </row>
    <row r="768" spans="3:3" x14ac:dyDescent="0.25">
      <c r="C768" s="110"/>
    </row>
    <row r="769" spans="3:3" x14ac:dyDescent="0.25">
      <c r="C769" s="110"/>
    </row>
    <row r="770" spans="3:3" x14ac:dyDescent="0.25">
      <c r="C770" s="110"/>
    </row>
    <row r="771" spans="3:3" x14ac:dyDescent="0.25">
      <c r="C771" s="110"/>
    </row>
    <row r="772" spans="3:3" x14ac:dyDescent="0.25">
      <c r="C772" s="110"/>
    </row>
    <row r="773" spans="3:3" x14ac:dyDescent="0.25">
      <c r="C773" s="110"/>
    </row>
    <row r="774" spans="3:3" x14ac:dyDescent="0.25">
      <c r="C774" s="110"/>
    </row>
    <row r="775" spans="3:3" x14ac:dyDescent="0.25">
      <c r="C775" s="110"/>
    </row>
    <row r="776" spans="3:3" x14ac:dyDescent="0.25">
      <c r="C776" s="110"/>
    </row>
    <row r="777" spans="3:3" x14ac:dyDescent="0.25">
      <c r="C777" s="110"/>
    </row>
    <row r="778" spans="3:3" x14ac:dyDescent="0.25">
      <c r="C778" s="110"/>
    </row>
    <row r="779" spans="3:3" x14ac:dyDescent="0.25">
      <c r="C779" s="110"/>
    </row>
    <row r="780" spans="3:3" x14ac:dyDescent="0.25">
      <c r="C780" s="110"/>
    </row>
    <row r="781" spans="3:3" x14ac:dyDescent="0.25">
      <c r="C781" s="110"/>
    </row>
    <row r="782" spans="3:3" x14ac:dyDescent="0.25">
      <c r="C782" s="110"/>
    </row>
    <row r="783" spans="3:3" x14ac:dyDescent="0.25">
      <c r="C783" s="110"/>
    </row>
    <row r="784" spans="3:3" x14ac:dyDescent="0.25">
      <c r="C784" s="110"/>
    </row>
    <row r="785" spans="3:3" x14ac:dyDescent="0.25">
      <c r="C785" s="110"/>
    </row>
    <row r="786" spans="3:3" x14ac:dyDescent="0.25">
      <c r="C786" s="110"/>
    </row>
    <row r="787" spans="3:3" x14ac:dyDescent="0.25">
      <c r="C787" s="110"/>
    </row>
    <row r="788" spans="3:3" x14ac:dyDescent="0.25">
      <c r="C788" s="110"/>
    </row>
    <row r="789" spans="3:3" x14ac:dyDescent="0.25">
      <c r="C789" s="110"/>
    </row>
    <row r="790" spans="3:3" x14ac:dyDescent="0.25">
      <c r="C790" s="110"/>
    </row>
    <row r="791" spans="3:3" x14ac:dyDescent="0.25">
      <c r="C791" s="110"/>
    </row>
    <row r="792" spans="3:3" x14ac:dyDescent="0.25">
      <c r="C792" s="110"/>
    </row>
    <row r="793" spans="3:3" x14ac:dyDescent="0.25">
      <c r="C793" s="110"/>
    </row>
    <row r="794" spans="3:3" x14ac:dyDescent="0.25">
      <c r="C794" s="110"/>
    </row>
    <row r="795" spans="3:3" x14ac:dyDescent="0.25">
      <c r="C795" s="110"/>
    </row>
    <row r="796" spans="3:3" x14ac:dyDescent="0.25">
      <c r="C796" s="110"/>
    </row>
    <row r="797" spans="3:3" x14ac:dyDescent="0.25">
      <c r="C797" s="110"/>
    </row>
    <row r="798" spans="3:3" x14ac:dyDescent="0.25">
      <c r="C798" s="110"/>
    </row>
    <row r="799" spans="3:3" x14ac:dyDescent="0.25">
      <c r="C799" s="110"/>
    </row>
    <row r="800" spans="3:3" x14ac:dyDescent="0.25">
      <c r="C800" s="110"/>
    </row>
    <row r="801" spans="3:3" x14ac:dyDescent="0.25">
      <c r="C801" s="110"/>
    </row>
    <row r="802" spans="3:3" x14ac:dyDescent="0.25">
      <c r="C802" s="110"/>
    </row>
    <row r="803" spans="3:3" x14ac:dyDescent="0.25">
      <c r="C803" s="110"/>
    </row>
    <row r="804" spans="3:3" x14ac:dyDescent="0.25">
      <c r="C804" s="110"/>
    </row>
    <row r="805" spans="3:3" x14ac:dyDescent="0.25">
      <c r="C805" s="110"/>
    </row>
    <row r="806" spans="3:3" x14ac:dyDescent="0.25">
      <c r="C806" s="110"/>
    </row>
    <row r="807" spans="3:3" x14ac:dyDescent="0.25">
      <c r="C807" s="110"/>
    </row>
    <row r="808" spans="3:3" x14ac:dyDescent="0.25">
      <c r="C808" s="110"/>
    </row>
    <row r="809" spans="3:3" x14ac:dyDescent="0.25">
      <c r="C809" s="110"/>
    </row>
    <row r="810" spans="3:3" x14ac:dyDescent="0.25">
      <c r="C810" s="110"/>
    </row>
    <row r="811" spans="3:3" x14ac:dyDescent="0.25">
      <c r="C811" s="110"/>
    </row>
    <row r="812" spans="3:3" x14ac:dyDescent="0.25">
      <c r="C812" s="110"/>
    </row>
    <row r="813" spans="3:3" x14ac:dyDescent="0.25">
      <c r="C813" s="110"/>
    </row>
    <row r="814" spans="3:3" x14ac:dyDescent="0.25">
      <c r="C814" s="110"/>
    </row>
    <row r="815" spans="3:3" x14ac:dyDescent="0.25">
      <c r="C815" s="110"/>
    </row>
    <row r="816" spans="3:3" x14ac:dyDescent="0.25">
      <c r="C816" s="110"/>
    </row>
    <row r="817" spans="3:3" x14ac:dyDescent="0.25">
      <c r="C817" s="110"/>
    </row>
    <row r="818" spans="3:3" x14ac:dyDescent="0.25">
      <c r="C818" s="110"/>
    </row>
    <row r="819" spans="3:3" x14ac:dyDescent="0.25">
      <c r="C819" s="110"/>
    </row>
    <row r="820" spans="3:3" x14ac:dyDescent="0.25">
      <c r="C820" s="110"/>
    </row>
    <row r="821" spans="3:3" x14ac:dyDescent="0.25">
      <c r="C821" s="110"/>
    </row>
    <row r="822" spans="3:3" x14ac:dyDescent="0.25">
      <c r="C822" s="110"/>
    </row>
    <row r="823" spans="3:3" x14ac:dyDescent="0.25">
      <c r="C823" s="110"/>
    </row>
    <row r="824" spans="3:3" x14ac:dyDescent="0.25">
      <c r="C824" s="110"/>
    </row>
    <row r="825" spans="3:3" x14ac:dyDescent="0.25">
      <c r="C825" s="110"/>
    </row>
    <row r="826" spans="3:3" x14ac:dyDescent="0.25">
      <c r="C826" s="110"/>
    </row>
    <row r="827" spans="3:3" x14ac:dyDescent="0.25">
      <c r="C827" s="110"/>
    </row>
    <row r="828" spans="3:3" x14ac:dyDescent="0.25">
      <c r="C828" s="110"/>
    </row>
    <row r="829" spans="3:3" x14ac:dyDescent="0.25">
      <c r="C829" s="110"/>
    </row>
    <row r="830" spans="3:3" x14ac:dyDescent="0.25">
      <c r="C830" s="110"/>
    </row>
    <row r="831" spans="3:3" x14ac:dyDescent="0.25">
      <c r="C831" s="110"/>
    </row>
    <row r="832" spans="3:3" x14ac:dyDescent="0.25">
      <c r="C832" s="110"/>
    </row>
    <row r="833" spans="3:3" x14ac:dyDescent="0.25">
      <c r="C833" s="110"/>
    </row>
    <row r="834" spans="3:3" x14ac:dyDescent="0.25">
      <c r="C834" s="110"/>
    </row>
    <row r="835" spans="3:3" x14ac:dyDescent="0.25">
      <c r="C835" s="110"/>
    </row>
    <row r="836" spans="3:3" x14ac:dyDescent="0.25">
      <c r="C836" s="110"/>
    </row>
    <row r="837" spans="3:3" x14ac:dyDescent="0.25">
      <c r="C837" s="110"/>
    </row>
    <row r="838" spans="3:3" x14ac:dyDescent="0.25">
      <c r="C838" s="110"/>
    </row>
    <row r="839" spans="3:3" x14ac:dyDescent="0.25">
      <c r="C839" s="110"/>
    </row>
    <row r="840" spans="3:3" x14ac:dyDescent="0.25">
      <c r="C840" s="110"/>
    </row>
    <row r="841" spans="3:3" x14ac:dyDescent="0.25">
      <c r="C841" s="110"/>
    </row>
    <row r="842" spans="3:3" x14ac:dyDescent="0.25">
      <c r="C842" s="110"/>
    </row>
    <row r="843" spans="3:3" x14ac:dyDescent="0.25">
      <c r="C843" s="110"/>
    </row>
    <row r="844" spans="3:3" x14ac:dyDescent="0.25">
      <c r="C844" s="110"/>
    </row>
    <row r="845" spans="3:3" x14ac:dyDescent="0.25">
      <c r="C845" s="110"/>
    </row>
    <row r="846" spans="3:3" x14ac:dyDescent="0.25">
      <c r="C846" s="110"/>
    </row>
    <row r="847" spans="3:3" x14ac:dyDescent="0.25">
      <c r="C847" s="110"/>
    </row>
    <row r="848" spans="3:3" x14ac:dyDescent="0.25">
      <c r="C848" s="110"/>
    </row>
    <row r="849" spans="3:3" x14ac:dyDescent="0.25">
      <c r="C849" s="110"/>
    </row>
    <row r="850" spans="3:3" x14ac:dyDescent="0.25">
      <c r="C850" s="110"/>
    </row>
    <row r="851" spans="3:3" x14ac:dyDescent="0.25">
      <c r="C851" s="110"/>
    </row>
    <row r="852" spans="3:3" x14ac:dyDescent="0.25">
      <c r="C852" s="110"/>
    </row>
    <row r="853" spans="3:3" x14ac:dyDescent="0.25">
      <c r="C853" s="110"/>
    </row>
    <row r="854" spans="3:3" x14ac:dyDescent="0.25">
      <c r="C854" s="110"/>
    </row>
    <row r="855" spans="3:3" x14ac:dyDescent="0.25">
      <c r="C855" s="110"/>
    </row>
    <row r="856" spans="3:3" x14ac:dyDescent="0.25">
      <c r="C856" s="110"/>
    </row>
    <row r="857" spans="3:3" x14ac:dyDescent="0.25">
      <c r="C857" s="110"/>
    </row>
    <row r="858" spans="3:3" x14ac:dyDescent="0.25">
      <c r="C858" s="110"/>
    </row>
    <row r="859" spans="3:3" x14ac:dyDescent="0.25">
      <c r="C859" s="110"/>
    </row>
    <row r="860" spans="3:3" x14ac:dyDescent="0.25">
      <c r="C860" s="110"/>
    </row>
    <row r="861" spans="3:3" x14ac:dyDescent="0.25">
      <c r="C861" s="110"/>
    </row>
    <row r="862" spans="3:3" x14ac:dyDescent="0.25">
      <c r="C862" s="110"/>
    </row>
    <row r="863" spans="3:3" x14ac:dyDescent="0.25">
      <c r="C863" s="110"/>
    </row>
    <row r="864" spans="3:3" x14ac:dyDescent="0.25">
      <c r="C864" s="110"/>
    </row>
    <row r="865" spans="3:3" x14ac:dyDescent="0.25">
      <c r="C865" s="110"/>
    </row>
    <row r="866" spans="3:3" x14ac:dyDescent="0.25">
      <c r="C866" s="110"/>
    </row>
    <row r="867" spans="3:3" x14ac:dyDescent="0.25">
      <c r="C867" s="110"/>
    </row>
    <row r="868" spans="3:3" x14ac:dyDescent="0.25">
      <c r="C868" s="110"/>
    </row>
    <row r="869" spans="3:3" x14ac:dyDescent="0.25">
      <c r="C869" s="110"/>
    </row>
    <row r="870" spans="3:3" x14ac:dyDescent="0.25">
      <c r="C870" s="110"/>
    </row>
    <row r="871" spans="3:3" x14ac:dyDescent="0.25">
      <c r="C871" s="110"/>
    </row>
    <row r="872" spans="3:3" x14ac:dyDescent="0.25">
      <c r="C872" s="110"/>
    </row>
    <row r="873" spans="3:3" x14ac:dyDescent="0.25">
      <c r="C873" s="110"/>
    </row>
    <row r="874" spans="3:3" x14ac:dyDescent="0.25">
      <c r="C874" s="110"/>
    </row>
    <row r="875" spans="3:3" x14ac:dyDescent="0.25">
      <c r="C875" s="110"/>
    </row>
    <row r="876" spans="3:3" x14ac:dyDescent="0.25">
      <c r="C876" s="110"/>
    </row>
    <row r="877" spans="3:3" x14ac:dyDescent="0.25">
      <c r="C877" s="110"/>
    </row>
    <row r="878" spans="3:3" x14ac:dyDescent="0.25">
      <c r="C878" s="110"/>
    </row>
    <row r="879" spans="3:3" x14ac:dyDescent="0.25">
      <c r="C879" s="110"/>
    </row>
    <row r="880" spans="3:3" x14ac:dyDescent="0.25">
      <c r="C880" s="110"/>
    </row>
    <row r="881" spans="3:3" x14ac:dyDescent="0.25">
      <c r="C881" s="110"/>
    </row>
    <row r="882" spans="3:3" x14ac:dyDescent="0.25">
      <c r="C882" s="110"/>
    </row>
    <row r="883" spans="3:3" x14ac:dyDescent="0.25">
      <c r="C883" s="110"/>
    </row>
    <row r="884" spans="3:3" x14ac:dyDescent="0.25">
      <c r="C884" s="110"/>
    </row>
    <row r="885" spans="3:3" x14ac:dyDescent="0.25">
      <c r="C885" s="110"/>
    </row>
    <row r="886" spans="3:3" x14ac:dyDescent="0.25">
      <c r="C886" s="110"/>
    </row>
    <row r="887" spans="3:3" x14ac:dyDescent="0.25">
      <c r="C887" s="110"/>
    </row>
    <row r="888" spans="3:3" x14ac:dyDescent="0.25">
      <c r="C888" s="110"/>
    </row>
    <row r="889" spans="3:3" x14ac:dyDescent="0.25">
      <c r="C889" s="110"/>
    </row>
    <row r="890" spans="3:3" x14ac:dyDescent="0.25">
      <c r="C890" s="110"/>
    </row>
    <row r="891" spans="3:3" x14ac:dyDescent="0.25">
      <c r="C891" s="110"/>
    </row>
    <row r="892" spans="3:3" x14ac:dyDescent="0.25">
      <c r="C892" s="110"/>
    </row>
    <row r="893" spans="3:3" x14ac:dyDescent="0.25">
      <c r="C893" s="110"/>
    </row>
    <row r="894" spans="3:3" x14ac:dyDescent="0.25">
      <c r="C894" s="110"/>
    </row>
    <row r="895" spans="3:3" x14ac:dyDescent="0.25">
      <c r="C895" s="110"/>
    </row>
    <row r="896" spans="3:3" x14ac:dyDescent="0.25">
      <c r="C896" s="110"/>
    </row>
    <row r="897" spans="3:3" x14ac:dyDescent="0.25">
      <c r="C897" s="110"/>
    </row>
    <row r="898" spans="3:3" x14ac:dyDescent="0.25">
      <c r="C898" s="110"/>
    </row>
    <row r="899" spans="3:3" x14ac:dyDescent="0.25">
      <c r="C899" s="110"/>
    </row>
    <row r="900" spans="3:3" x14ac:dyDescent="0.25">
      <c r="C900" s="110"/>
    </row>
    <row r="901" spans="3:3" x14ac:dyDescent="0.25">
      <c r="C901" s="110"/>
    </row>
    <row r="902" spans="3:3" x14ac:dyDescent="0.25">
      <c r="C902" s="110"/>
    </row>
    <row r="903" spans="3:3" x14ac:dyDescent="0.25">
      <c r="C903" s="110"/>
    </row>
    <row r="904" spans="3:3" x14ac:dyDescent="0.25">
      <c r="C904" s="110"/>
    </row>
    <row r="905" spans="3:3" x14ac:dyDescent="0.25">
      <c r="C905" s="110"/>
    </row>
    <row r="906" spans="3:3" x14ac:dyDescent="0.25">
      <c r="C906" s="110"/>
    </row>
    <row r="907" spans="3:3" x14ac:dyDescent="0.25">
      <c r="C907" s="110"/>
    </row>
    <row r="908" spans="3:3" x14ac:dyDescent="0.25">
      <c r="C908" s="110"/>
    </row>
    <row r="909" spans="3:3" x14ac:dyDescent="0.25">
      <c r="C909" s="110"/>
    </row>
    <row r="910" spans="3:3" x14ac:dyDescent="0.25">
      <c r="C910" s="110"/>
    </row>
    <row r="911" spans="3:3" x14ac:dyDescent="0.25">
      <c r="C911" s="110"/>
    </row>
    <row r="912" spans="3:3" x14ac:dyDescent="0.25">
      <c r="C912" s="110"/>
    </row>
    <row r="913" spans="3:3" x14ac:dyDescent="0.25">
      <c r="C913" s="110"/>
    </row>
    <row r="914" spans="3:3" x14ac:dyDescent="0.25">
      <c r="C914" s="110"/>
    </row>
    <row r="915" spans="3:3" x14ac:dyDescent="0.25">
      <c r="C915" s="110"/>
    </row>
    <row r="916" spans="3:3" x14ac:dyDescent="0.25">
      <c r="C916" s="110"/>
    </row>
    <row r="917" spans="3:3" x14ac:dyDescent="0.25">
      <c r="C917" s="110"/>
    </row>
    <row r="918" spans="3:3" x14ac:dyDescent="0.25">
      <c r="C918" s="110"/>
    </row>
    <row r="919" spans="3:3" x14ac:dyDescent="0.25">
      <c r="C919" s="110"/>
    </row>
    <row r="920" spans="3:3" x14ac:dyDescent="0.25">
      <c r="C920" s="110"/>
    </row>
    <row r="921" spans="3:3" x14ac:dyDescent="0.25">
      <c r="C921" s="110"/>
    </row>
    <row r="922" spans="3:3" x14ac:dyDescent="0.25">
      <c r="C922" s="110"/>
    </row>
    <row r="923" spans="3:3" x14ac:dyDescent="0.25">
      <c r="C923" s="110"/>
    </row>
    <row r="924" spans="3:3" x14ac:dyDescent="0.25">
      <c r="C924" s="110"/>
    </row>
    <row r="925" spans="3:3" x14ac:dyDescent="0.25">
      <c r="C925" s="110"/>
    </row>
    <row r="926" spans="3:3" x14ac:dyDescent="0.25">
      <c r="C926" s="110"/>
    </row>
    <row r="927" spans="3:3" x14ac:dyDescent="0.25">
      <c r="C927" s="110"/>
    </row>
    <row r="928" spans="3:3" x14ac:dyDescent="0.25">
      <c r="C928" s="110"/>
    </row>
    <row r="929" spans="3:3" x14ac:dyDescent="0.25">
      <c r="C929" s="110"/>
    </row>
    <row r="930" spans="3:3" x14ac:dyDescent="0.25">
      <c r="C930" s="110"/>
    </row>
    <row r="931" spans="3:3" x14ac:dyDescent="0.25">
      <c r="C931" s="110"/>
    </row>
    <row r="932" spans="3:3" x14ac:dyDescent="0.25">
      <c r="C932" s="110"/>
    </row>
    <row r="933" spans="3:3" x14ac:dyDescent="0.25">
      <c r="C933" s="110"/>
    </row>
    <row r="934" spans="3:3" x14ac:dyDescent="0.25">
      <c r="C934" s="110"/>
    </row>
    <row r="935" spans="3:3" x14ac:dyDescent="0.25">
      <c r="C935" s="110"/>
    </row>
    <row r="936" spans="3:3" x14ac:dyDescent="0.25">
      <c r="C936" s="110"/>
    </row>
    <row r="937" spans="3:3" x14ac:dyDescent="0.25">
      <c r="C937" s="110"/>
    </row>
    <row r="938" spans="3:3" x14ac:dyDescent="0.25">
      <c r="C938" s="110"/>
    </row>
    <row r="939" spans="3:3" x14ac:dyDescent="0.25">
      <c r="C939" s="110"/>
    </row>
    <row r="940" spans="3:3" x14ac:dyDescent="0.25">
      <c r="C940" s="110"/>
    </row>
    <row r="941" spans="3:3" x14ac:dyDescent="0.25">
      <c r="C941" s="110"/>
    </row>
    <row r="942" spans="3:3" x14ac:dyDescent="0.25">
      <c r="C942" s="110"/>
    </row>
    <row r="943" spans="3:3" x14ac:dyDescent="0.25">
      <c r="C943" s="110"/>
    </row>
    <row r="944" spans="3:3" x14ac:dyDescent="0.25">
      <c r="C944" s="110"/>
    </row>
    <row r="945" spans="3:3" x14ac:dyDescent="0.25">
      <c r="C945" s="110"/>
    </row>
    <row r="946" spans="3:3" x14ac:dyDescent="0.25">
      <c r="C946" s="110"/>
    </row>
    <row r="947" spans="3:3" x14ac:dyDescent="0.25">
      <c r="C947" s="110"/>
    </row>
    <row r="948" spans="3:3" x14ac:dyDescent="0.25">
      <c r="C948" s="110"/>
    </row>
    <row r="949" spans="3:3" x14ac:dyDescent="0.25">
      <c r="C949" s="110"/>
    </row>
    <row r="950" spans="3:3" x14ac:dyDescent="0.25">
      <c r="C950" s="110"/>
    </row>
  </sheetData>
  <mergeCells count="12">
    <mergeCell ref="B8:C8"/>
    <mergeCell ref="B9:C9"/>
    <mergeCell ref="B11:C11"/>
    <mergeCell ref="B12:C12"/>
    <mergeCell ref="B13:C13"/>
    <mergeCell ref="B14:C14"/>
    <mergeCell ref="B1:C1"/>
    <mergeCell ref="B2:C2"/>
    <mergeCell ref="B3:C3"/>
    <mergeCell ref="B4:C4"/>
    <mergeCell ref="B6:C6"/>
    <mergeCell ref="B7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50"/>
  <sheetViews>
    <sheetView workbookViewId="0">
      <selection sqref="A1:XFD1048576"/>
    </sheetView>
  </sheetViews>
  <sheetFormatPr defaultRowHeight="15.75" x14ac:dyDescent="0.25"/>
  <cols>
    <col min="1" max="1" width="4.140625" style="78" customWidth="1"/>
    <col min="2" max="2" width="58.28515625" style="78" customWidth="1"/>
    <col min="3" max="3" width="15" style="78" hidden="1" customWidth="1"/>
    <col min="4" max="4" width="15.42578125" style="78" hidden="1" customWidth="1"/>
    <col min="5" max="5" width="14.5703125" style="78" customWidth="1"/>
    <col min="6" max="6" width="9.140625" style="78" customWidth="1"/>
    <col min="7" max="256" width="9.140625" style="78"/>
    <col min="257" max="257" width="4.140625" style="78" customWidth="1"/>
    <col min="258" max="258" width="58.28515625" style="78" customWidth="1"/>
    <col min="259" max="260" width="0" style="78" hidden="1" customWidth="1"/>
    <col min="261" max="261" width="14.5703125" style="78" customWidth="1"/>
    <col min="262" max="262" width="9.140625" style="78" customWidth="1"/>
    <col min="263" max="512" width="9.140625" style="78"/>
    <col min="513" max="513" width="4.140625" style="78" customWidth="1"/>
    <col min="514" max="514" width="58.28515625" style="78" customWidth="1"/>
    <col min="515" max="516" width="0" style="78" hidden="1" customWidth="1"/>
    <col min="517" max="517" width="14.5703125" style="78" customWidth="1"/>
    <col min="518" max="518" width="9.140625" style="78" customWidth="1"/>
    <col min="519" max="768" width="9.140625" style="78"/>
    <col min="769" max="769" width="4.140625" style="78" customWidth="1"/>
    <col min="770" max="770" width="58.28515625" style="78" customWidth="1"/>
    <col min="771" max="772" width="0" style="78" hidden="1" customWidth="1"/>
    <col min="773" max="773" width="14.5703125" style="78" customWidth="1"/>
    <col min="774" max="774" width="9.140625" style="78" customWidth="1"/>
    <col min="775" max="1024" width="9.140625" style="78"/>
    <col min="1025" max="1025" width="4.140625" style="78" customWidth="1"/>
    <col min="1026" max="1026" width="58.28515625" style="78" customWidth="1"/>
    <col min="1027" max="1028" width="0" style="78" hidden="1" customWidth="1"/>
    <col min="1029" max="1029" width="14.5703125" style="78" customWidth="1"/>
    <col min="1030" max="1030" width="9.140625" style="78" customWidth="1"/>
    <col min="1031" max="1280" width="9.140625" style="78"/>
    <col min="1281" max="1281" width="4.140625" style="78" customWidth="1"/>
    <col min="1282" max="1282" width="58.28515625" style="78" customWidth="1"/>
    <col min="1283" max="1284" width="0" style="78" hidden="1" customWidth="1"/>
    <col min="1285" max="1285" width="14.5703125" style="78" customWidth="1"/>
    <col min="1286" max="1286" width="9.140625" style="78" customWidth="1"/>
    <col min="1287" max="1536" width="9.140625" style="78"/>
    <col min="1537" max="1537" width="4.140625" style="78" customWidth="1"/>
    <col min="1538" max="1538" width="58.28515625" style="78" customWidth="1"/>
    <col min="1539" max="1540" width="0" style="78" hidden="1" customWidth="1"/>
    <col min="1541" max="1541" width="14.5703125" style="78" customWidth="1"/>
    <col min="1542" max="1542" width="9.140625" style="78" customWidth="1"/>
    <col min="1543" max="1792" width="9.140625" style="78"/>
    <col min="1793" max="1793" width="4.140625" style="78" customWidth="1"/>
    <col min="1794" max="1794" width="58.28515625" style="78" customWidth="1"/>
    <col min="1795" max="1796" width="0" style="78" hidden="1" customWidth="1"/>
    <col min="1797" max="1797" width="14.5703125" style="78" customWidth="1"/>
    <col min="1798" max="1798" width="9.140625" style="78" customWidth="1"/>
    <col min="1799" max="2048" width="9.140625" style="78"/>
    <col min="2049" max="2049" width="4.140625" style="78" customWidth="1"/>
    <col min="2050" max="2050" width="58.28515625" style="78" customWidth="1"/>
    <col min="2051" max="2052" width="0" style="78" hidden="1" customWidth="1"/>
    <col min="2053" max="2053" width="14.5703125" style="78" customWidth="1"/>
    <col min="2054" max="2054" width="9.140625" style="78" customWidth="1"/>
    <col min="2055" max="2304" width="9.140625" style="78"/>
    <col min="2305" max="2305" width="4.140625" style="78" customWidth="1"/>
    <col min="2306" max="2306" width="58.28515625" style="78" customWidth="1"/>
    <col min="2307" max="2308" width="0" style="78" hidden="1" customWidth="1"/>
    <col min="2309" max="2309" width="14.5703125" style="78" customWidth="1"/>
    <col min="2310" max="2310" width="9.140625" style="78" customWidth="1"/>
    <col min="2311" max="2560" width="9.140625" style="78"/>
    <col min="2561" max="2561" width="4.140625" style="78" customWidth="1"/>
    <col min="2562" max="2562" width="58.28515625" style="78" customWidth="1"/>
    <col min="2563" max="2564" width="0" style="78" hidden="1" customWidth="1"/>
    <col min="2565" max="2565" width="14.5703125" style="78" customWidth="1"/>
    <col min="2566" max="2566" width="9.140625" style="78" customWidth="1"/>
    <col min="2567" max="2816" width="9.140625" style="78"/>
    <col min="2817" max="2817" width="4.140625" style="78" customWidth="1"/>
    <col min="2818" max="2818" width="58.28515625" style="78" customWidth="1"/>
    <col min="2819" max="2820" width="0" style="78" hidden="1" customWidth="1"/>
    <col min="2821" max="2821" width="14.5703125" style="78" customWidth="1"/>
    <col min="2822" max="2822" width="9.140625" style="78" customWidth="1"/>
    <col min="2823" max="3072" width="9.140625" style="78"/>
    <col min="3073" max="3073" width="4.140625" style="78" customWidth="1"/>
    <col min="3074" max="3074" width="58.28515625" style="78" customWidth="1"/>
    <col min="3075" max="3076" width="0" style="78" hidden="1" customWidth="1"/>
    <col min="3077" max="3077" width="14.5703125" style="78" customWidth="1"/>
    <col min="3078" max="3078" width="9.140625" style="78" customWidth="1"/>
    <col min="3079" max="3328" width="9.140625" style="78"/>
    <col min="3329" max="3329" width="4.140625" style="78" customWidth="1"/>
    <col min="3330" max="3330" width="58.28515625" style="78" customWidth="1"/>
    <col min="3331" max="3332" width="0" style="78" hidden="1" customWidth="1"/>
    <col min="3333" max="3333" width="14.5703125" style="78" customWidth="1"/>
    <col min="3334" max="3334" width="9.140625" style="78" customWidth="1"/>
    <col min="3335" max="3584" width="9.140625" style="78"/>
    <col min="3585" max="3585" width="4.140625" style="78" customWidth="1"/>
    <col min="3586" max="3586" width="58.28515625" style="78" customWidth="1"/>
    <col min="3587" max="3588" width="0" style="78" hidden="1" customWidth="1"/>
    <col min="3589" max="3589" width="14.5703125" style="78" customWidth="1"/>
    <col min="3590" max="3590" width="9.140625" style="78" customWidth="1"/>
    <col min="3591" max="3840" width="9.140625" style="78"/>
    <col min="3841" max="3841" width="4.140625" style="78" customWidth="1"/>
    <col min="3842" max="3842" width="58.28515625" style="78" customWidth="1"/>
    <col min="3843" max="3844" width="0" style="78" hidden="1" customWidth="1"/>
    <col min="3845" max="3845" width="14.5703125" style="78" customWidth="1"/>
    <col min="3846" max="3846" width="9.140625" style="78" customWidth="1"/>
    <col min="3847" max="4096" width="9.140625" style="78"/>
    <col min="4097" max="4097" width="4.140625" style="78" customWidth="1"/>
    <col min="4098" max="4098" width="58.28515625" style="78" customWidth="1"/>
    <col min="4099" max="4100" width="0" style="78" hidden="1" customWidth="1"/>
    <col min="4101" max="4101" width="14.5703125" style="78" customWidth="1"/>
    <col min="4102" max="4102" width="9.140625" style="78" customWidth="1"/>
    <col min="4103" max="4352" width="9.140625" style="78"/>
    <col min="4353" max="4353" width="4.140625" style="78" customWidth="1"/>
    <col min="4354" max="4354" width="58.28515625" style="78" customWidth="1"/>
    <col min="4355" max="4356" width="0" style="78" hidden="1" customWidth="1"/>
    <col min="4357" max="4357" width="14.5703125" style="78" customWidth="1"/>
    <col min="4358" max="4358" width="9.140625" style="78" customWidth="1"/>
    <col min="4359" max="4608" width="9.140625" style="78"/>
    <col min="4609" max="4609" width="4.140625" style="78" customWidth="1"/>
    <col min="4610" max="4610" width="58.28515625" style="78" customWidth="1"/>
    <col min="4611" max="4612" width="0" style="78" hidden="1" customWidth="1"/>
    <col min="4613" max="4613" width="14.5703125" style="78" customWidth="1"/>
    <col min="4614" max="4614" width="9.140625" style="78" customWidth="1"/>
    <col min="4615" max="4864" width="9.140625" style="78"/>
    <col min="4865" max="4865" width="4.140625" style="78" customWidth="1"/>
    <col min="4866" max="4866" width="58.28515625" style="78" customWidth="1"/>
    <col min="4867" max="4868" width="0" style="78" hidden="1" customWidth="1"/>
    <col min="4869" max="4869" width="14.5703125" style="78" customWidth="1"/>
    <col min="4870" max="4870" width="9.140625" style="78" customWidth="1"/>
    <col min="4871" max="5120" width="9.140625" style="78"/>
    <col min="5121" max="5121" width="4.140625" style="78" customWidth="1"/>
    <col min="5122" max="5122" width="58.28515625" style="78" customWidth="1"/>
    <col min="5123" max="5124" width="0" style="78" hidden="1" customWidth="1"/>
    <col min="5125" max="5125" width="14.5703125" style="78" customWidth="1"/>
    <col min="5126" max="5126" width="9.140625" style="78" customWidth="1"/>
    <col min="5127" max="5376" width="9.140625" style="78"/>
    <col min="5377" max="5377" width="4.140625" style="78" customWidth="1"/>
    <col min="5378" max="5378" width="58.28515625" style="78" customWidth="1"/>
    <col min="5379" max="5380" width="0" style="78" hidden="1" customWidth="1"/>
    <col min="5381" max="5381" width="14.5703125" style="78" customWidth="1"/>
    <col min="5382" max="5382" width="9.140625" style="78" customWidth="1"/>
    <col min="5383" max="5632" width="9.140625" style="78"/>
    <col min="5633" max="5633" width="4.140625" style="78" customWidth="1"/>
    <col min="5634" max="5634" width="58.28515625" style="78" customWidth="1"/>
    <col min="5635" max="5636" width="0" style="78" hidden="1" customWidth="1"/>
    <col min="5637" max="5637" width="14.5703125" style="78" customWidth="1"/>
    <col min="5638" max="5638" width="9.140625" style="78" customWidth="1"/>
    <col min="5639" max="5888" width="9.140625" style="78"/>
    <col min="5889" max="5889" width="4.140625" style="78" customWidth="1"/>
    <col min="5890" max="5890" width="58.28515625" style="78" customWidth="1"/>
    <col min="5891" max="5892" width="0" style="78" hidden="1" customWidth="1"/>
    <col min="5893" max="5893" width="14.5703125" style="78" customWidth="1"/>
    <col min="5894" max="5894" width="9.140625" style="78" customWidth="1"/>
    <col min="5895" max="6144" width="9.140625" style="78"/>
    <col min="6145" max="6145" width="4.140625" style="78" customWidth="1"/>
    <col min="6146" max="6146" width="58.28515625" style="78" customWidth="1"/>
    <col min="6147" max="6148" width="0" style="78" hidden="1" customWidth="1"/>
    <col min="6149" max="6149" width="14.5703125" style="78" customWidth="1"/>
    <col min="6150" max="6150" width="9.140625" style="78" customWidth="1"/>
    <col min="6151" max="6400" width="9.140625" style="78"/>
    <col min="6401" max="6401" width="4.140625" style="78" customWidth="1"/>
    <col min="6402" max="6402" width="58.28515625" style="78" customWidth="1"/>
    <col min="6403" max="6404" width="0" style="78" hidden="1" customWidth="1"/>
    <col min="6405" max="6405" width="14.5703125" style="78" customWidth="1"/>
    <col min="6406" max="6406" width="9.140625" style="78" customWidth="1"/>
    <col min="6407" max="6656" width="9.140625" style="78"/>
    <col min="6657" max="6657" width="4.140625" style="78" customWidth="1"/>
    <col min="6658" max="6658" width="58.28515625" style="78" customWidth="1"/>
    <col min="6659" max="6660" width="0" style="78" hidden="1" customWidth="1"/>
    <col min="6661" max="6661" width="14.5703125" style="78" customWidth="1"/>
    <col min="6662" max="6662" width="9.140625" style="78" customWidth="1"/>
    <col min="6663" max="6912" width="9.140625" style="78"/>
    <col min="6913" max="6913" width="4.140625" style="78" customWidth="1"/>
    <col min="6914" max="6914" width="58.28515625" style="78" customWidth="1"/>
    <col min="6915" max="6916" width="0" style="78" hidden="1" customWidth="1"/>
    <col min="6917" max="6917" width="14.5703125" style="78" customWidth="1"/>
    <col min="6918" max="6918" width="9.140625" style="78" customWidth="1"/>
    <col min="6919" max="7168" width="9.140625" style="78"/>
    <col min="7169" max="7169" width="4.140625" style="78" customWidth="1"/>
    <col min="7170" max="7170" width="58.28515625" style="78" customWidth="1"/>
    <col min="7171" max="7172" width="0" style="78" hidden="1" customWidth="1"/>
    <col min="7173" max="7173" width="14.5703125" style="78" customWidth="1"/>
    <col min="7174" max="7174" width="9.140625" style="78" customWidth="1"/>
    <col min="7175" max="7424" width="9.140625" style="78"/>
    <col min="7425" max="7425" width="4.140625" style="78" customWidth="1"/>
    <col min="7426" max="7426" width="58.28515625" style="78" customWidth="1"/>
    <col min="7427" max="7428" width="0" style="78" hidden="1" customWidth="1"/>
    <col min="7429" max="7429" width="14.5703125" style="78" customWidth="1"/>
    <col min="7430" max="7430" width="9.140625" style="78" customWidth="1"/>
    <col min="7431" max="7680" width="9.140625" style="78"/>
    <col min="7681" max="7681" width="4.140625" style="78" customWidth="1"/>
    <col min="7682" max="7682" width="58.28515625" style="78" customWidth="1"/>
    <col min="7683" max="7684" width="0" style="78" hidden="1" customWidth="1"/>
    <col min="7685" max="7685" width="14.5703125" style="78" customWidth="1"/>
    <col min="7686" max="7686" width="9.140625" style="78" customWidth="1"/>
    <col min="7687" max="7936" width="9.140625" style="78"/>
    <col min="7937" max="7937" width="4.140625" style="78" customWidth="1"/>
    <col min="7938" max="7938" width="58.28515625" style="78" customWidth="1"/>
    <col min="7939" max="7940" width="0" style="78" hidden="1" customWidth="1"/>
    <col min="7941" max="7941" width="14.5703125" style="78" customWidth="1"/>
    <col min="7942" max="7942" width="9.140625" style="78" customWidth="1"/>
    <col min="7943" max="8192" width="9.140625" style="78"/>
    <col min="8193" max="8193" width="4.140625" style="78" customWidth="1"/>
    <col min="8194" max="8194" width="58.28515625" style="78" customWidth="1"/>
    <col min="8195" max="8196" width="0" style="78" hidden="1" customWidth="1"/>
    <col min="8197" max="8197" width="14.5703125" style="78" customWidth="1"/>
    <col min="8198" max="8198" width="9.140625" style="78" customWidth="1"/>
    <col min="8199" max="8448" width="9.140625" style="78"/>
    <col min="8449" max="8449" width="4.140625" style="78" customWidth="1"/>
    <col min="8450" max="8450" width="58.28515625" style="78" customWidth="1"/>
    <col min="8451" max="8452" width="0" style="78" hidden="1" customWidth="1"/>
    <col min="8453" max="8453" width="14.5703125" style="78" customWidth="1"/>
    <col min="8454" max="8454" width="9.140625" style="78" customWidth="1"/>
    <col min="8455" max="8704" width="9.140625" style="78"/>
    <col min="8705" max="8705" width="4.140625" style="78" customWidth="1"/>
    <col min="8706" max="8706" width="58.28515625" style="78" customWidth="1"/>
    <col min="8707" max="8708" width="0" style="78" hidden="1" customWidth="1"/>
    <col min="8709" max="8709" width="14.5703125" style="78" customWidth="1"/>
    <col min="8710" max="8710" width="9.140625" style="78" customWidth="1"/>
    <col min="8711" max="8960" width="9.140625" style="78"/>
    <col min="8961" max="8961" width="4.140625" style="78" customWidth="1"/>
    <col min="8962" max="8962" width="58.28515625" style="78" customWidth="1"/>
    <col min="8963" max="8964" width="0" style="78" hidden="1" customWidth="1"/>
    <col min="8965" max="8965" width="14.5703125" style="78" customWidth="1"/>
    <col min="8966" max="8966" width="9.140625" style="78" customWidth="1"/>
    <col min="8967" max="9216" width="9.140625" style="78"/>
    <col min="9217" max="9217" width="4.140625" style="78" customWidth="1"/>
    <col min="9218" max="9218" width="58.28515625" style="78" customWidth="1"/>
    <col min="9219" max="9220" width="0" style="78" hidden="1" customWidth="1"/>
    <col min="9221" max="9221" width="14.5703125" style="78" customWidth="1"/>
    <col min="9222" max="9222" width="9.140625" style="78" customWidth="1"/>
    <col min="9223" max="9472" width="9.140625" style="78"/>
    <col min="9473" max="9473" width="4.140625" style="78" customWidth="1"/>
    <col min="9474" max="9474" width="58.28515625" style="78" customWidth="1"/>
    <col min="9475" max="9476" width="0" style="78" hidden="1" customWidth="1"/>
    <col min="9477" max="9477" width="14.5703125" style="78" customWidth="1"/>
    <col min="9478" max="9478" width="9.140625" style="78" customWidth="1"/>
    <col min="9479" max="9728" width="9.140625" style="78"/>
    <col min="9729" max="9729" width="4.140625" style="78" customWidth="1"/>
    <col min="9730" max="9730" width="58.28515625" style="78" customWidth="1"/>
    <col min="9731" max="9732" width="0" style="78" hidden="1" customWidth="1"/>
    <col min="9733" max="9733" width="14.5703125" style="78" customWidth="1"/>
    <col min="9734" max="9734" width="9.140625" style="78" customWidth="1"/>
    <col min="9735" max="9984" width="9.140625" style="78"/>
    <col min="9985" max="9985" width="4.140625" style="78" customWidth="1"/>
    <col min="9986" max="9986" width="58.28515625" style="78" customWidth="1"/>
    <col min="9987" max="9988" width="0" style="78" hidden="1" customWidth="1"/>
    <col min="9989" max="9989" width="14.5703125" style="78" customWidth="1"/>
    <col min="9990" max="9990" width="9.140625" style="78" customWidth="1"/>
    <col min="9991" max="10240" width="9.140625" style="78"/>
    <col min="10241" max="10241" width="4.140625" style="78" customWidth="1"/>
    <col min="10242" max="10242" width="58.28515625" style="78" customWidth="1"/>
    <col min="10243" max="10244" width="0" style="78" hidden="1" customWidth="1"/>
    <col min="10245" max="10245" width="14.5703125" style="78" customWidth="1"/>
    <col min="10246" max="10246" width="9.140625" style="78" customWidth="1"/>
    <col min="10247" max="10496" width="9.140625" style="78"/>
    <col min="10497" max="10497" width="4.140625" style="78" customWidth="1"/>
    <col min="10498" max="10498" width="58.28515625" style="78" customWidth="1"/>
    <col min="10499" max="10500" width="0" style="78" hidden="1" customWidth="1"/>
    <col min="10501" max="10501" width="14.5703125" style="78" customWidth="1"/>
    <col min="10502" max="10502" width="9.140625" style="78" customWidth="1"/>
    <col min="10503" max="10752" width="9.140625" style="78"/>
    <col min="10753" max="10753" width="4.140625" style="78" customWidth="1"/>
    <col min="10754" max="10754" width="58.28515625" style="78" customWidth="1"/>
    <col min="10755" max="10756" width="0" style="78" hidden="1" customWidth="1"/>
    <col min="10757" max="10757" width="14.5703125" style="78" customWidth="1"/>
    <col min="10758" max="10758" width="9.140625" style="78" customWidth="1"/>
    <col min="10759" max="11008" width="9.140625" style="78"/>
    <col min="11009" max="11009" width="4.140625" style="78" customWidth="1"/>
    <col min="11010" max="11010" width="58.28515625" style="78" customWidth="1"/>
    <col min="11011" max="11012" width="0" style="78" hidden="1" customWidth="1"/>
    <col min="11013" max="11013" width="14.5703125" style="78" customWidth="1"/>
    <col min="11014" max="11014" width="9.140625" style="78" customWidth="1"/>
    <col min="11015" max="11264" width="9.140625" style="78"/>
    <col min="11265" max="11265" width="4.140625" style="78" customWidth="1"/>
    <col min="11266" max="11266" width="58.28515625" style="78" customWidth="1"/>
    <col min="11267" max="11268" width="0" style="78" hidden="1" customWidth="1"/>
    <col min="11269" max="11269" width="14.5703125" style="78" customWidth="1"/>
    <col min="11270" max="11270" width="9.140625" style="78" customWidth="1"/>
    <col min="11271" max="11520" width="9.140625" style="78"/>
    <col min="11521" max="11521" width="4.140625" style="78" customWidth="1"/>
    <col min="11522" max="11522" width="58.28515625" style="78" customWidth="1"/>
    <col min="11523" max="11524" width="0" style="78" hidden="1" customWidth="1"/>
    <col min="11525" max="11525" width="14.5703125" style="78" customWidth="1"/>
    <col min="11526" max="11526" width="9.140625" style="78" customWidth="1"/>
    <col min="11527" max="11776" width="9.140625" style="78"/>
    <col min="11777" max="11777" width="4.140625" style="78" customWidth="1"/>
    <col min="11778" max="11778" width="58.28515625" style="78" customWidth="1"/>
    <col min="11779" max="11780" width="0" style="78" hidden="1" customWidth="1"/>
    <col min="11781" max="11781" width="14.5703125" style="78" customWidth="1"/>
    <col min="11782" max="11782" width="9.140625" style="78" customWidth="1"/>
    <col min="11783" max="12032" width="9.140625" style="78"/>
    <col min="12033" max="12033" width="4.140625" style="78" customWidth="1"/>
    <col min="12034" max="12034" width="58.28515625" style="78" customWidth="1"/>
    <col min="12035" max="12036" width="0" style="78" hidden="1" customWidth="1"/>
    <col min="12037" max="12037" width="14.5703125" style="78" customWidth="1"/>
    <col min="12038" max="12038" width="9.140625" style="78" customWidth="1"/>
    <col min="12039" max="12288" width="9.140625" style="78"/>
    <col min="12289" max="12289" width="4.140625" style="78" customWidth="1"/>
    <col min="12290" max="12290" width="58.28515625" style="78" customWidth="1"/>
    <col min="12291" max="12292" width="0" style="78" hidden="1" customWidth="1"/>
    <col min="12293" max="12293" width="14.5703125" style="78" customWidth="1"/>
    <col min="12294" max="12294" width="9.140625" style="78" customWidth="1"/>
    <col min="12295" max="12544" width="9.140625" style="78"/>
    <col min="12545" max="12545" width="4.140625" style="78" customWidth="1"/>
    <col min="12546" max="12546" width="58.28515625" style="78" customWidth="1"/>
    <col min="12547" max="12548" width="0" style="78" hidden="1" customWidth="1"/>
    <col min="12549" max="12549" width="14.5703125" style="78" customWidth="1"/>
    <col min="12550" max="12550" width="9.140625" style="78" customWidth="1"/>
    <col min="12551" max="12800" width="9.140625" style="78"/>
    <col min="12801" max="12801" width="4.140625" style="78" customWidth="1"/>
    <col min="12802" max="12802" width="58.28515625" style="78" customWidth="1"/>
    <col min="12803" max="12804" width="0" style="78" hidden="1" customWidth="1"/>
    <col min="12805" max="12805" width="14.5703125" style="78" customWidth="1"/>
    <col min="12806" max="12806" width="9.140625" style="78" customWidth="1"/>
    <col min="12807" max="13056" width="9.140625" style="78"/>
    <col min="13057" max="13057" width="4.140625" style="78" customWidth="1"/>
    <col min="13058" max="13058" width="58.28515625" style="78" customWidth="1"/>
    <col min="13059" max="13060" width="0" style="78" hidden="1" customWidth="1"/>
    <col min="13061" max="13061" width="14.5703125" style="78" customWidth="1"/>
    <col min="13062" max="13062" width="9.140625" style="78" customWidth="1"/>
    <col min="13063" max="13312" width="9.140625" style="78"/>
    <col min="13313" max="13313" width="4.140625" style="78" customWidth="1"/>
    <col min="13314" max="13314" width="58.28515625" style="78" customWidth="1"/>
    <col min="13315" max="13316" width="0" style="78" hidden="1" customWidth="1"/>
    <col min="13317" max="13317" width="14.5703125" style="78" customWidth="1"/>
    <col min="13318" max="13318" width="9.140625" style="78" customWidth="1"/>
    <col min="13319" max="13568" width="9.140625" style="78"/>
    <col min="13569" max="13569" width="4.140625" style="78" customWidth="1"/>
    <col min="13570" max="13570" width="58.28515625" style="78" customWidth="1"/>
    <col min="13571" max="13572" width="0" style="78" hidden="1" customWidth="1"/>
    <col min="13573" max="13573" width="14.5703125" style="78" customWidth="1"/>
    <col min="13574" max="13574" width="9.140625" style="78" customWidth="1"/>
    <col min="13575" max="13824" width="9.140625" style="78"/>
    <col min="13825" max="13825" width="4.140625" style="78" customWidth="1"/>
    <col min="13826" max="13826" width="58.28515625" style="78" customWidth="1"/>
    <col min="13827" max="13828" width="0" style="78" hidden="1" customWidth="1"/>
    <col min="13829" max="13829" width="14.5703125" style="78" customWidth="1"/>
    <col min="13830" max="13830" width="9.140625" style="78" customWidth="1"/>
    <col min="13831" max="14080" width="9.140625" style="78"/>
    <col min="14081" max="14081" width="4.140625" style="78" customWidth="1"/>
    <col min="14082" max="14082" width="58.28515625" style="78" customWidth="1"/>
    <col min="14083" max="14084" width="0" style="78" hidden="1" customWidth="1"/>
    <col min="14085" max="14085" width="14.5703125" style="78" customWidth="1"/>
    <col min="14086" max="14086" width="9.140625" style="78" customWidth="1"/>
    <col min="14087" max="14336" width="9.140625" style="78"/>
    <col min="14337" max="14337" width="4.140625" style="78" customWidth="1"/>
    <col min="14338" max="14338" width="58.28515625" style="78" customWidth="1"/>
    <col min="14339" max="14340" width="0" style="78" hidden="1" customWidth="1"/>
    <col min="14341" max="14341" width="14.5703125" style="78" customWidth="1"/>
    <col min="14342" max="14342" width="9.140625" style="78" customWidth="1"/>
    <col min="14343" max="14592" width="9.140625" style="78"/>
    <col min="14593" max="14593" width="4.140625" style="78" customWidth="1"/>
    <col min="14594" max="14594" width="58.28515625" style="78" customWidth="1"/>
    <col min="14595" max="14596" width="0" style="78" hidden="1" customWidth="1"/>
    <col min="14597" max="14597" width="14.5703125" style="78" customWidth="1"/>
    <col min="14598" max="14598" width="9.140625" style="78" customWidth="1"/>
    <col min="14599" max="14848" width="9.140625" style="78"/>
    <col min="14849" max="14849" width="4.140625" style="78" customWidth="1"/>
    <col min="14850" max="14850" width="58.28515625" style="78" customWidth="1"/>
    <col min="14851" max="14852" width="0" style="78" hidden="1" customWidth="1"/>
    <col min="14853" max="14853" width="14.5703125" style="78" customWidth="1"/>
    <col min="14854" max="14854" width="9.140625" style="78" customWidth="1"/>
    <col min="14855" max="15104" width="9.140625" style="78"/>
    <col min="15105" max="15105" width="4.140625" style="78" customWidth="1"/>
    <col min="15106" max="15106" width="58.28515625" style="78" customWidth="1"/>
    <col min="15107" max="15108" width="0" style="78" hidden="1" customWidth="1"/>
    <col min="15109" max="15109" width="14.5703125" style="78" customWidth="1"/>
    <col min="15110" max="15110" width="9.140625" style="78" customWidth="1"/>
    <col min="15111" max="15360" width="9.140625" style="78"/>
    <col min="15361" max="15361" width="4.140625" style="78" customWidth="1"/>
    <col min="15362" max="15362" width="58.28515625" style="78" customWidth="1"/>
    <col min="15363" max="15364" width="0" style="78" hidden="1" customWidth="1"/>
    <col min="15365" max="15365" width="14.5703125" style="78" customWidth="1"/>
    <col min="15366" max="15366" width="9.140625" style="78" customWidth="1"/>
    <col min="15367" max="15616" width="9.140625" style="78"/>
    <col min="15617" max="15617" width="4.140625" style="78" customWidth="1"/>
    <col min="15618" max="15618" width="58.28515625" style="78" customWidth="1"/>
    <col min="15619" max="15620" width="0" style="78" hidden="1" customWidth="1"/>
    <col min="15621" max="15621" width="14.5703125" style="78" customWidth="1"/>
    <col min="15622" max="15622" width="9.140625" style="78" customWidth="1"/>
    <col min="15623" max="15872" width="9.140625" style="78"/>
    <col min="15873" max="15873" width="4.140625" style="78" customWidth="1"/>
    <col min="15874" max="15874" width="58.28515625" style="78" customWidth="1"/>
    <col min="15875" max="15876" width="0" style="78" hidden="1" customWidth="1"/>
    <col min="15877" max="15877" width="14.5703125" style="78" customWidth="1"/>
    <col min="15878" max="15878" width="9.140625" style="78" customWidth="1"/>
    <col min="15879" max="16128" width="9.140625" style="78"/>
    <col min="16129" max="16129" width="4.140625" style="78" customWidth="1"/>
    <col min="16130" max="16130" width="58.28515625" style="78" customWidth="1"/>
    <col min="16131" max="16132" width="0" style="78" hidden="1" customWidth="1"/>
    <col min="16133" max="16133" width="14.5703125" style="78" customWidth="1"/>
    <col min="16134" max="16134" width="9.140625" style="78" customWidth="1"/>
    <col min="16135" max="16384" width="9.140625" style="78"/>
  </cols>
  <sheetData>
    <row r="1" spans="2:5" ht="18.75" x14ac:dyDescent="0.3">
      <c r="B1" s="79" t="s">
        <v>924</v>
      </c>
      <c r="C1" s="79"/>
    </row>
    <row r="2" spans="2:5" ht="18.75" x14ac:dyDescent="0.3">
      <c r="B2" s="79" t="s">
        <v>921</v>
      </c>
      <c r="C2" s="79"/>
    </row>
    <row r="3" spans="2:5" ht="18.75" x14ac:dyDescent="0.3">
      <c r="B3" s="79" t="s">
        <v>922</v>
      </c>
      <c r="C3" s="79"/>
    </row>
    <row r="4" spans="2:5" ht="18.75" x14ac:dyDescent="0.3">
      <c r="B4" s="79" t="s">
        <v>964</v>
      </c>
      <c r="C4" s="79"/>
    </row>
    <row r="6" spans="2:5" ht="18.75" x14ac:dyDescent="0.3">
      <c r="B6" s="80" t="s">
        <v>965</v>
      </c>
      <c r="C6" s="80"/>
      <c r="D6" s="81"/>
      <c r="E6" s="82"/>
    </row>
    <row r="7" spans="2:5" ht="18.75" x14ac:dyDescent="0.3">
      <c r="B7" s="80" t="s">
        <v>966</v>
      </c>
      <c r="C7" s="80"/>
      <c r="D7" s="81"/>
      <c r="E7" s="82"/>
    </row>
    <row r="8" spans="2:5" ht="18.75" x14ac:dyDescent="0.3">
      <c r="B8" s="80" t="s">
        <v>967</v>
      </c>
      <c r="C8" s="80"/>
      <c r="D8" s="81"/>
      <c r="E8" s="82"/>
    </row>
    <row r="9" spans="2:5" ht="18.75" x14ac:dyDescent="0.3">
      <c r="B9" s="80" t="s">
        <v>928</v>
      </c>
      <c r="C9" s="80"/>
      <c r="D9" s="81"/>
      <c r="E9" s="82"/>
    </row>
    <row r="10" spans="2:5" ht="18.75" x14ac:dyDescent="0.3">
      <c r="B10" s="83"/>
      <c r="C10" s="83"/>
    </row>
    <row r="11" spans="2:5" ht="18.75" x14ac:dyDescent="0.3">
      <c r="B11" s="79" t="s">
        <v>987</v>
      </c>
      <c r="C11" s="79"/>
    </row>
    <row r="12" spans="2:5" ht="18.75" x14ac:dyDescent="0.3">
      <c r="B12" s="79"/>
      <c r="C12" s="79"/>
    </row>
    <row r="13" spans="2:5" ht="18.75" x14ac:dyDescent="0.3">
      <c r="B13" s="84" t="s">
        <v>985</v>
      </c>
      <c r="C13" s="85"/>
    </row>
    <row r="14" spans="2:5" ht="72" customHeight="1" x14ac:dyDescent="0.3">
      <c r="B14" s="86" t="s">
        <v>988</v>
      </c>
      <c r="C14" s="87"/>
    </row>
    <row r="15" spans="2:5" ht="18.75" x14ac:dyDescent="0.3">
      <c r="B15" s="88"/>
      <c r="C15" s="89"/>
    </row>
    <row r="16" spans="2:5" ht="56.25" x14ac:dyDescent="0.3">
      <c r="B16" s="90" t="s">
        <v>971</v>
      </c>
      <c r="C16" s="90" t="s">
        <v>933</v>
      </c>
      <c r="D16" s="90" t="s">
        <v>933</v>
      </c>
      <c r="E16" s="90" t="s">
        <v>933</v>
      </c>
    </row>
    <row r="17" spans="2:5" ht="18.75" x14ac:dyDescent="0.3">
      <c r="B17" s="91" t="s">
        <v>972</v>
      </c>
      <c r="C17" s="111">
        <f>SUM(C19:C19)</f>
        <v>300</v>
      </c>
      <c r="D17" s="92">
        <f>SUM(D19:D19)</f>
        <v>-154</v>
      </c>
      <c r="E17" s="111">
        <f>E19+E18</f>
        <v>311</v>
      </c>
    </row>
    <row r="18" spans="2:5" ht="18.75" x14ac:dyDescent="0.3">
      <c r="B18" s="95" t="s">
        <v>989</v>
      </c>
      <c r="C18" s="112">
        <v>165</v>
      </c>
      <c r="D18" s="113"/>
      <c r="E18" s="112">
        <f>C18+D18</f>
        <v>165</v>
      </c>
    </row>
    <row r="19" spans="2:5" ht="18.75" x14ac:dyDescent="0.3">
      <c r="B19" s="97" t="s">
        <v>981</v>
      </c>
      <c r="C19" s="114">
        <v>300</v>
      </c>
      <c r="D19" s="98">
        <v>-154</v>
      </c>
      <c r="E19" s="114">
        <f>C19+D19</f>
        <v>146</v>
      </c>
    </row>
    <row r="20" spans="2:5" ht="18.75" x14ac:dyDescent="0.3">
      <c r="B20" s="99"/>
      <c r="C20" s="100"/>
    </row>
    <row r="21" spans="2:5" ht="18.75" x14ac:dyDescent="0.3">
      <c r="B21" s="99"/>
      <c r="C21" s="101"/>
    </row>
    <row r="22" spans="2:5" x14ac:dyDescent="0.25">
      <c r="B22" s="102"/>
      <c r="C22" s="103"/>
    </row>
    <row r="23" spans="2:5" x14ac:dyDescent="0.25">
      <c r="B23" s="102"/>
      <c r="C23" s="104"/>
    </row>
    <row r="24" spans="2:5" x14ac:dyDescent="0.25">
      <c r="B24" s="102"/>
      <c r="C24" s="104"/>
    </row>
    <row r="25" spans="2:5" x14ac:dyDescent="0.25">
      <c r="B25" s="102"/>
      <c r="C25" s="104"/>
    </row>
    <row r="26" spans="2:5" x14ac:dyDescent="0.25">
      <c r="B26" s="102"/>
      <c r="C26" s="104"/>
    </row>
    <row r="27" spans="2:5" x14ac:dyDescent="0.25">
      <c r="B27" s="102"/>
      <c r="C27" s="104"/>
    </row>
    <row r="28" spans="2:5" x14ac:dyDescent="0.25">
      <c r="B28" s="105"/>
      <c r="C28" s="104"/>
    </row>
    <row r="29" spans="2:5" x14ac:dyDescent="0.25">
      <c r="B29" s="105"/>
      <c r="C29" s="106"/>
    </row>
    <row r="30" spans="2:5" x14ac:dyDescent="0.25">
      <c r="B30" s="102"/>
      <c r="C30" s="106"/>
    </row>
    <row r="31" spans="2:5" x14ac:dyDescent="0.25">
      <c r="B31" s="102"/>
      <c r="C31" s="104"/>
    </row>
    <row r="32" spans="2:5" x14ac:dyDescent="0.25">
      <c r="B32" s="105"/>
      <c r="C32" s="106"/>
    </row>
    <row r="33" spans="2:3" x14ac:dyDescent="0.25">
      <c r="B33" s="105"/>
      <c r="C33" s="106"/>
    </row>
    <row r="34" spans="2:3" x14ac:dyDescent="0.25">
      <c r="B34" s="105"/>
      <c r="C34" s="106"/>
    </row>
    <row r="35" spans="2:3" x14ac:dyDescent="0.25">
      <c r="B35" s="105"/>
      <c r="C35" s="106"/>
    </row>
    <row r="36" spans="2:3" x14ac:dyDescent="0.25">
      <c r="B36" s="105"/>
      <c r="C36" s="106"/>
    </row>
    <row r="37" spans="2:3" x14ac:dyDescent="0.25">
      <c r="B37" s="105"/>
      <c r="C37" s="106"/>
    </row>
    <row r="38" spans="2:3" x14ac:dyDescent="0.25">
      <c r="B38" s="105"/>
      <c r="C38" s="106"/>
    </row>
    <row r="39" spans="2:3" x14ac:dyDescent="0.25">
      <c r="B39" s="107"/>
      <c r="C39" s="106"/>
    </row>
    <row r="40" spans="2:3" x14ac:dyDescent="0.25">
      <c r="B40" s="108"/>
      <c r="C40" s="109"/>
    </row>
    <row r="41" spans="2:3" x14ac:dyDescent="0.25">
      <c r="C41" s="110"/>
    </row>
    <row r="42" spans="2:3" x14ac:dyDescent="0.25">
      <c r="C42" s="110"/>
    </row>
    <row r="43" spans="2:3" x14ac:dyDescent="0.25">
      <c r="C43" s="110"/>
    </row>
    <row r="44" spans="2:3" x14ac:dyDescent="0.25">
      <c r="C44" s="110"/>
    </row>
    <row r="45" spans="2:3" x14ac:dyDescent="0.25">
      <c r="C45" s="110"/>
    </row>
    <row r="46" spans="2:3" x14ac:dyDescent="0.25">
      <c r="C46" s="110"/>
    </row>
    <row r="47" spans="2:3" x14ac:dyDescent="0.25">
      <c r="C47" s="110"/>
    </row>
    <row r="48" spans="2:3" x14ac:dyDescent="0.25">
      <c r="C48" s="110"/>
    </row>
    <row r="49" spans="3:3" x14ac:dyDescent="0.25">
      <c r="C49" s="110"/>
    </row>
    <row r="50" spans="3:3" x14ac:dyDescent="0.25">
      <c r="C50" s="110"/>
    </row>
    <row r="51" spans="3:3" x14ac:dyDescent="0.25">
      <c r="C51" s="110"/>
    </row>
    <row r="52" spans="3:3" x14ac:dyDescent="0.25">
      <c r="C52" s="110"/>
    </row>
    <row r="53" spans="3:3" x14ac:dyDescent="0.25">
      <c r="C53" s="110"/>
    </row>
    <row r="54" spans="3:3" x14ac:dyDescent="0.25">
      <c r="C54" s="110"/>
    </row>
    <row r="55" spans="3:3" x14ac:dyDescent="0.25">
      <c r="C55" s="110"/>
    </row>
    <row r="56" spans="3:3" x14ac:dyDescent="0.25">
      <c r="C56" s="110"/>
    </row>
    <row r="57" spans="3:3" x14ac:dyDescent="0.25">
      <c r="C57" s="110"/>
    </row>
    <row r="58" spans="3:3" x14ac:dyDescent="0.25">
      <c r="C58" s="110"/>
    </row>
    <row r="59" spans="3:3" x14ac:dyDescent="0.25">
      <c r="C59" s="110"/>
    </row>
    <row r="60" spans="3:3" x14ac:dyDescent="0.25">
      <c r="C60" s="110"/>
    </row>
    <row r="61" spans="3:3" x14ac:dyDescent="0.25">
      <c r="C61" s="110"/>
    </row>
    <row r="62" spans="3:3" x14ac:dyDescent="0.25">
      <c r="C62" s="110"/>
    </row>
    <row r="63" spans="3:3" x14ac:dyDescent="0.25">
      <c r="C63" s="110"/>
    </row>
    <row r="64" spans="3:3" x14ac:dyDescent="0.25">
      <c r="C64" s="110"/>
    </row>
    <row r="65" spans="3:3" x14ac:dyDescent="0.25">
      <c r="C65" s="110"/>
    </row>
    <row r="66" spans="3:3" x14ac:dyDescent="0.25">
      <c r="C66" s="110"/>
    </row>
    <row r="67" spans="3:3" x14ac:dyDescent="0.25">
      <c r="C67" s="110"/>
    </row>
    <row r="68" spans="3:3" x14ac:dyDescent="0.25">
      <c r="C68" s="110"/>
    </row>
    <row r="69" spans="3:3" x14ac:dyDescent="0.25">
      <c r="C69" s="110"/>
    </row>
    <row r="70" spans="3:3" x14ac:dyDescent="0.25">
      <c r="C70" s="110"/>
    </row>
    <row r="71" spans="3:3" x14ac:dyDescent="0.25">
      <c r="C71" s="110"/>
    </row>
    <row r="72" spans="3:3" x14ac:dyDescent="0.25">
      <c r="C72" s="110"/>
    </row>
    <row r="73" spans="3:3" x14ac:dyDescent="0.25">
      <c r="C73" s="110"/>
    </row>
    <row r="74" spans="3:3" x14ac:dyDescent="0.25">
      <c r="C74" s="110"/>
    </row>
    <row r="75" spans="3:3" x14ac:dyDescent="0.25">
      <c r="C75" s="110"/>
    </row>
    <row r="76" spans="3:3" x14ac:dyDescent="0.25">
      <c r="C76" s="110"/>
    </row>
    <row r="77" spans="3:3" x14ac:dyDescent="0.25">
      <c r="C77" s="110"/>
    </row>
    <row r="78" spans="3:3" x14ac:dyDescent="0.25">
      <c r="C78" s="110"/>
    </row>
    <row r="79" spans="3:3" x14ac:dyDescent="0.25">
      <c r="C79" s="110"/>
    </row>
    <row r="80" spans="3:3" x14ac:dyDescent="0.25">
      <c r="C80" s="110"/>
    </row>
    <row r="81" spans="3:3" x14ac:dyDescent="0.25">
      <c r="C81" s="110"/>
    </row>
    <row r="82" spans="3:3" x14ac:dyDescent="0.25">
      <c r="C82" s="110"/>
    </row>
    <row r="83" spans="3:3" x14ac:dyDescent="0.25">
      <c r="C83" s="110"/>
    </row>
    <row r="84" spans="3:3" x14ac:dyDescent="0.25">
      <c r="C84" s="110"/>
    </row>
    <row r="85" spans="3:3" x14ac:dyDescent="0.25">
      <c r="C85" s="110"/>
    </row>
    <row r="86" spans="3:3" x14ac:dyDescent="0.25">
      <c r="C86" s="110"/>
    </row>
    <row r="87" spans="3:3" x14ac:dyDescent="0.25">
      <c r="C87" s="110"/>
    </row>
    <row r="88" spans="3:3" x14ac:dyDescent="0.25">
      <c r="C88" s="110"/>
    </row>
    <row r="89" spans="3:3" x14ac:dyDescent="0.25">
      <c r="C89" s="110"/>
    </row>
    <row r="90" spans="3:3" x14ac:dyDescent="0.25">
      <c r="C90" s="110"/>
    </row>
    <row r="91" spans="3:3" x14ac:dyDescent="0.25">
      <c r="C91" s="110"/>
    </row>
    <row r="92" spans="3:3" x14ac:dyDescent="0.25">
      <c r="C92" s="110"/>
    </row>
    <row r="93" spans="3:3" x14ac:dyDescent="0.25">
      <c r="C93" s="110"/>
    </row>
    <row r="94" spans="3:3" x14ac:dyDescent="0.25">
      <c r="C94" s="110"/>
    </row>
    <row r="95" spans="3:3" x14ac:dyDescent="0.25">
      <c r="C95" s="110"/>
    </row>
    <row r="96" spans="3:3" x14ac:dyDescent="0.25">
      <c r="C96" s="110"/>
    </row>
    <row r="97" spans="3:3" x14ac:dyDescent="0.25">
      <c r="C97" s="110"/>
    </row>
    <row r="98" spans="3:3" x14ac:dyDescent="0.25">
      <c r="C98" s="110"/>
    </row>
    <row r="99" spans="3:3" x14ac:dyDescent="0.25">
      <c r="C99" s="110"/>
    </row>
    <row r="100" spans="3:3" x14ac:dyDescent="0.25">
      <c r="C100" s="110"/>
    </row>
    <row r="101" spans="3:3" x14ac:dyDescent="0.25">
      <c r="C101" s="110"/>
    </row>
    <row r="102" spans="3:3" x14ac:dyDescent="0.25">
      <c r="C102" s="110"/>
    </row>
    <row r="103" spans="3:3" x14ac:dyDescent="0.25">
      <c r="C103" s="110"/>
    </row>
    <row r="104" spans="3:3" x14ac:dyDescent="0.25">
      <c r="C104" s="110"/>
    </row>
    <row r="105" spans="3:3" x14ac:dyDescent="0.25">
      <c r="C105" s="110"/>
    </row>
    <row r="106" spans="3:3" x14ac:dyDescent="0.25">
      <c r="C106" s="110"/>
    </row>
    <row r="107" spans="3:3" x14ac:dyDescent="0.25">
      <c r="C107" s="110"/>
    </row>
    <row r="108" spans="3:3" x14ac:dyDescent="0.25">
      <c r="C108" s="110"/>
    </row>
    <row r="109" spans="3:3" x14ac:dyDescent="0.25">
      <c r="C109" s="110"/>
    </row>
    <row r="110" spans="3:3" x14ac:dyDescent="0.25">
      <c r="C110" s="110"/>
    </row>
    <row r="111" spans="3:3" x14ac:dyDescent="0.25">
      <c r="C111" s="110"/>
    </row>
    <row r="112" spans="3:3" x14ac:dyDescent="0.25">
      <c r="C112" s="110"/>
    </row>
    <row r="113" spans="3:3" x14ac:dyDescent="0.25">
      <c r="C113" s="110"/>
    </row>
    <row r="114" spans="3:3" x14ac:dyDescent="0.25">
      <c r="C114" s="110"/>
    </row>
    <row r="115" spans="3:3" x14ac:dyDescent="0.25">
      <c r="C115" s="110"/>
    </row>
    <row r="116" spans="3:3" x14ac:dyDescent="0.25">
      <c r="C116" s="110"/>
    </row>
    <row r="117" spans="3:3" x14ac:dyDescent="0.25">
      <c r="C117" s="110"/>
    </row>
    <row r="118" spans="3:3" x14ac:dyDescent="0.25">
      <c r="C118" s="110"/>
    </row>
    <row r="119" spans="3:3" x14ac:dyDescent="0.25">
      <c r="C119" s="110"/>
    </row>
    <row r="120" spans="3:3" x14ac:dyDescent="0.25">
      <c r="C120" s="110"/>
    </row>
    <row r="121" spans="3:3" x14ac:dyDescent="0.25">
      <c r="C121" s="110"/>
    </row>
    <row r="122" spans="3:3" x14ac:dyDescent="0.25">
      <c r="C122" s="110"/>
    </row>
    <row r="123" spans="3:3" x14ac:dyDescent="0.25">
      <c r="C123" s="110"/>
    </row>
    <row r="124" spans="3:3" x14ac:dyDescent="0.25">
      <c r="C124" s="110"/>
    </row>
    <row r="125" spans="3:3" x14ac:dyDescent="0.25">
      <c r="C125" s="110"/>
    </row>
    <row r="126" spans="3:3" x14ac:dyDescent="0.25">
      <c r="C126" s="110"/>
    </row>
    <row r="127" spans="3:3" x14ac:dyDescent="0.25">
      <c r="C127" s="110"/>
    </row>
    <row r="128" spans="3:3" x14ac:dyDescent="0.25">
      <c r="C128" s="110"/>
    </row>
    <row r="129" spans="3:3" x14ac:dyDescent="0.25">
      <c r="C129" s="110"/>
    </row>
    <row r="130" spans="3:3" x14ac:dyDescent="0.25">
      <c r="C130" s="110"/>
    </row>
    <row r="131" spans="3:3" x14ac:dyDescent="0.25">
      <c r="C131" s="110"/>
    </row>
    <row r="132" spans="3:3" x14ac:dyDescent="0.25">
      <c r="C132" s="110"/>
    </row>
    <row r="133" spans="3:3" x14ac:dyDescent="0.25">
      <c r="C133" s="110"/>
    </row>
    <row r="134" spans="3:3" x14ac:dyDescent="0.25">
      <c r="C134" s="110"/>
    </row>
    <row r="135" spans="3:3" x14ac:dyDescent="0.25">
      <c r="C135" s="110"/>
    </row>
    <row r="136" spans="3:3" x14ac:dyDescent="0.25">
      <c r="C136" s="110"/>
    </row>
    <row r="137" spans="3:3" x14ac:dyDescent="0.25">
      <c r="C137" s="110"/>
    </row>
    <row r="138" spans="3:3" x14ac:dyDescent="0.25">
      <c r="C138" s="110"/>
    </row>
    <row r="139" spans="3:3" x14ac:dyDescent="0.25">
      <c r="C139" s="110"/>
    </row>
    <row r="140" spans="3:3" x14ac:dyDescent="0.25">
      <c r="C140" s="110"/>
    </row>
    <row r="141" spans="3:3" x14ac:dyDescent="0.25">
      <c r="C141" s="110"/>
    </row>
    <row r="142" spans="3:3" x14ac:dyDescent="0.25">
      <c r="C142" s="110"/>
    </row>
    <row r="143" spans="3:3" x14ac:dyDescent="0.25">
      <c r="C143" s="110"/>
    </row>
    <row r="144" spans="3:3" x14ac:dyDescent="0.25">
      <c r="C144" s="110"/>
    </row>
    <row r="145" spans="3:3" x14ac:dyDescent="0.25">
      <c r="C145" s="110"/>
    </row>
    <row r="146" spans="3:3" x14ac:dyDescent="0.25">
      <c r="C146" s="110"/>
    </row>
    <row r="147" spans="3:3" x14ac:dyDescent="0.25">
      <c r="C147" s="110"/>
    </row>
    <row r="148" spans="3:3" x14ac:dyDescent="0.25">
      <c r="C148" s="110"/>
    </row>
    <row r="149" spans="3:3" x14ac:dyDescent="0.25">
      <c r="C149" s="110"/>
    </row>
    <row r="150" spans="3:3" x14ac:dyDescent="0.25">
      <c r="C150" s="110"/>
    </row>
    <row r="151" spans="3:3" x14ac:dyDescent="0.25">
      <c r="C151" s="110"/>
    </row>
    <row r="152" spans="3:3" x14ac:dyDescent="0.25">
      <c r="C152" s="110"/>
    </row>
    <row r="153" spans="3:3" x14ac:dyDescent="0.25">
      <c r="C153" s="110"/>
    </row>
    <row r="154" spans="3:3" x14ac:dyDescent="0.25">
      <c r="C154" s="110"/>
    </row>
    <row r="155" spans="3:3" x14ac:dyDescent="0.25">
      <c r="C155" s="110"/>
    </row>
    <row r="156" spans="3:3" x14ac:dyDescent="0.25">
      <c r="C156" s="110"/>
    </row>
    <row r="157" spans="3:3" x14ac:dyDescent="0.25">
      <c r="C157" s="110"/>
    </row>
    <row r="158" spans="3:3" x14ac:dyDescent="0.25">
      <c r="C158" s="110"/>
    </row>
    <row r="159" spans="3:3" x14ac:dyDescent="0.25">
      <c r="C159" s="110"/>
    </row>
    <row r="160" spans="3:3" x14ac:dyDescent="0.25">
      <c r="C160" s="110"/>
    </row>
    <row r="161" spans="3:3" x14ac:dyDescent="0.25">
      <c r="C161" s="110"/>
    </row>
    <row r="162" spans="3:3" x14ac:dyDescent="0.25">
      <c r="C162" s="110"/>
    </row>
    <row r="163" spans="3:3" x14ac:dyDescent="0.25">
      <c r="C163" s="110"/>
    </row>
    <row r="164" spans="3:3" x14ac:dyDescent="0.25">
      <c r="C164" s="110"/>
    </row>
    <row r="165" spans="3:3" x14ac:dyDescent="0.25">
      <c r="C165" s="110"/>
    </row>
    <row r="166" spans="3:3" x14ac:dyDescent="0.25">
      <c r="C166" s="110"/>
    </row>
    <row r="167" spans="3:3" x14ac:dyDescent="0.25">
      <c r="C167" s="110"/>
    </row>
    <row r="168" spans="3:3" x14ac:dyDescent="0.25">
      <c r="C168" s="110"/>
    </row>
    <row r="169" spans="3:3" x14ac:dyDescent="0.25">
      <c r="C169" s="110"/>
    </row>
    <row r="170" spans="3:3" x14ac:dyDescent="0.25">
      <c r="C170" s="110"/>
    </row>
    <row r="171" spans="3:3" x14ac:dyDescent="0.25">
      <c r="C171" s="110"/>
    </row>
    <row r="172" spans="3:3" x14ac:dyDescent="0.25">
      <c r="C172" s="110"/>
    </row>
    <row r="173" spans="3:3" x14ac:dyDescent="0.25">
      <c r="C173" s="110"/>
    </row>
    <row r="174" spans="3:3" x14ac:dyDescent="0.25">
      <c r="C174" s="110"/>
    </row>
    <row r="175" spans="3:3" x14ac:dyDescent="0.25">
      <c r="C175" s="110"/>
    </row>
    <row r="176" spans="3:3" x14ac:dyDescent="0.25">
      <c r="C176" s="110"/>
    </row>
    <row r="177" spans="3:3" x14ac:dyDescent="0.25">
      <c r="C177" s="110"/>
    </row>
    <row r="178" spans="3:3" x14ac:dyDescent="0.25">
      <c r="C178" s="110"/>
    </row>
    <row r="179" spans="3:3" x14ac:dyDescent="0.25">
      <c r="C179" s="110"/>
    </row>
    <row r="180" spans="3:3" x14ac:dyDescent="0.25">
      <c r="C180" s="110"/>
    </row>
    <row r="181" spans="3:3" x14ac:dyDescent="0.25">
      <c r="C181" s="110"/>
    </row>
    <row r="182" spans="3:3" x14ac:dyDescent="0.25">
      <c r="C182" s="110"/>
    </row>
    <row r="183" spans="3:3" x14ac:dyDescent="0.25">
      <c r="C183" s="110"/>
    </row>
    <row r="184" spans="3:3" x14ac:dyDescent="0.25">
      <c r="C184" s="110"/>
    </row>
    <row r="185" spans="3:3" x14ac:dyDescent="0.25">
      <c r="C185" s="110"/>
    </row>
    <row r="186" spans="3:3" x14ac:dyDescent="0.25">
      <c r="C186" s="110"/>
    </row>
    <row r="187" spans="3:3" x14ac:dyDescent="0.25">
      <c r="C187" s="110"/>
    </row>
    <row r="188" spans="3:3" x14ac:dyDescent="0.25">
      <c r="C188" s="110"/>
    </row>
    <row r="189" spans="3:3" x14ac:dyDescent="0.25">
      <c r="C189" s="110"/>
    </row>
    <row r="190" spans="3:3" x14ac:dyDescent="0.25">
      <c r="C190" s="110"/>
    </row>
    <row r="191" spans="3:3" x14ac:dyDescent="0.25">
      <c r="C191" s="110"/>
    </row>
    <row r="192" spans="3:3" x14ac:dyDescent="0.25">
      <c r="C192" s="110"/>
    </row>
    <row r="193" spans="3:3" x14ac:dyDescent="0.25">
      <c r="C193" s="110"/>
    </row>
    <row r="194" spans="3:3" x14ac:dyDescent="0.25">
      <c r="C194" s="110"/>
    </row>
    <row r="195" spans="3:3" x14ac:dyDescent="0.25">
      <c r="C195" s="110"/>
    </row>
    <row r="196" spans="3:3" x14ac:dyDescent="0.25">
      <c r="C196" s="110"/>
    </row>
    <row r="197" spans="3:3" x14ac:dyDescent="0.25">
      <c r="C197" s="110"/>
    </row>
    <row r="198" spans="3:3" x14ac:dyDescent="0.25">
      <c r="C198" s="110"/>
    </row>
    <row r="199" spans="3:3" x14ac:dyDescent="0.25">
      <c r="C199" s="110"/>
    </row>
    <row r="200" spans="3:3" x14ac:dyDescent="0.25">
      <c r="C200" s="110"/>
    </row>
    <row r="201" spans="3:3" x14ac:dyDescent="0.25">
      <c r="C201" s="110"/>
    </row>
    <row r="202" spans="3:3" x14ac:dyDescent="0.25">
      <c r="C202" s="110"/>
    </row>
    <row r="203" spans="3:3" x14ac:dyDescent="0.25">
      <c r="C203" s="110"/>
    </row>
    <row r="204" spans="3:3" x14ac:dyDescent="0.25">
      <c r="C204" s="110"/>
    </row>
    <row r="205" spans="3:3" x14ac:dyDescent="0.25">
      <c r="C205" s="110"/>
    </row>
    <row r="206" spans="3:3" x14ac:dyDescent="0.25">
      <c r="C206" s="110"/>
    </row>
    <row r="207" spans="3:3" x14ac:dyDescent="0.25">
      <c r="C207" s="110"/>
    </row>
    <row r="208" spans="3:3" x14ac:dyDescent="0.25">
      <c r="C208" s="110"/>
    </row>
    <row r="209" spans="3:3" x14ac:dyDescent="0.25">
      <c r="C209" s="110"/>
    </row>
    <row r="210" spans="3:3" x14ac:dyDescent="0.25">
      <c r="C210" s="110"/>
    </row>
    <row r="211" spans="3:3" x14ac:dyDescent="0.25">
      <c r="C211" s="110"/>
    </row>
    <row r="212" spans="3:3" x14ac:dyDescent="0.25">
      <c r="C212" s="110"/>
    </row>
    <row r="213" spans="3:3" x14ac:dyDescent="0.25">
      <c r="C213" s="110"/>
    </row>
    <row r="214" spans="3:3" x14ac:dyDescent="0.25">
      <c r="C214" s="110"/>
    </row>
    <row r="215" spans="3:3" x14ac:dyDescent="0.25">
      <c r="C215" s="110"/>
    </row>
    <row r="216" spans="3:3" x14ac:dyDescent="0.25">
      <c r="C216" s="110"/>
    </row>
    <row r="217" spans="3:3" x14ac:dyDescent="0.25">
      <c r="C217" s="110"/>
    </row>
    <row r="218" spans="3:3" x14ac:dyDescent="0.25">
      <c r="C218" s="110"/>
    </row>
    <row r="219" spans="3:3" x14ac:dyDescent="0.25">
      <c r="C219" s="110"/>
    </row>
    <row r="220" spans="3:3" x14ac:dyDescent="0.25">
      <c r="C220" s="110"/>
    </row>
    <row r="221" spans="3:3" x14ac:dyDescent="0.25">
      <c r="C221" s="110"/>
    </row>
    <row r="222" spans="3:3" x14ac:dyDescent="0.25">
      <c r="C222" s="110"/>
    </row>
    <row r="223" spans="3:3" x14ac:dyDescent="0.25">
      <c r="C223" s="110"/>
    </row>
    <row r="224" spans="3:3" x14ac:dyDescent="0.25">
      <c r="C224" s="110"/>
    </row>
    <row r="225" spans="3:3" x14ac:dyDescent="0.25">
      <c r="C225" s="110"/>
    </row>
    <row r="226" spans="3:3" x14ac:dyDescent="0.25">
      <c r="C226" s="110"/>
    </row>
    <row r="227" spans="3:3" x14ac:dyDescent="0.25">
      <c r="C227" s="110"/>
    </row>
    <row r="228" spans="3:3" x14ac:dyDescent="0.25">
      <c r="C228" s="110"/>
    </row>
    <row r="229" spans="3:3" x14ac:dyDescent="0.25">
      <c r="C229" s="110"/>
    </row>
    <row r="230" spans="3:3" x14ac:dyDescent="0.25">
      <c r="C230" s="110"/>
    </row>
    <row r="231" spans="3:3" x14ac:dyDescent="0.25">
      <c r="C231" s="110"/>
    </row>
    <row r="232" spans="3:3" x14ac:dyDescent="0.25">
      <c r="C232" s="110"/>
    </row>
    <row r="233" spans="3:3" x14ac:dyDescent="0.25">
      <c r="C233" s="110"/>
    </row>
    <row r="234" spans="3:3" x14ac:dyDescent="0.25">
      <c r="C234" s="110"/>
    </row>
    <row r="235" spans="3:3" x14ac:dyDescent="0.25">
      <c r="C235" s="110"/>
    </row>
    <row r="236" spans="3:3" x14ac:dyDescent="0.25">
      <c r="C236" s="110"/>
    </row>
    <row r="237" spans="3:3" x14ac:dyDescent="0.25">
      <c r="C237" s="110"/>
    </row>
    <row r="238" spans="3:3" x14ac:dyDescent="0.25">
      <c r="C238" s="110"/>
    </row>
    <row r="239" spans="3:3" x14ac:dyDescent="0.25">
      <c r="C239" s="110"/>
    </row>
    <row r="240" spans="3:3" x14ac:dyDescent="0.25">
      <c r="C240" s="110"/>
    </row>
    <row r="241" spans="3:3" x14ac:dyDescent="0.25">
      <c r="C241" s="110"/>
    </row>
    <row r="242" spans="3:3" x14ac:dyDescent="0.25">
      <c r="C242" s="110"/>
    </row>
    <row r="243" spans="3:3" x14ac:dyDescent="0.25">
      <c r="C243" s="110"/>
    </row>
    <row r="244" spans="3:3" x14ac:dyDescent="0.25">
      <c r="C244" s="110"/>
    </row>
    <row r="245" spans="3:3" x14ac:dyDescent="0.25">
      <c r="C245" s="110"/>
    </row>
    <row r="246" spans="3:3" x14ac:dyDescent="0.25">
      <c r="C246" s="110"/>
    </row>
    <row r="247" spans="3:3" x14ac:dyDescent="0.25">
      <c r="C247" s="110"/>
    </row>
    <row r="248" spans="3:3" x14ac:dyDescent="0.25">
      <c r="C248" s="110"/>
    </row>
    <row r="249" spans="3:3" x14ac:dyDescent="0.25">
      <c r="C249" s="110"/>
    </row>
    <row r="250" spans="3:3" x14ac:dyDescent="0.25">
      <c r="C250" s="110"/>
    </row>
    <row r="251" spans="3:3" x14ac:dyDescent="0.25">
      <c r="C251" s="110"/>
    </row>
    <row r="252" spans="3:3" x14ac:dyDescent="0.25">
      <c r="C252" s="110"/>
    </row>
    <row r="253" spans="3:3" x14ac:dyDescent="0.25">
      <c r="C253" s="110"/>
    </row>
    <row r="254" spans="3:3" x14ac:dyDescent="0.25">
      <c r="C254" s="110"/>
    </row>
    <row r="255" spans="3:3" x14ac:dyDescent="0.25">
      <c r="C255" s="110"/>
    </row>
    <row r="256" spans="3:3" x14ac:dyDescent="0.25">
      <c r="C256" s="110"/>
    </row>
    <row r="257" spans="3:3" x14ac:dyDescent="0.25">
      <c r="C257" s="110"/>
    </row>
    <row r="258" spans="3:3" x14ac:dyDescent="0.25">
      <c r="C258" s="110"/>
    </row>
    <row r="259" spans="3:3" x14ac:dyDescent="0.25">
      <c r="C259" s="110"/>
    </row>
    <row r="260" spans="3:3" x14ac:dyDescent="0.25">
      <c r="C260" s="110"/>
    </row>
    <row r="261" spans="3:3" x14ac:dyDescent="0.25">
      <c r="C261" s="110"/>
    </row>
    <row r="262" spans="3:3" x14ac:dyDescent="0.25">
      <c r="C262" s="110"/>
    </row>
    <row r="263" spans="3:3" x14ac:dyDescent="0.25">
      <c r="C263" s="110"/>
    </row>
    <row r="264" spans="3:3" x14ac:dyDescent="0.25">
      <c r="C264" s="110"/>
    </row>
    <row r="265" spans="3:3" x14ac:dyDescent="0.25">
      <c r="C265" s="110"/>
    </row>
    <row r="266" spans="3:3" x14ac:dyDescent="0.25">
      <c r="C266" s="110"/>
    </row>
    <row r="267" spans="3:3" x14ac:dyDescent="0.25">
      <c r="C267" s="110"/>
    </row>
    <row r="268" spans="3:3" x14ac:dyDescent="0.25">
      <c r="C268" s="110"/>
    </row>
    <row r="269" spans="3:3" x14ac:dyDescent="0.25">
      <c r="C269" s="110"/>
    </row>
    <row r="270" spans="3:3" x14ac:dyDescent="0.25">
      <c r="C270" s="110"/>
    </row>
    <row r="271" spans="3:3" x14ac:dyDescent="0.25">
      <c r="C271" s="110"/>
    </row>
    <row r="272" spans="3:3" x14ac:dyDescent="0.25">
      <c r="C272" s="110"/>
    </row>
    <row r="273" spans="3:3" x14ac:dyDescent="0.25">
      <c r="C273" s="110"/>
    </row>
    <row r="274" spans="3:3" x14ac:dyDescent="0.25">
      <c r="C274" s="110"/>
    </row>
    <row r="275" spans="3:3" x14ac:dyDescent="0.25">
      <c r="C275" s="110"/>
    </row>
    <row r="276" spans="3:3" x14ac:dyDescent="0.25">
      <c r="C276" s="110"/>
    </row>
    <row r="277" spans="3:3" x14ac:dyDescent="0.25">
      <c r="C277" s="110"/>
    </row>
    <row r="278" spans="3:3" x14ac:dyDescent="0.25">
      <c r="C278" s="110"/>
    </row>
    <row r="279" spans="3:3" x14ac:dyDescent="0.25">
      <c r="C279" s="110"/>
    </row>
    <row r="280" spans="3:3" x14ac:dyDescent="0.25">
      <c r="C280" s="110"/>
    </row>
    <row r="281" spans="3:3" x14ac:dyDescent="0.25">
      <c r="C281" s="110"/>
    </row>
    <row r="282" spans="3:3" x14ac:dyDescent="0.25">
      <c r="C282" s="110"/>
    </row>
    <row r="283" spans="3:3" x14ac:dyDescent="0.25">
      <c r="C283" s="110"/>
    </row>
    <row r="284" spans="3:3" x14ac:dyDescent="0.25">
      <c r="C284" s="110"/>
    </row>
    <row r="285" spans="3:3" x14ac:dyDescent="0.25">
      <c r="C285" s="110"/>
    </row>
    <row r="286" spans="3:3" x14ac:dyDescent="0.25">
      <c r="C286" s="110"/>
    </row>
    <row r="287" spans="3:3" x14ac:dyDescent="0.25">
      <c r="C287" s="110"/>
    </row>
    <row r="288" spans="3:3" x14ac:dyDescent="0.25">
      <c r="C288" s="110"/>
    </row>
    <row r="289" spans="3:3" x14ac:dyDescent="0.25">
      <c r="C289" s="110"/>
    </row>
    <row r="290" spans="3:3" x14ac:dyDescent="0.25">
      <c r="C290" s="110"/>
    </row>
    <row r="291" spans="3:3" x14ac:dyDescent="0.25">
      <c r="C291" s="110"/>
    </row>
    <row r="292" spans="3:3" x14ac:dyDescent="0.25">
      <c r="C292" s="110"/>
    </row>
    <row r="293" spans="3:3" x14ac:dyDescent="0.25">
      <c r="C293" s="110"/>
    </row>
    <row r="294" spans="3:3" x14ac:dyDescent="0.25">
      <c r="C294" s="110"/>
    </row>
    <row r="295" spans="3:3" x14ac:dyDescent="0.25">
      <c r="C295" s="110"/>
    </row>
    <row r="296" spans="3:3" x14ac:dyDescent="0.25">
      <c r="C296" s="110"/>
    </row>
    <row r="297" spans="3:3" x14ac:dyDescent="0.25">
      <c r="C297" s="110"/>
    </row>
    <row r="298" spans="3:3" x14ac:dyDescent="0.25">
      <c r="C298" s="110"/>
    </row>
    <row r="299" spans="3:3" x14ac:dyDescent="0.25">
      <c r="C299" s="110"/>
    </row>
    <row r="300" spans="3:3" x14ac:dyDescent="0.25">
      <c r="C300" s="110"/>
    </row>
    <row r="301" spans="3:3" x14ac:dyDescent="0.25">
      <c r="C301" s="110"/>
    </row>
    <row r="302" spans="3:3" x14ac:dyDescent="0.25">
      <c r="C302" s="110"/>
    </row>
    <row r="303" spans="3:3" x14ac:dyDescent="0.25">
      <c r="C303" s="110"/>
    </row>
    <row r="304" spans="3:3" x14ac:dyDescent="0.25">
      <c r="C304" s="110"/>
    </row>
    <row r="305" spans="3:3" x14ac:dyDescent="0.25">
      <c r="C305" s="110"/>
    </row>
    <row r="306" spans="3:3" x14ac:dyDescent="0.25">
      <c r="C306" s="110"/>
    </row>
    <row r="307" spans="3:3" x14ac:dyDescent="0.25">
      <c r="C307" s="110"/>
    </row>
    <row r="308" spans="3:3" x14ac:dyDescent="0.25">
      <c r="C308" s="110"/>
    </row>
    <row r="309" spans="3:3" x14ac:dyDescent="0.25">
      <c r="C309" s="110"/>
    </row>
    <row r="310" spans="3:3" x14ac:dyDescent="0.25">
      <c r="C310" s="110"/>
    </row>
    <row r="311" spans="3:3" x14ac:dyDescent="0.25">
      <c r="C311" s="110"/>
    </row>
    <row r="312" spans="3:3" x14ac:dyDescent="0.25">
      <c r="C312" s="110"/>
    </row>
    <row r="313" spans="3:3" x14ac:dyDescent="0.25">
      <c r="C313" s="110"/>
    </row>
    <row r="314" spans="3:3" x14ac:dyDescent="0.25">
      <c r="C314" s="110"/>
    </row>
    <row r="315" spans="3:3" x14ac:dyDescent="0.25">
      <c r="C315" s="110"/>
    </row>
    <row r="316" spans="3:3" x14ac:dyDescent="0.25">
      <c r="C316" s="110"/>
    </row>
    <row r="317" spans="3:3" x14ac:dyDescent="0.25">
      <c r="C317" s="110"/>
    </row>
    <row r="318" spans="3:3" x14ac:dyDescent="0.25">
      <c r="C318" s="110"/>
    </row>
    <row r="319" spans="3:3" x14ac:dyDescent="0.25">
      <c r="C319" s="110"/>
    </row>
    <row r="320" spans="3:3" x14ac:dyDescent="0.25">
      <c r="C320" s="110"/>
    </row>
    <row r="321" spans="3:3" x14ac:dyDescent="0.25">
      <c r="C321" s="110"/>
    </row>
    <row r="322" spans="3:3" x14ac:dyDescent="0.25">
      <c r="C322" s="110"/>
    </row>
    <row r="323" spans="3:3" x14ac:dyDescent="0.25">
      <c r="C323" s="110"/>
    </row>
    <row r="324" spans="3:3" x14ac:dyDescent="0.25">
      <c r="C324" s="110"/>
    </row>
    <row r="325" spans="3:3" x14ac:dyDescent="0.25">
      <c r="C325" s="110"/>
    </row>
    <row r="326" spans="3:3" x14ac:dyDescent="0.25">
      <c r="C326" s="110"/>
    </row>
    <row r="327" spans="3:3" x14ac:dyDescent="0.25">
      <c r="C327" s="110"/>
    </row>
    <row r="328" spans="3:3" x14ac:dyDescent="0.25">
      <c r="C328" s="110"/>
    </row>
    <row r="329" spans="3:3" x14ac:dyDescent="0.25">
      <c r="C329" s="110"/>
    </row>
    <row r="330" spans="3:3" x14ac:dyDescent="0.25">
      <c r="C330" s="110"/>
    </row>
    <row r="331" spans="3:3" x14ac:dyDescent="0.25">
      <c r="C331" s="110"/>
    </row>
    <row r="332" spans="3:3" x14ac:dyDescent="0.25">
      <c r="C332" s="110"/>
    </row>
    <row r="333" spans="3:3" x14ac:dyDescent="0.25">
      <c r="C333" s="110"/>
    </row>
    <row r="334" spans="3:3" x14ac:dyDescent="0.25">
      <c r="C334" s="110"/>
    </row>
    <row r="335" spans="3:3" x14ac:dyDescent="0.25">
      <c r="C335" s="110"/>
    </row>
    <row r="336" spans="3:3" x14ac:dyDescent="0.25">
      <c r="C336" s="110"/>
    </row>
    <row r="337" spans="3:3" x14ac:dyDescent="0.25">
      <c r="C337" s="110"/>
    </row>
    <row r="338" spans="3:3" x14ac:dyDescent="0.25">
      <c r="C338" s="110"/>
    </row>
    <row r="339" spans="3:3" x14ac:dyDescent="0.25">
      <c r="C339" s="110"/>
    </row>
    <row r="340" spans="3:3" x14ac:dyDescent="0.25">
      <c r="C340" s="110"/>
    </row>
    <row r="341" spans="3:3" x14ac:dyDescent="0.25">
      <c r="C341" s="110"/>
    </row>
    <row r="342" spans="3:3" x14ac:dyDescent="0.25">
      <c r="C342" s="110"/>
    </row>
    <row r="343" spans="3:3" x14ac:dyDescent="0.25">
      <c r="C343" s="110"/>
    </row>
    <row r="344" spans="3:3" x14ac:dyDescent="0.25">
      <c r="C344" s="110"/>
    </row>
    <row r="345" spans="3:3" x14ac:dyDescent="0.25">
      <c r="C345" s="110"/>
    </row>
    <row r="346" spans="3:3" x14ac:dyDescent="0.25">
      <c r="C346" s="110"/>
    </row>
    <row r="347" spans="3:3" x14ac:dyDescent="0.25">
      <c r="C347" s="110"/>
    </row>
    <row r="348" spans="3:3" x14ac:dyDescent="0.25">
      <c r="C348" s="110"/>
    </row>
    <row r="349" spans="3:3" x14ac:dyDescent="0.25">
      <c r="C349" s="110"/>
    </row>
    <row r="350" spans="3:3" x14ac:dyDescent="0.25">
      <c r="C350" s="110"/>
    </row>
    <row r="351" spans="3:3" x14ac:dyDescent="0.25">
      <c r="C351" s="110"/>
    </row>
    <row r="352" spans="3:3" x14ac:dyDescent="0.25">
      <c r="C352" s="110"/>
    </row>
    <row r="353" spans="3:3" x14ac:dyDescent="0.25">
      <c r="C353" s="110"/>
    </row>
    <row r="354" spans="3:3" x14ac:dyDescent="0.25">
      <c r="C354" s="110"/>
    </row>
    <row r="355" spans="3:3" x14ac:dyDescent="0.25">
      <c r="C355" s="110"/>
    </row>
    <row r="356" spans="3:3" x14ac:dyDescent="0.25">
      <c r="C356" s="110"/>
    </row>
    <row r="357" spans="3:3" x14ac:dyDescent="0.25">
      <c r="C357" s="110"/>
    </row>
    <row r="358" spans="3:3" x14ac:dyDescent="0.25">
      <c r="C358" s="110"/>
    </row>
    <row r="359" spans="3:3" x14ac:dyDescent="0.25">
      <c r="C359" s="110"/>
    </row>
    <row r="360" spans="3:3" x14ac:dyDescent="0.25">
      <c r="C360" s="110"/>
    </row>
    <row r="361" spans="3:3" x14ac:dyDescent="0.25">
      <c r="C361" s="110"/>
    </row>
    <row r="362" spans="3:3" x14ac:dyDescent="0.25">
      <c r="C362" s="110"/>
    </row>
    <row r="363" spans="3:3" x14ac:dyDescent="0.25">
      <c r="C363" s="110"/>
    </row>
    <row r="364" spans="3:3" x14ac:dyDescent="0.25">
      <c r="C364" s="110"/>
    </row>
    <row r="365" spans="3:3" x14ac:dyDescent="0.25">
      <c r="C365" s="110"/>
    </row>
    <row r="366" spans="3:3" x14ac:dyDescent="0.25">
      <c r="C366" s="110"/>
    </row>
    <row r="367" spans="3:3" x14ac:dyDescent="0.25">
      <c r="C367" s="110"/>
    </row>
    <row r="368" spans="3:3" x14ac:dyDescent="0.25">
      <c r="C368" s="110"/>
    </row>
    <row r="369" spans="3:3" x14ac:dyDescent="0.25">
      <c r="C369" s="110"/>
    </row>
    <row r="370" spans="3:3" x14ac:dyDescent="0.25">
      <c r="C370" s="110"/>
    </row>
    <row r="371" spans="3:3" x14ac:dyDescent="0.25">
      <c r="C371" s="110"/>
    </row>
    <row r="372" spans="3:3" x14ac:dyDescent="0.25">
      <c r="C372" s="110"/>
    </row>
    <row r="373" spans="3:3" x14ac:dyDescent="0.25">
      <c r="C373" s="110"/>
    </row>
    <row r="374" spans="3:3" x14ac:dyDescent="0.25">
      <c r="C374" s="110"/>
    </row>
    <row r="375" spans="3:3" x14ac:dyDescent="0.25">
      <c r="C375" s="110"/>
    </row>
    <row r="376" spans="3:3" x14ac:dyDescent="0.25">
      <c r="C376" s="110"/>
    </row>
    <row r="377" spans="3:3" x14ac:dyDescent="0.25">
      <c r="C377" s="110"/>
    </row>
    <row r="378" spans="3:3" x14ac:dyDescent="0.25">
      <c r="C378" s="110"/>
    </row>
    <row r="379" spans="3:3" x14ac:dyDescent="0.25">
      <c r="C379" s="110"/>
    </row>
    <row r="380" spans="3:3" x14ac:dyDescent="0.25">
      <c r="C380" s="110"/>
    </row>
    <row r="381" spans="3:3" x14ac:dyDescent="0.25">
      <c r="C381" s="110"/>
    </row>
    <row r="382" spans="3:3" x14ac:dyDescent="0.25">
      <c r="C382" s="110"/>
    </row>
    <row r="383" spans="3:3" x14ac:dyDescent="0.25">
      <c r="C383" s="110"/>
    </row>
    <row r="384" spans="3:3" x14ac:dyDescent="0.25">
      <c r="C384" s="110"/>
    </row>
    <row r="385" spans="3:3" x14ac:dyDescent="0.25">
      <c r="C385" s="110"/>
    </row>
    <row r="386" spans="3:3" x14ac:dyDescent="0.25">
      <c r="C386" s="110"/>
    </row>
    <row r="387" spans="3:3" x14ac:dyDescent="0.25">
      <c r="C387" s="110"/>
    </row>
    <row r="388" spans="3:3" x14ac:dyDescent="0.25">
      <c r="C388" s="110"/>
    </row>
    <row r="389" spans="3:3" x14ac:dyDescent="0.25">
      <c r="C389" s="110"/>
    </row>
    <row r="390" spans="3:3" x14ac:dyDescent="0.25">
      <c r="C390" s="110"/>
    </row>
    <row r="391" spans="3:3" x14ac:dyDescent="0.25">
      <c r="C391" s="110"/>
    </row>
    <row r="392" spans="3:3" x14ac:dyDescent="0.25">
      <c r="C392" s="110"/>
    </row>
    <row r="393" spans="3:3" x14ac:dyDescent="0.25">
      <c r="C393" s="110"/>
    </row>
    <row r="394" spans="3:3" x14ac:dyDescent="0.25">
      <c r="C394" s="110"/>
    </row>
    <row r="395" spans="3:3" x14ac:dyDescent="0.25">
      <c r="C395" s="110"/>
    </row>
    <row r="396" spans="3:3" x14ac:dyDescent="0.25">
      <c r="C396" s="110"/>
    </row>
    <row r="397" spans="3:3" x14ac:dyDescent="0.25">
      <c r="C397" s="110"/>
    </row>
    <row r="398" spans="3:3" x14ac:dyDescent="0.25">
      <c r="C398" s="110"/>
    </row>
    <row r="399" spans="3:3" x14ac:dyDescent="0.25">
      <c r="C399" s="110"/>
    </row>
    <row r="400" spans="3:3" x14ac:dyDescent="0.25">
      <c r="C400" s="110"/>
    </row>
    <row r="401" spans="3:3" x14ac:dyDescent="0.25">
      <c r="C401" s="110"/>
    </row>
    <row r="402" spans="3:3" x14ac:dyDescent="0.25">
      <c r="C402" s="110"/>
    </row>
    <row r="403" spans="3:3" x14ac:dyDescent="0.25">
      <c r="C403" s="110"/>
    </row>
    <row r="404" spans="3:3" x14ac:dyDescent="0.25">
      <c r="C404" s="110"/>
    </row>
    <row r="405" spans="3:3" x14ac:dyDescent="0.25">
      <c r="C405" s="110"/>
    </row>
    <row r="406" spans="3:3" x14ac:dyDescent="0.25">
      <c r="C406" s="110"/>
    </row>
    <row r="407" spans="3:3" x14ac:dyDescent="0.25">
      <c r="C407" s="110"/>
    </row>
    <row r="408" spans="3:3" x14ac:dyDescent="0.25">
      <c r="C408" s="110"/>
    </row>
    <row r="409" spans="3:3" x14ac:dyDescent="0.25">
      <c r="C409" s="110"/>
    </row>
    <row r="410" spans="3:3" x14ac:dyDescent="0.25">
      <c r="C410" s="110"/>
    </row>
    <row r="411" spans="3:3" x14ac:dyDescent="0.25">
      <c r="C411" s="110"/>
    </row>
    <row r="412" spans="3:3" x14ac:dyDescent="0.25">
      <c r="C412" s="110"/>
    </row>
    <row r="413" spans="3:3" x14ac:dyDescent="0.25">
      <c r="C413" s="110"/>
    </row>
    <row r="414" spans="3:3" x14ac:dyDescent="0.25">
      <c r="C414" s="110"/>
    </row>
    <row r="415" spans="3:3" x14ac:dyDescent="0.25">
      <c r="C415" s="110"/>
    </row>
    <row r="416" spans="3:3" x14ac:dyDescent="0.25">
      <c r="C416" s="110"/>
    </row>
    <row r="417" spans="3:3" x14ac:dyDescent="0.25">
      <c r="C417" s="110"/>
    </row>
    <row r="418" spans="3:3" x14ac:dyDescent="0.25">
      <c r="C418" s="110"/>
    </row>
    <row r="419" spans="3:3" x14ac:dyDescent="0.25">
      <c r="C419" s="110"/>
    </row>
    <row r="420" spans="3:3" x14ac:dyDescent="0.25">
      <c r="C420" s="110"/>
    </row>
    <row r="421" spans="3:3" x14ac:dyDescent="0.25">
      <c r="C421" s="110"/>
    </row>
    <row r="422" spans="3:3" x14ac:dyDescent="0.25">
      <c r="C422" s="110"/>
    </row>
    <row r="423" spans="3:3" x14ac:dyDescent="0.25">
      <c r="C423" s="110"/>
    </row>
    <row r="424" spans="3:3" x14ac:dyDescent="0.25">
      <c r="C424" s="110"/>
    </row>
    <row r="425" spans="3:3" x14ac:dyDescent="0.25">
      <c r="C425" s="110"/>
    </row>
    <row r="426" spans="3:3" x14ac:dyDescent="0.25">
      <c r="C426" s="110"/>
    </row>
    <row r="427" spans="3:3" x14ac:dyDescent="0.25">
      <c r="C427" s="110"/>
    </row>
    <row r="428" spans="3:3" x14ac:dyDescent="0.25">
      <c r="C428" s="110"/>
    </row>
    <row r="429" spans="3:3" x14ac:dyDescent="0.25">
      <c r="C429" s="110"/>
    </row>
    <row r="430" spans="3:3" x14ac:dyDescent="0.25">
      <c r="C430" s="110"/>
    </row>
    <row r="431" spans="3:3" x14ac:dyDescent="0.25">
      <c r="C431" s="110"/>
    </row>
    <row r="432" spans="3:3" x14ac:dyDescent="0.25">
      <c r="C432" s="110"/>
    </row>
    <row r="433" spans="3:3" x14ac:dyDescent="0.25">
      <c r="C433" s="110"/>
    </row>
    <row r="434" spans="3:3" x14ac:dyDescent="0.25">
      <c r="C434" s="110"/>
    </row>
    <row r="435" spans="3:3" x14ac:dyDescent="0.25">
      <c r="C435" s="110"/>
    </row>
    <row r="436" spans="3:3" x14ac:dyDescent="0.25">
      <c r="C436" s="110"/>
    </row>
    <row r="437" spans="3:3" x14ac:dyDescent="0.25">
      <c r="C437" s="110"/>
    </row>
    <row r="438" spans="3:3" x14ac:dyDescent="0.25">
      <c r="C438" s="110"/>
    </row>
    <row r="439" spans="3:3" x14ac:dyDescent="0.25">
      <c r="C439" s="110"/>
    </row>
    <row r="440" spans="3:3" x14ac:dyDescent="0.25">
      <c r="C440" s="110"/>
    </row>
    <row r="441" spans="3:3" x14ac:dyDescent="0.25">
      <c r="C441" s="110"/>
    </row>
    <row r="442" spans="3:3" x14ac:dyDescent="0.25">
      <c r="C442" s="110"/>
    </row>
    <row r="443" spans="3:3" x14ac:dyDescent="0.25">
      <c r="C443" s="110"/>
    </row>
    <row r="444" spans="3:3" x14ac:dyDescent="0.25">
      <c r="C444" s="110"/>
    </row>
    <row r="445" spans="3:3" x14ac:dyDescent="0.25">
      <c r="C445" s="110"/>
    </row>
    <row r="446" spans="3:3" x14ac:dyDescent="0.25">
      <c r="C446" s="110"/>
    </row>
    <row r="447" spans="3:3" x14ac:dyDescent="0.25">
      <c r="C447" s="110"/>
    </row>
    <row r="448" spans="3:3" x14ac:dyDescent="0.25">
      <c r="C448" s="110"/>
    </row>
    <row r="449" spans="3:3" x14ac:dyDescent="0.25">
      <c r="C449" s="110"/>
    </row>
    <row r="450" spans="3:3" x14ac:dyDescent="0.25">
      <c r="C450" s="110"/>
    </row>
    <row r="451" spans="3:3" x14ac:dyDescent="0.25">
      <c r="C451" s="110"/>
    </row>
    <row r="452" spans="3:3" x14ac:dyDescent="0.25">
      <c r="C452" s="110"/>
    </row>
    <row r="453" spans="3:3" x14ac:dyDescent="0.25">
      <c r="C453" s="110"/>
    </row>
    <row r="454" spans="3:3" x14ac:dyDescent="0.25">
      <c r="C454" s="110"/>
    </row>
    <row r="455" spans="3:3" x14ac:dyDescent="0.25">
      <c r="C455" s="110"/>
    </row>
    <row r="456" spans="3:3" x14ac:dyDescent="0.25">
      <c r="C456" s="110"/>
    </row>
    <row r="457" spans="3:3" x14ac:dyDescent="0.25">
      <c r="C457" s="110"/>
    </row>
    <row r="458" spans="3:3" x14ac:dyDescent="0.25">
      <c r="C458" s="110"/>
    </row>
    <row r="459" spans="3:3" x14ac:dyDescent="0.25">
      <c r="C459" s="110"/>
    </row>
    <row r="460" spans="3:3" x14ac:dyDescent="0.25">
      <c r="C460" s="110"/>
    </row>
    <row r="461" spans="3:3" x14ac:dyDescent="0.25">
      <c r="C461" s="110"/>
    </row>
    <row r="462" spans="3:3" x14ac:dyDescent="0.25">
      <c r="C462" s="110"/>
    </row>
    <row r="463" spans="3:3" x14ac:dyDescent="0.25">
      <c r="C463" s="110"/>
    </row>
    <row r="464" spans="3:3" x14ac:dyDescent="0.25">
      <c r="C464" s="110"/>
    </row>
    <row r="465" spans="3:3" x14ac:dyDescent="0.25">
      <c r="C465" s="110"/>
    </row>
    <row r="466" spans="3:3" x14ac:dyDescent="0.25">
      <c r="C466" s="110"/>
    </row>
    <row r="467" spans="3:3" x14ac:dyDescent="0.25">
      <c r="C467" s="110"/>
    </row>
    <row r="468" spans="3:3" x14ac:dyDescent="0.25">
      <c r="C468" s="110"/>
    </row>
    <row r="469" spans="3:3" x14ac:dyDescent="0.25">
      <c r="C469" s="110"/>
    </row>
    <row r="470" spans="3:3" x14ac:dyDescent="0.25">
      <c r="C470" s="110"/>
    </row>
    <row r="471" spans="3:3" x14ac:dyDescent="0.25">
      <c r="C471" s="110"/>
    </row>
    <row r="472" spans="3:3" x14ac:dyDescent="0.25">
      <c r="C472" s="110"/>
    </row>
    <row r="473" spans="3:3" x14ac:dyDescent="0.25">
      <c r="C473" s="110"/>
    </row>
    <row r="474" spans="3:3" x14ac:dyDescent="0.25">
      <c r="C474" s="110"/>
    </row>
    <row r="475" spans="3:3" x14ac:dyDescent="0.25">
      <c r="C475" s="110"/>
    </row>
    <row r="476" spans="3:3" x14ac:dyDescent="0.25">
      <c r="C476" s="110"/>
    </row>
    <row r="477" spans="3:3" x14ac:dyDescent="0.25">
      <c r="C477" s="110"/>
    </row>
    <row r="478" spans="3:3" x14ac:dyDescent="0.25">
      <c r="C478" s="110"/>
    </row>
    <row r="479" spans="3:3" x14ac:dyDescent="0.25">
      <c r="C479" s="110"/>
    </row>
    <row r="480" spans="3:3" x14ac:dyDescent="0.25">
      <c r="C480" s="110"/>
    </row>
    <row r="481" spans="3:3" x14ac:dyDescent="0.25">
      <c r="C481" s="110"/>
    </row>
    <row r="482" spans="3:3" x14ac:dyDescent="0.25">
      <c r="C482" s="110"/>
    </row>
    <row r="483" spans="3:3" x14ac:dyDescent="0.25">
      <c r="C483" s="110"/>
    </row>
    <row r="484" spans="3:3" x14ac:dyDescent="0.25">
      <c r="C484" s="110"/>
    </row>
    <row r="485" spans="3:3" x14ac:dyDescent="0.25">
      <c r="C485" s="110"/>
    </row>
    <row r="486" spans="3:3" x14ac:dyDescent="0.25">
      <c r="C486" s="110"/>
    </row>
    <row r="487" spans="3:3" x14ac:dyDescent="0.25">
      <c r="C487" s="110"/>
    </row>
    <row r="488" spans="3:3" x14ac:dyDescent="0.25">
      <c r="C488" s="110"/>
    </row>
    <row r="489" spans="3:3" x14ac:dyDescent="0.25">
      <c r="C489" s="110"/>
    </row>
    <row r="490" spans="3:3" x14ac:dyDescent="0.25">
      <c r="C490" s="110"/>
    </row>
    <row r="491" spans="3:3" x14ac:dyDescent="0.25">
      <c r="C491" s="110"/>
    </row>
    <row r="492" spans="3:3" x14ac:dyDescent="0.25">
      <c r="C492" s="110"/>
    </row>
    <row r="493" spans="3:3" x14ac:dyDescent="0.25">
      <c r="C493" s="110"/>
    </row>
    <row r="494" spans="3:3" x14ac:dyDescent="0.25">
      <c r="C494" s="110"/>
    </row>
    <row r="495" spans="3:3" x14ac:dyDescent="0.25">
      <c r="C495" s="110"/>
    </row>
    <row r="496" spans="3:3" x14ac:dyDescent="0.25">
      <c r="C496" s="110"/>
    </row>
    <row r="497" spans="3:3" x14ac:dyDescent="0.25">
      <c r="C497" s="110"/>
    </row>
    <row r="498" spans="3:3" x14ac:dyDescent="0.25">
      <c r="C498" s="110"/>
    </row>
    <row r="499" spans="3:3" x14ac:dyDescent="0.25">
      <c r="C499" s="110"/>
    </row>
    <row r="500" spans="3:3" x14ac:dyDescent="0.25">
      <c r="C500" s="110"/>
    </row>
    <row r="501" spans="3:3" x14ac:dyDescent="0.25">
      <c r="C501" s="110"/>
    </row>
    <row r="502" spans="3:3" x14ac:dyDescent="0.25">
      <c r="C502" s="110"/>
    </row>
    <row r="503" spans="3:3" x14ac:dyDescent="0.25">
      <c r="C503" s="110"/>
    </row>
    <row r="504" spans="3:3" x14ac:dyDescent="0.25">
      <c r="C504" s="110"/>
    </row>
    <row r="505" spans="3:3" x14ac:dyDescent="0.25">
      <c r="C505" s="110"/>
    </row>
    <row r="506" spans="3:3" x14ac:dyDescent="0.25">
      <c r="C506" s="110"/>
    </row>
    <row r="507" spans="3:3" x14ac:dyDescent="0.25">
      <c r="C507" s="110"/>
    </row>
    <row r="508" spans="3:3" x14ac:dyDescent="0.25">
      <c r="C508" s="110"/>
    </row>
    <row r="509" spans="3:3" x14ac:dyDescent="0.25">
      <c r="C509" s="110"/>
    </row>
    <row r="510" spans="3:3" x14ac:dyDescent="0.25">
      <c r="C510" s="110"/>
    </row>
    <row r="511" spans="3:3" x14ac:dyDescent="0.25">
      <c r="C511" s="110"/>
    </row>
    <row r="512" spans="3:3" x14ac:dyDescent="0.25">
      <c r="C512" s="110"/>
    </row>
    <row r="513" spans="3:3" x14ac:dyDescent="0.25">
      <c r="C513" s="110"/>
    </row>
    <row r="514" spans="3:3" x14ac:dyDescent="0.25">
      <c r="C514" s="110"/>
    </row>
    <row r="515" spans="3:3" x14ac:dyDescent="0.25">
      <c r="C515" s="110"/>
    </row>
    <row r="516" spans="3:3" x14ac:dyDescent="0.25">
      <c r="C516" s="110"/>
    </row>
    <row r="517" spans="3:3" x14ac:dyDescent="0.25">
      <c r="C517" s="110"/>
    </row>
    <row r="518" spans="3:3" x14ac:dyDescent="0.25">
      <c r="C518" s="110"/>
    </row>
    <row r="519" spans="3:3" x14ac:dyDescent="0.25">
      <c r="C519" s="110"/>
    </row>
    <row r="520" spans="3:3" x14ac:dyDescent="0.25">
      <c r="C520" s="110"/>
    </row>
    <row r="521" spans="3:3" x14ac:dyDescent="0.25">
      <c r="C521" s="110"/>
    </row>
    <row r="522" spans="3:3" x14ac:dyDescent="0.25">
      <c r="C522" s="110"/>
    </row>
    <row r="523" spans="3:3" x14ac:dyDescent="0.25">
      <c r="C523" s="110"/>
    </row>
    <row r="524" spans="3:3" x14ac:dyDescent="0.25">
      <c r="C524" s="110"/>
    </row>
    <row r="525" spans="3:3" x14ac:dyDescent="0.25">
      <c r="C525" s="110"/>
    </row>
    <row r="526" spans="3:3" x14ac:dyDescent="0.25">
      <c r="C526" s="110"/>
    </row>
    <row r="527" spans="3:3" x14ac:dyDescent="0.25">
      <c r="C527" s="110"/>
    </row>
    <row r="528" spans="3:3" x14ac:dyDescent="0.25">
      <c r="C528" s="110"/>
    </row>
    <row r="529" spans="3:3" x14ac:dyDescent="0.25">
      <c r="C529" s="110"/>
    </row>
    <row r="530" spans="3:3" x14ac:dyDescent="0.25">
      <c r="C530" s="110"/>
    </row>
    <row r="531" spans="3:3" x14ac:dyDescent="0.25">
      <c r="C531" s="110"/>
    </row>
    <row r="532" spans="3:3" x14ac:dyDescent="0.25">
      <c r="C532" s="110"/>
    </row>
    <row r="533" spans="3:3" x14ac:dyDescent="0.25">
      <c r="C533" s="110"/>
    </row>
    <row r="534" spans="3:3" x14ac:dyDescent="0.25">
      <c r="C534" s="110"/>
    </row>
    <row r="535" spans="3:3" x14ac:dyDescent="0.25">
      <c r="C535" s="110"/>
    </row>
    <row r="536" spans="3:3" x14ac:dyDescent="0.25">
      <c r="C536" s="110"/>
    </row>
    <row r="537" spans="3:3" x14ac:dyDescent="0.25">
      <c r="C537" s="110"/>
    </row>
    <row r="538" spans="3:3" x14ac:dyDescent="0.25">
      <c r="C538" s="110"/>
    </row>
    <row r="539" spans="3:3" x14ac:dyDescent="0.25">
      <c r="C539" s="110"/>
    </row>
    <row r="540" spans="3:3" x14ac:dyDescent="0.25">
      <c r="C540" s="110"/>
    </row>
    <row r="541" spans="3:3" x14ac:dyDescent="0.25">
      <c r="C541" s="110"/>
    </row>
    <row r="542" spans="3:3" x14ac:dyDescent="0.25">
      <c r="C542" s="110"/>
    </row>
    <row r="543" spans="3:3" x14ac:dyDescent="0.25">
      <c r="C543" s="110"/>
    </row>
    <row r="544" spans="3:3" x14ac:dyDescent="0.25">
      <c r="C544" s="110"/>
    </row>
    <row r="545" spans="3:3" x14ac:dyDescent="0.25">
      <c r="C545" s="110"/>
    </row>
    <row r="546" spans="3:3" x14ac:dyDescent="0.25">
      <c r="C546" s="110"/>
    </row>
    <row r="547" spans="3:3" x14ac:dyDescent="0.25">
      <c r="C547" s="110"/>
    </row>
    <row r="548" spans="3:3" x14ac:dyDescent="0.25">
      <c r="C548" s="110"/>
    </row>
    <row r="549" spans="3:3" x14ac:dyDescent="0.25">
      <c r="C549" s="110"/>
    </row>
    <row r="550" spans="3:3" x14ac:dyDescent="0.25">
      <c r="C550" s="110"/>
    </row>
    <row r="551" spans="3:3" x14ac:dyDescent="0.25">
      <c r="C551" s="110"/>
    </row>
    <row r="552" spans="3:3" x14ac:dyDescent="0.25">
      <c r="C552" s="110"/>
    </row>
    <row r="553" spans="3:3" x14ac:dyDescent="0.25">
      <c r="C553" s="110"/>
    </row>
    <row r="554" spans="3:3" x14ac:dyDescent="0.25">
      <c r="C554" s="110"/>
    </row>
    <row r="555" spans="3:3" x14ac:dyDescent="0.25">
      <c r="C555" s="110"/>
    </row>
    <row r="556" spans="3:3" x14ac:dyDescent="0.25">
      <c r="C556" s="110"/>
    </row>
    <row r="557" spans="3:3" x14ac:dyDescent="0.25">
      <c r="C557" s="110"/>
    </row>
    <row r="558" spans="3:3" x14ac:dyDescent="0.25">
      <c r="C558" s="110"/>
    </row>
    <row r="559" spans="3:3" x14ac:dyDescent="0.25">
      <c r="C559" s="110"/>
    </row>
    <row r="560" spans="3:3" x14ac:dyDescent="0.25">
      <c r="C560" s="110"/>
    </row>
    <row r="561" spans="3:3" x14ac:dyDescent="0.25">
      <c r="C561" s="110"/>
    </row>
    <row r="562" spans="3:3" x14ac:dyDescent="0.25">
      <c r="C562" s="110"/>
    </row>
    <row r="563" spans="3:3" x14ac:dyDescent="0.25">
      <c r="C563" s="110"/>
    </row>
    <row r="564" spans="3:3" x14ac:dyDescent="0.25">
      <c r="C564" s="110"/>
    </row>
    <row r="565" spans="3:3" x14ac:dyDescent="0.25">
      <c r="C565" s="110"/>
    </row>
    <row r="566" spans="3:3" x14ac:dyDescent="0.25">
      <c r="C566" s="110"/>
    </row>
    <row r="567" spans="3:3" x14ac:dyDescent="0.25">
      <c r="C567" s="110"/>
    </row>
    <row r="568" spans="3:3" x14ac:dyDescent="0.25">
      <c r="C568" s="110"/>
    </row>
    <row r="569" spans="3:3" x14ac:dyDescent="0.25">
      <c r="C569" s="110"/>
    </row>
    <row r="570" spans="3:3" x14ac:dyDescent="0.25">
      <c r="C570" s="110"/>
    </row>
    <row r="571" spans="3:3" x14ac:dyDescent="0.25">
      <c r="C571" s="110"/>
    </row>
    <row r="572" spans="3:3" x14ac:dyDescent="0.25">
      <c r="C572" s="110"/>
    </row>
    <row r="573" spans="3:3" x14ac:dyDescent="0.25">
      <c r="C573" s="110"/>
    </row>
    <row r="574" spans="3:3" x14ac:dyDescent="0.25">
      <c r="C574" s="110"/>
    </row>
    <row r="575" spans="3:3" x14ac:dyDescent="0.25">
      <c r="C575" s="110"/>
    </row>
    <row r="576" spans="3:3" x14ac:dyDescent="0.25">
      <c r="C576" s="110"/>
    </row>
    <row r="577" spans="3:3" x14ac:dyDescent="0.25">
      <c r="C577" s="110"/>
    </row>
    <row r="578" spans="3:3" x14ac:dyDescent="0.25">
      <c r="C578" s="110"/>
    </row>
    <row r="579" spans="3:3" x14ac:dyDescent="0.25">
      <c r="C579" s="110"/>
    </row>
    <row r="580" spans="3:3" x14ac:dyDescent="0.25">
      <c r="C580" s="110"/>
    </row>
    <row r="581" spans="3:3" x14ac:dyDescent="0.25">
      <c r="C581" s="110"/>
    </row>
    <row r="582" spans="3:3" x14ac:dyDescent="0.25">
      <c r="C582" s="110"/>
    </row>
    <row r="583" spans="3:3" x14ac:dyDescent="0.25">
      <c r="C583" s="110"/>
    </row>
    <row r="584" spans="3:3" x14ac:dyDescent="0.25">
      <c r="C584" s="110"/>
    </row>
    <row r="585" spans="3:3" x14ac:dyDescent="0.25">
      <c r="C585" s="110"/>
    </row>
    <row r="586" spans="3:3" x14ac:dyDescent="0.25">
      <c r="C586" s="110"/>
    </row>
    <row r="587" spans="3:3" x14ac:dyDescent="0.25">
      <c r="C587" s="110"/>
    </row>
    <row r="588" spans="3:3" x14ac:dyDescent="0.25">
      <c r="C588" s="110"/>
    </row>
    <row r="589" spans="3:3" x14ac:dyDescent="0.25">
      <c r="C589" s="110"/>
    </row>
    <row r="590" spans="3:3" x14ac:dyDescent="0.25">
      <c r="C590" s="110"/>
    </row>
    <row r="591" spans="3:3" x14ac:dyDescent="0.25">
      <c r="C591" s="110"/>
    </row>
    <row r="592" spans="3:3" x14ac:dyDescent="0.25">
      <c r="C592" s="110"/>
    </row>
    <row r="593" spans="3:3" x14ac:dyDescent="0.25">
      <c r="C593" s="110"/>
    </row>
    <row r="594" spans="3:3" x14ac:dyDescent="0.25">
      <c r="C594" s="110"/>
    </row>
    <row r="595" spans="3:3" x14ac:dyDescent="0.25">
      <c r="C595" s="110"/>
    </row>
    <row r="596" spans="3:3" x14ac:dyDescent="0.25">
      <c r="C596" s="110"/>
    </row>
    <row r="597" spans="3:3" x14ac:dyDescent="0.25">
      <c r="C597" s="110"/>
    </row>
    <row r="598" spans="3:3" x14ac:dyDescent="0.25">
      <c r="C598" s="110"/>
    </row>
    <row r="599" spans="3:3" x14ac:dyDescent="0.25">
      <c r="C599" s="110"/>
    </row>
    <row r="600" spans="3:3" x14ac:dyDescent="0.25">
      <c r="C600" s="110"/>
    </row>
    <row r="601" spans="3:3" x14ac:dyDescent="0.25">
      <c r="C601" s="110"/>
    </row>
    <row r="602" spans="3:3" x14ac:dyDescent="0.25">
      <c r="C602" s="110"/>
    </row>
    <row r="603" spans="3:3" x14ac:dyDescent="0.25">
      <c r="C603" s="110"/>
    </row>
    <row r="604" spans="3:3" x14ac:dyDescent="0.25">
      <c r="C604" s="110"/>
    </row>
    <row r="605" spans="3:3" x14ac:dyDescent="0.25">
      <c r="C605" s="110"/>
    </row>
    <row r="606" spans="3:3" x14ac:dyDescent="0.25">
      <c r="C606" s="110"/>
    </row>
    <row r="607" spans="3:3" x14ac:dyDescent="0.25">
      <c r="C607" s="110"/>
    </row>
    <row r="608" spans="3:3" x14ac:dyDescent="0.25">
      <c r="C608" s="110"/>
    </row>
    <row r="609" spans="3:3" x14ac:dyDescent="0.25">
      <c r="C609" s="110"/>
    </row>
    <row r="610" spans="3:3" x14ac:dyDescent="0.25">
      <c r="C610" s="110"/>
    </row>
    <row r="611" spans="3:3" x14ac:dyDescent="0.25">
      <c r="C611" s="110"/>
    </row>
    <row r="612" spans="3:3" x14ac:dyDescent="0.25">
      <c r="C612" s="110"/>
    </row>
    <row r="613" spans="3:3" x14ac:dyDescent="0.25">
      <c r="C613" s="110"/>
    </row>
    <row r="614" spans="3:3" x14ac:dyDescent="0.25">
      <c r="C614" s="110"/>
    </row>
    <row r="615" spans="3:3" x14ac:dyDescent="0.25">
      <c r="C615" s="110"/>
    </row>
    <row r="616" spans="3:3" x14ac:dyDescent="0.25">
      <c r="C616" s="110"/>
    </row>
    <row r="617" spans="3:3" x14ac:dyDescent="0.25">
      <c r="C617" s="110"/>
    </row>
    <row r="618" spans="3:3" x14ac:dyDescent="0.25">
      <c r="C618" s="110"/>
    </row>
    <row r="619" spans="3:3" x14ac:dyDescent="0.25">
      <c r="C619" s="110"/>
    </row>
    <row r="620" spans="3:3" x14ac:dyDescent="0.25">
      <c r="C620" s="110"/>
    </row>
    <row r="621" spans="3:3" x14ac:dyDescent="0.25">
      <c r="C621" s="110"/>
    </row>
    <row r="622" spans="3:3" x14ac:dyDescent="0.25">
      <c r="C622" s="110"/>
    </row>
    <row r="623" spans="3:3" x14ac:dyDescent="0.25">
      <c r="C623" s="110"/>
    </row>
    <row r="624" spans="3:3" x14ac:dyDescent="0.25">
      <c r="C624" s="110"/>
    </row>
    <row r="625" spans="3:3" x14ac:dyDescent="0.25">
      <c r="C625" s="110"/>
    </row>
    <row r="626" spans="3:3" x14ac:dyDescent="0.25">
      <c r="C626" s="110"/>
    </row>
    <row r="627" spans="3:3" x14ac:dyDescent="0.25">
      <c r="C627" s="110"/>
    </row>
    <row r="628" spans="3:3" x14ac:dyDescent="0.25">
      <c r="C628" s="110"/>
    </row>
    <row r="629" spans="3:3" x14ac:dyDescent="0.25">
      <c r="C629" s="110"/>
    </row>
    <row r="630" spans="3:3" x14ac:dyDescent="0.25">
      <c r="C630" s="110"/>
    </row>
    <row r="631" spans="3:3" x14ac:dyDescent="0.25">
      <c r="C631" s="110"/>
    </row>
    <row r="632" spans="3:3" x14ac:dyDescent="0.25">
      <c r="C632" s="110"/>
    </row>
    <row r="633" spans="3:3" x14ac:dyDescent="0.25">
      <c r="C633" s="110"/>
    </row>
    <row r="634" spans="3:3" x14ac:dyDescent="0.25">
      <c r="C634" s="110"/>
    </row>
    <row r="635" spans="3:3" x14ac:dyDescent="0.25">
      <c r="C635" s="110"/>
    </row>
    <row r="636" spans="3:3" x14ac:dyDescent="0.25">
      <c r="C636" s="110"/>
    </row>
    <row r="637" spans="3:3" x14ac:dyDescent="0.25">
      <c r="C637" s="110"/>
    </row>
    <row r="638" spans="3:3" x14ac:dyDescent="0.25">
      <c r="C638" s="110"/>
    </row>
    <row r="639" spans="3:3" x14ac:dyDescent="0.25">
      <c r="C639" s="110"/>
    </row>
    <row r="640" spans="3:3" x14ac:dyDescent="0.25">
      <c r="C640" s="110"/>
    </row>
    <row r="641" spans="3:3" x14ac:dyDescent="0.25">
      <c r="C641" s="110"/>
    </row>
    <row r="642" spans="3:3" x14ac:dyDescent="0.25">
      <c r="C642" s="110"/>
    </row>
    <row r="643" spans="3:3" x14ac:dyDescent="0.25">
      <c r="C643" s="110"/>
    </row>
    <row r="644" spans="3:3" x14ac:dyDescent="0.25">
      <c r="C644" s="110"/>
    </row>
    <row r="645" spans="3:3" x14ac:dyDescent="0.25">
      <c r="C645" s="110"/>
    </row>
    <row r="646" spans="3:3" x14ac:dyDescent="0.25">
      <c r="C646" s="110"/>
    </row>
    <row r="647" spans="3:3" x14ac:dyDescent="0.25">
      <c r="C647" s="110"/>
    </row>
    <row r="648" spans="3:3" x14ac:dyDescent="0.25">
      <c r="C648" s="110"/>
    </row>
    <row r="649" spans="3:3" x14ac:dyDescent="0.25">
      <c r="C649" s="110"/>
    </row>
    <row r="650" spans="3:3" x14ac:dyDescent="0.25">
      <c r="C650" s="110"/>
    </row>
    <row r="651" spans="3:3" x14ac:dyDescent="0.25">
      <c r="C651" s="110"/>
    </row>
    <row r="652" spans="3:3" x14ac:dyDescent="0.25">
      <c r="C652" s="110"/>
    </row>
    <row r="653" spans="3:3" x14ac:dyDescent="0.25">
      <c r="C653" s="110"/>
    </row>
    <row r="654" spans="3:3" x14ac:dyDescent="0.25">
      <c r="C654" s="110"/>
    </row>
    <row r="655" spans="3:3" x14ac:dyDescent="0.25">
      <c r="C655" s="110"/>
    </row>
    <row r="656" spans="3:3" x14ac:dyDescent="0.25">
      <c r="C656" s="110"/>
    </row>
    <row r="657" spans="3:3" x14ac:dyDescent="0.25">
      <c r="C657" s="110"/>
    </row>
    <row r="658" spans="3:3" x14ac:dyDescent="0.25">
      <c r="C658" s="110"/>
    </row>
    <row r="659" spans="3:3" x14ac:dyDescent="0.25">
      <c r="C659" s="110"/>
    </row>
    <row r="660" spans="3:3" x14ac:dyDescent="0.25">
      <c r="C660" s="110"/>
    </row>
    <row r="661" spans="3:3" x14ac:dyDescent="0.25">
      <c r="C661" s="110"/>
    </row>
    <row r="662" spans="3:3" x14ac:dyDescent="0.25">
      <c r="C662" s="110"/>
    </row>
    <row r="663" spans="3:3" x14ac:dyDescent="0.25">
      <c r="C663" s="110"/>
    </row>
    <row r="664" spans="3:3" x14ac:dyDescent="0.25">
      <c r="C664" s="110"/>
    </row>
    <row r="665" spans="3:3" x14ac:dyDescent="0.25">
      <c r="C665" s="110"/>
    </row>
    <row r="666" spans="3:3" x14ac:dyDescent="0.25">
      <c r="C666" s="110"/>
    </row>
    <row r="667" spans="3:3" x14ac:dyDescent="0.25">
      <c r="C667" s="110"/>
    </row>
    <row r="668" spans="3:3" x14ac:dyDescent="0.25">
      <c r="C668" s="110"/>
    </row>
    <row r="669" spans="3:3" x14ac:dyDescent="0.25">
      <c r="C669" s="110"/>
    </row>
    <row r="670" spans="3:3" x14ac:dyDescent="0.25">
      <c r="C670" s="110"/>
    </row>
    <row r="671" spans="3:3" x14ac:dyDescent="0.25">
      <c r="C671" s="110"/>
    </row>
    <row r="672" spans="3:3" x14ac:dyDescent="0.25">
      <c r="C672" s="110"/>
    </row>
    <row r="673" spans="3:3" x14ac:dyDescent="0.25">
      <c r="C673" s="110"/>
    </row>
    <row r="674" spans="3:3" x14ac:dyDescent="0.25">
      <c r="C674" s="110"/>
    </row>
    <row r="675" spans="3:3" x14ac:dyDescent="0.25">
      <c r="C675" s="110"/>
    </row>
    <row r="676" spans="3:3" x14ac:dyDescent="0.25">
      <c r="C676" s="110"/>
    </row>
    <row r="677" spans="3:3" x14ac:dyDescent="0.25">
      <c r="C677" s="110"/>
    </row>
    <row r="678" spans="3:3" x14ac:dyDescent="0.25">
      <c r="C678" s="110"/>
    </row>
    <row r="679" spans="3:3" x14ac:dyDescent="0.25">
      <c r="C679" s="110"/>
    </row>
    <row r="680" spans="3:3" x14ac:dyDescent="0.25">
      <c r="C680" s="110"/>
    </row>
    <row r="681" spans="3:3" x14ac:dyDescent="0.25">
      <c r="C681" s="110"/>
    </row>
    <row r="682" spans="3:3" x14ac:dyDescent="0.25">
      <c r="C682" s="110"/>
    </row>
    <row r="683" spans="3:3" x14ac:dyDescent="0.25">
      <c r="C683" s="110"/>
    </row>
    <row r="684" spans="3:3" x14ac:dyDescent="0.25">
      <c r="C684" s="110"/>
    </row>
    <row r="685" spans="3:3" x14ac:dyDescent="0.25">
      <c r="C685" s="110"/>
    </row>
    <row r="686" spans="3:3" x14ac:dyDescent="0.25">
      <c r="C686" s="110"/>
    </row>
    <row r="687" spans="3:3" x14ac:dyDescent="0.25">
      <c r="C687" s="110"/>
    </row>
    <row r="688" spans="3:3" x14ac:dyDescent="0.25">
      <c r="C688" s="110"/>
    </row>
    <row r="689" spans="3:3" x14ac:dyDescent="0.25">
      <c r="C689" s="110"/>
    </row>
    <row r="690" spans="3:3" x14ac:dyDescent="0.25">
      <c r="C690" s="110"/>
    </row>
    <row r="691" spans="3:3" x14ac:dyDescent="0.25">
      <c r="C691" s="110"/>
    </row>
    <row r="692" spans="3:3" x14ac:dyDescent="0.25">
      <c r="C692" s="110"/>
    </row>
    <row r="693" spans="3:3" x14ac:dyDescent="0.25">
      <c r="C693" s="110"/>
    </row>
    <row r="694" spans="3:3" x14ac:dyDescent="0.25">
      <c r="C694" s="110"/>
    </row>
    <row r="695" spans="3:3" x14ac:dyDescent="0.25">
      <c r="C695" s="110"/>
    </row>
    <row r="696" spans="3:3" x14ac:dyDescent="0.25">
      <c r="C696" s="110"/>
    </row>
    <row r="697" spans="3:3" x14ac:dyDescent="0.25">
      <c r="C697" s="110"/>
    </row>
    <row r="698" spans="3:3" x14ac:dyDescent="0.25">
      <c r="C698" s="110"/>
    </row>
    <row r="699" spans="3:3" x14ac:dyDescent="0.25">
      <c r="C699" s="110"/>
    </row>
    <row r="700" spans="3:3" x14ac:dyDescent="0.25">
      <c r="C700" s="110"/>
    </row>
    <row r="701" spans="3:3" x14ac:dyDescent="0.25">
      <c r="C701" s="110"/>
    </row>
    <row r="702" spans="3:3" x14ac:dyDescent="0.25">
      <c r="C702" s="110"/>
    </row>
    <row r="703" spans="3:3" x14ac:dyDescent="0.25">
      <c r="C703" s="110"/>
    </row>
    <row r="704" spans="3:3" x14ac:dyDescent="0.25">
      <c r="C704" s="110"/>
    </row>
    <row r="705" spans="3:3" x14ac:dyDescent="0.25">
      <c r="C705" s="110"/>
    </row>
    <row r="706" spans="3:3" x14ac:dyDescent="0.25">
      <c r="C706" s="110"/>
    </row>
    <row r="707" spans="3:3" x14ac:dyDescent="0.25">
      <c r="C707" s="110"/>
    </row>
    <row r="708" spans="3:3" x14ac:dyDescent="0.25">
      <c r="C708" s="110"/>
    </row>
    <row r="709" spans="3:3" x14ac:dyDescent="0.25">
      <c r="C709" s="110"/>
    </row>
    <row r="710" spans="3:3" x14ac:dyDescent="0.25">
      <c r="C710" s="110"/>
    </row>
    <row r="711" spans="3:3" x14ac:dyDescent="0.25">
      <c r="C711" s="110"/>
    </row>
    <row r="712" spans="3:3" x14ac:dyDescent="0.25">
      <c r="C712" s="110"/>
    </row>
    <row r="713" spans="3:3" x14ac:dyDescent="0.25">
      <c r="C713" s="110"/>
    </row>
    <row r="714" spans="3:3" x14ac:dyDescent="0.25">
      <c r="C714" s="110"/>
    </row>
    <row r="715" spans="3:3" x14ac:dyDescent="0.25">
      <c r="C715" s="110"/>
    </row>
    <row r="716" spans="3:3" x14ac:dyDescent="0.25">
      <c r="C716" s="110"/>
    </row>
    <row r="717" spans="3:3" x14ac:dyDescent="0.25">
      <c r="C717" s="110"/>
    </row>
    <row r="718" spans="3:3" x14ac:dyDescent="0.25">
      <c r="C718" s="110"/>
    </row>
    <row r="719" spans="3:3" x14ac:dyDescent="0.25">
      <c r="C719" s="110"/>
    </row>
    <row r="720" spans="3:3" x14ac:dyDescent="0.25">
      <c r="C720" s="110"/>
    </row>
    <row r="721" spans="3:3" x14ac:dyDescent="0.25">
      <c r="C721" s="110"/>
    </row>
    <row r="722" spans="3:3" x14ac:dyDescent="0.25">
      <c r="C722" s="110"/>
    </row>
    <row r="723" spans="3:3" x14ac:dyDescent="0.25">
      <c r="C723" s="110"/>
    </row>
    <row r="724" spans="3:3" x14ac:dyDescent="0.25">
      <c r="C724" s="110"/>
    </row>
    <row r="725" spans="3:3" x14ac:dyDescent="0.25">
      <c r="C725" s="110"/>
    </row>
    <row r="726" spans="3:3" x14ac:dyDescent="0.25">
      <c r="C726" s="110"/>
    </row>
    <row r="727" spans="3:3" x14ac:dyDescent="0.25">
      <c r="C727" s="110"/>
    </row>
    <row r="728" spans="3:3" x14ac:dyDescent="0.25">
      <c r="C728" s="110"/>
    </row>
    <row r="729" spans="3:3" x14ac:dyDescent="0.25">
      <c r="C729" s="110"/>
    </row>
    <row r="730" spans="3:3" x14ac:dyDescent="0.25">
      <c r="C730" s="110"/>
    </row>
    <row r="731" spans="3:3" x14ac:dyDescent="0.25">
      <c r="C731" s="110"/>
    </row>
    <row r="732" spans="3:3" x14ac:dyDescent="0.25">
      <c r="C732" s="110"/>
    </row>
    <row r="733" spans="3:3" x14ac:dyDescent="0.25">
      <c r="C733" s="110"/>
    </row>
    <row r="734" spans="3:3" x14ac:dyDescent="0.25">
      <c r="C734" s="110"/>
    </row>
    <row r="735" spans="3:3" x14ac:dyDescent="0.25">
      <c r="C735" s="110"/>
    </row>
    <row r="736" spans="3:3" x14ac:dyDescent="0.25">
      <c r="C736" s="110"/>
    </row>
    <row r="737" spans="3:3" x14ac:dyDescent="0.25">
      <c r="C737" s="110"/>
    </row>
    <row r="738" spans="3:3" x14ac:dyDescent="0.25">
      <c r="C738" s="110"/>
    </row>
    <row r="739" spans="3:3" x14ac:dyDescent="0.25">
      <c r="C739" s="110"/>
    </row>
    <row r="740" spans="3:3" x14ac:dyDescent="0.25">
      <c r="C740" s="110"/>
    </row>
    <row r="741" spans="3:3" x14ac:dyDescent="0.25">
      <c r="C741" s="110"/>
    </row>
    <row r="742" spans="3:3" x14ac:dyDescent="0.25">
      <c r="C742" s="110"/>
    </row>
    <row r="743" spans="3:3" x14ac:dyDescent="0.25">
      <c r="C743" s="110"/>
    </row>
    <row r="744" spans="3:3" x14ac:dyDescent="0.25">
      <c r="C744" s="110"/>
    </row>
    <row r="745" spans="3:3" x14ac:dyDescent="0.25">
      <c r="C745" s="110"/>
    </row>
    <row r="746" spans="3:3" x14ac:dyDescent="0.25">
      <c r="C746" s="110"/>
    </row>
    <row r="747" spans="3:3" x14ac:dyDescent="0.25">
      <c r="C747" s="110"/>
    </row>
    <row r="748" spans="3:3" x14ac:dyDescent="0.25">
      <c r="C748" s="110"/>
    </row>
    <row r="749" spans="3:3" x14ac:dyDescent="0.25">
      <c r="C749" s="110"/>
    </row>
    <row r="750" spans="3:3" x14ac:dyDescent="0.25">
      <c r="C750" s="110"/>
    </row>
    <row r="751" spans="3:3" x14ac:dyDescent="0.25">
      <c r="C751" s="110"/>
    </row>
    <row r="752" spans="3:3" x14ac:dyDescent="0.25">
      <c r="C752" s="110"/>
    </row>
    <row r="753" spans="3:3" x14ac:dyDescent="0.25">
      <c r="C753" s="110"/>
    </row>
    <row r="754" spans="3:3" x14ac:dyDescent="0.25">
      <c r="C754" s="110"/>
    </row>
    <row r="755" spans="3:3" x14ac:dyDescent="0.25">
      <c r="C755" s="110"/>
    </row>
    <row r="756" spans="3:3" x14ac:dyDescent="0.25">
      <c r="C756" s="110"/>
    </row>
    <row r="757" spans="3:3" x14ac:dyDescent="0.25">
      <c r="C757" s="110"/>
    </row>
    <row r="758" spans="3:3" x14ac:dyDescent="0.25">
      <c r="C758" s="110"/>
    </row>
    <row r="759" spans="3:3" x14ac:dyDescent="0.25">
      <c r="C759" s="110"/>
    </row>
    <row r="760" spans="3:3" x14ac:dyDescent="0.25">
      <c r="C760" s="110"/>
    </row>
    <row r="761" spans="3:3" x14ac:dyDescent="0.25">
      <c r="C761" s="110"/>
    </row>
    <row r="762" spans="3:3" x14ac:dyDescent="0.25">
      <c r="C762" s="110"/>
    </row>
    <row r="763" spans="3:3" x14ac:dyDescent="0.25">
      <c r="C763" s="110"/>
    </row>
    <row r="764" spans="3:3" x14ac:dyDescent="0.25">
      <c r="C764" s="110"/>
    </row>
    <row r="765" spans="3:3" x14ac:dyDescent="0.25">
      <c r="C765" s="110"/>
    </row>
    <row r="766" spans="3:3" x14ac:dyDescent="0.25">
      <c r="C766" s="110"/>
    </row>
    <row r="767" spans="3:3" x14ac:dyDescent="0.25">
      <c r="C767" s="110"/>
    </row>
    <row r="768" spans="3:3" x14ac:dyDescent="0.25">
      <c r="C768" s="110"/>
    </row>
    <row r="769" spans="3:3" x14ac:dyDescent="0.25">
      <c r="C769" s="110"/>
    </row>
    <row r="770" spans="3:3" x14ac:dyDescent="0.25">
      <c r="C770" s="110"/>
    </row>
    <row r="771" spans="3:3" x14ac:dyDescent="0.25">
      <c r="C771" s="110"/>
    </row>
    <row r="772" spans="3:3" x14ac:dyDescent="0.25">
      <c r="C772" s="110"/>
    </row>
    <row r="773" spans="3:3" x14ac:dyDescent="0.25">
      <c r="C773" s="110"/>
    </row>
    <row r="774" spans="3:3" x14ac:dyDescent="0.25">
      <c r="C774" s="110"/>
    </row>
    <row r="775" spans="3:3" x14ac:dyDescent="0.25">
      <c r="C775" s="110"/>
    </row>
    <row r="776" spans="3:3" x14ac:dyDescent="0.25">
      <c r="C776" s="110"/>
    </row>
    <row r="777" spans="3:3" x14ac:dyDescent="0.25">
      <c r="C777" s="110"/>
    </row>
    <row r="778" spans="3:3" x14ac:dyDescent="0.25">
      <c r="C778" s="110"/>
    </row>
    <row r="779" spans="3:3" x14ac:dyDescent="0.25">
      <c r="C779" s="110"/>
    </row>
    <row r="780" spans="3:3" x14ac:dyDescent="0.25">
      <c r="C780" s="110"/>
    </row>
    <row r="781" spans="3:3" x14ac:dyDescent="0.25">
      <c r="C781" s="110"/>
    </row>
    <row r="782" spans="3:3" x14ac:dyDescent="0.25">
      <c r="C782" s="110"/>
    </row>
    <row r="783" spans="3:3" x14ac:dyDescent="0.25">
      <c r="C783" s="110"/>
    </row>
    <row r="784" spans="3:3" x14ac:dyDescent="0.25">
      <c r="C784" s="110"/>
    </row>
    <row r="785" spans="3:3" x14ac:dyDescent="0.25">
      <c r="C785" s="110"/>
    </row>
    <row r="786" spans="3:3" x14ac:dyDescent="0.25">
      <c r="C786" s="110"/>
    </row>
    <row r="787" spans="3:3" x14ac:dyDescent="0.25">
      <c r="C787" s="110"/>
    </row>
    <row r="788" spans="3:3" x14ac:dyDescent="0.25">
      <c r="C788" s="110"/>
    </row>
    <row r="789" spans="3:3" x14ac:dyDescent="0.25">
      <c r="C789" s="110"/>
    </row>
    <row r="790" spans="3:3" x14ac:dyDescent="0.25">
      <c r="C790" s="110"/>
    </row>
    <row r="791" spans="3:3" x14ac:dyDescent="0.25">
      <c r="C791" s="110"/>
    </row>
    <row r="792" spans="3:3" x14ac:dyDescent="0.25">
      <c r="C792" s="110"/>
    </row>
    <row r="793" spans="3:3" x14ac:dyDescent="0.25">
      <c r="C793" s="110"/>
    </row>
    <row r="794" spans="3:3" x14ac:dyDescent="0.25">
      <c r="C794" s="110"/>
    </row>
    <row r="795" spans="3:3" x14ac:dyDescent="0.25">
      <c r="C795" s="110"/>
    </row>
    <row r="796" spans="3:3" x14ac:dyDescent="0.25">
      <c r="C796" s="110"/>
    </row>
    <row r="797" spans="3:3" x14ac:dyDescent="0.25">
      <c r="C797" s="110"/>
    </row>
    <row r="798" spans="3:3" x14ac:dyDescent="0.25">
      <c r="C798" s="110"/>
    </row>
    <row r="799" spans="3:3" x14ac:dyDescent="0.25">
      <c r="C799" s="110"/>
    </row>
    <row r="800" spans="3:3" x14ac:dyDescent="0.25">
      <c r="C800" s="110"/>
    </row>
    <row r="801" spans="3:3" x14ac:dyDescent="0.25">
      <c r="C801" s="110"/>
    </row>
    <row r="802" spans="3:3" x14ac:dyDescent="0.25">
      <c r="C802" s="110"/>
    </row>
    <row r="803" spans="3:3" x14ac:dyDescent="0.25">
      <c r="C803" s="110"/>
    </row>
    <row r="804" spans="3:3" x14ac:dyDescent="0.25">
      <c r="C804" s="110"/>
    </row>
    <row r="805" spans="3:3" x14ac:dyDescent="0.25">
      <c r="C805" s="110"/>
    </row>
    <row r="806" spans="3:3" x14ac:dyDescent="0.25">
      <c r="C806" s="110"/>
    </row>
    <row r="807" spans="3:3" x14ac:dyDescent="0.25">
      <c r="C807" s="110"/>
    </row>
    <row r="808" spans="3:3" x14ac:dyDescent="0.25">
      <c r="C808" s="110"/>
    </row>
    <row r="809" spans="3:3" x14ac:dyDescent="0.25">
      <c r="C809" s="110"/>
    </row>
    <row r="810" spans="3:3" x14ac:dyDescent="0.25">
      <c r="C810" s="110"/>
    </row>
    <row r="811" spans="3:3" x14ac:dyDescent="0.25">
      <c r="C811" s="110"/>
    </row>
    <row r="812" spans="3:3" x14ac:dyDescent="0.25">
      <c r="C812" s="110"/>
    </row>
    <row r="813" spans="3:3" x14ac:dyDescent="0.25">
      <c r="C813" s="110"/>
    </row>
    <row r="814" spans="3:3" x14ac:dyDescent="0.25">
      <c r="C814" s="110"/>
    </row>
    <row r="815" spans="3:3" x14ac:dyDescent="0.25">
      <c r="C815" s="110"/>
    </row>
    <row r="816" spans="3:3" x14ac:dyDescent="0.25">
      <c r="C816" s="110"/>
    </row>
    <row r="817" spans="3:3" x14ac:dyDescent="0.25">
      <c r="C817" s="110"/>
    </row>
    <row r="818" spans="3:3" x14ac:dyDescent="0.25">
      <c r="C818" s="110"/>
    </row>
    <row r="819" spans="3:3" x14ac:dyDescent="0.25">
      <c r="C819" s="110"/>
    </row>
    <row r="820" spans="3:3" x14ac:dyDescent="0.25">
      <c r="C820" s="110"/>
    </row>
    <row r="821" spans="3:3" x14ac:dyDescent="0.25">
      <c r="C821" s="110"/>
    </row>
    <row r="822" spans="3:3" x14ac:dyDescent="0.25">
      <c r="C822" s="110"/>
    </row>
    <row r="823" spans="3:3" x14ac:dyDescent="0.25">
      <c r="C823" s="110"/>
    </row>
    <row r="824" spans="3:3" x14ac:dyDescent="0.25">
      <c r="C824" s="110"/>
    </row>
    <row r="825" spans="3:3" x14ac:dyDescent="0.25">
      <c r="C825" s="110"/>
    </row>
    <row r="826" spans="3:3" x14ac:dyDescent="0.25">
      <c r="C826" s="110"/>
    </row>
    <row r="827" spans="3:3" x14ac:dyDescent="0.25">
      <c r="C827" s="110"/>
    </row>
    <row r="828" spans="3:3" x14ac:dyDescent="0.25">
      <c r="C828" s="110"/>
    </row>
    <row r="829" spans="3:3" x14ac:dyDescent="0.25">
      <c r="C829" s="110"/>
    </row>
    <row r="830" spans="3:3" x14ac:dyDescent="0.25">
      <c r="C830" s="110"/>
    </row>
    <row r="831" spans="3:3" x14ac:dyDescent="0.25">
      <c r="C831" s="110"/>
    </row>
    <row r="832" spans="3:3" x14ac:dyDescent="0.25">
      <c r="C832" s="110"/>
    </row>
    <row r="833" spans="3:3" x14ac:dyDescent="0.25">
      <c r="C833" s="110"/>
    </row>
    <row r="834" spans="3:3" x14ac:dyDescent="0.25">
      <c r="C834" s="110"/>
    </row>
    <row r="835" spans="3:3" x14ac:dyDescent="0.25">
      <c r="C835" s="110"/>
    </row>
    <row r="836" spans="3:3" x14ac:dyDescent="0.25">
      <c r="C836" s="110"/>
    </row>
    <row r="837" spans="3:3" x14ac:dyDescent="0.25">
      <c r="C837" s="110"/>
    </row>
    <row r="838" spans="3:3" x14ac:dyDescent="0.25">
      <c r="C838" s="110"/>
    </row>
    <row r="839" spans="3:3" x14ac:dyDescent="0.25">
      <c r="C839" s="110"/>
    </row>
    <row r="840" spans="3:3" x14ac:dyDescent="0.25">
      <c r="C840" s="110"/>
    </row>
    <row r="841" spans="3:3" x14ac:dyDescent="0.25">
      <c r="C841" s="110"/>
    </row>
    <row r="842" spans="3:3" x14ac:dyDescent="0.25">
      <c r="C842" s="110"/>
    </row>
    <row r="843" spans="3:3" x14ac:dyDescent="0.25">
      <c r="C843" s="110"/>
    </row>
    <row r="844" spans="3:3" x14ac:dyDescent="0.25">
      <c r="C844" s="110"/>
    </row>
    <row r="845" spans="3:3" x14ac:dyDescent="0.25">
      <c r="C845" s="110"/>
    </row>
    <row r="846" spans="3:3" x14ac:dyDescent="0.25">
      <c r="C846" s="110"/>
    </row>
    <row r="847" spans="3:3" x14ac:dyDescent="0.25">
      <c r="C847" s="110"/>
    </row>
    <row r="848" spans="3:3" x14ac:dyDescent="0.25">
      <c r="C848" s="110"/>
    </row>
    <row r="849" spans="3:3" x14ac:dyDescent="0.25">
      <c r="C849" s="110"/>
    </row>
    <row r="850" spans="3:3" x14ac:dyDescent="0.25">
      <c r="C850" s="110"/>
    </row>
    <row r="851" spans="3:3" x14ac:dyDescent="0.25">
      <c r="C851" s="110"/>
    </row>
    <row r="852" spans="3:3" x14ac:dyDescent="0.25">
      <c r="C852" s="110"/>
    </row>
    <row r="853" spans="3:3" x14ac:dyDescent="0.25">
      <c r="C853" s="110"/>
    </row>
    <row r="854" spans="3:3" x14ac:dyDescent="0.25">
      <c r="C854" s="110"/>
    </row>
    <row r="855" spans="3:3" x14ac:dyDescent="0.25">
      <c r="C855" s="110"/>
    </row>
    <row r="856" spans="3:3" x14ac:dyDescent="0.25">
      <c r="C856" s="110"/>
    </row>
    <row r="857" spans="3:3" x14ac:dyDescent="0.25">
      <c r="C857" s="110"/>
    </row>
    <row r="858" spans="3:3" x14ac:dyDescent="0.25">
      <c r="C858" s="110"/>
    </row>
    <row r="859" spans="3:3" x14ac:dyDescent="0.25">
      <c r="C859" s="110"/>
    </row>
    <row r="860" spans="3:3" x14ac:dyDescent="0.25">
      <c r="C860" s="110"/>
    </row>
    <row r="861" spans="3:3" x14ac:dyDescent="0.25">
      <c r="C861" s="110"/>
    </row>
    <row r="862" spans="3:3" x14ac:dyDescent="0.25">
      <c r="C862" s="110"/>
    </row>
    <row r="863" spans="3:3" x14ac:dyDescent="0.25">
      <c r="C863" s="110"/>
    </row>
    <row r="864" spans="3:3" x14ac:dyDescent="0.25">
      <c r="C864" s="110"/>
    </row>
    <row r="865" spans="3:3" x14ac:dyDescent="0.25">
      <c r="C865" s="110"/>
    </row>
    <row r="866" spans="3:3" x14ac:dyDescent="0.25">
      <c r="C866" s="110"/>
    </row>
    <row r="867" spans="3:3" x14ac:dyDescent="0.25">
      <c r="C867" s="110"/>
    </row>
    <row r="868" spans="3:3" x14ac:dyDescent="0.25">
      <c r="C868" s="110"/>
    </row>
    <row r="869" spans="3:3" x14ac:dyDescent="0.25">
      <c r="C869" s="110"/>
    </row>
    <row r="870" spans="3:3" x14ac:dyDescent="0.25">
      <c r="C870" s="110"/>
    </row>
    <row r="871" spans="3:3" x14ac:dyDescent="0.25">
      <c r="C871" s="110"/>
    </row>
    <row r="872" spans="3:3" x14ac:dyDescent="0.25">
      <c r="C872" s="110"/>
    </row>
    <row r="873" spans="3:3" x14ac:dyDescent="0.25">
      <c r="C873" s="110"/>
    </row>
    <row r="874" spans="3:3" x14ac:dyDescent="0.25">
      <c r="C874" s="110"/>
    </row>
    <row r="875" spans="3:3" x14ac:dyDescent="0.25">
      <c r="C875" s="110"/>
    </row>
    <row r="876" spans="3:3" x14ac:dyDescent="0.25">
      <c r="C876" s="110"/>
    </row>
    <row r="877" spans="3:3" x14ac:dyDescent="0.25">
      <c r="C877" s="110"/>
    </row>
    <row r="878" spans="3:3" x14ac:dyDescent="0.25">
      <c r="C878" s="110"/>
    </row>
    <row r="879" spans="3:3" x14ac:dyDescent="0.25">
      <c r="C879" s="110"/>
    </row>
    <row r="880" spans="3:3" x14ac:dyDescent="0.25">
      <c r="C880" s="110"/>
    </row>
    <row r="881" spans="3:3" x14ac:dyDescent="0.25">
      <c r="C881" s="110"/>
    </row>
    <row r="882" spans="3:3" x14ac:dyDescent="0.25">
      <c r="C882" s="110"/>
    </row>
    <row r="883" spans="3:3" x14ac:dyDescent="0.25">
      <c r="C883" s="110"/>
    </row>
    <row r="884" spans="3:3" x14ac:dyDescent="0.25">
      <c r="C884" s="110"/>
    </row>
    <row r="885" spans="3:3" x14ac:dyDescent="0.25">
      <c r="C885" s="110"/>
    </row>
    <row r="886" spans="3:3" x14ac:dyDescent="0.25">
      <c r="C886" s="110"/>
    </row>
    <row r="887" spans="3:3" x14ac:dyDescent="0.25">
      <c r="C887" s="110"/>
    </row>
    <row r="888" spans="3:3" x14ac:dyDescent="0.25">
      <c r="C888" s="110"/>
    </row>
    <row r="889" spans="3:3" x14ac:dyDescent="0.25">
      <c r="C889" s="110"/>
    </row>
    <row r="890" spans="3:3" x14ac:dyDescent="0.25">
      <c r="C890" s="110"/>
    </row>
    <row r="891" spans="3:3" x14ac:dyDescent="0.25">
      <c r="C891" s="110"/>
    </row>
    <row r="892" spans="3:3" x14ac:dyDescent="0.25">
      <c r="C892" s="110"/>
    </row>
    <row r="893" spans="3:3" x14ac:dyDescent="0.25">
      <c r="C893" s="110"/>
    </row>
    <row r="894" spans="3:3" x14ac:dyDescent="0.25">
      <c r="C894" s="110"/>
    </row>
    <row r="895" spans="3:3" x14ac:dyDescent="0.25">
      <c r="C895" s="110"/>
    </row>
    <row r="896" spans="3:3" x14ac:dyDescent="0.25">
      <c r="C896" s="110"/>
    </row>
    <row r="897" spans="3:3" x14ac:dyDescent="0.25">
      <c r="C897" s="110"/>
    </row>
    <row r="898" spans="3:3" x14ac:dyDescent="0.25">
      <c r="C898" s="110"/>
    </row>
    <row r="899" spans="3:3" x14ac:dyDescent="0.25">
      <c r="C899" s="110"/>
    </row>
    <row r="900" spans="3:3" x14ac:dyDescent="0.25">
      <c r="C900" s="110"/>
    </row>
    <row r="901" spans="3:3" x14ac:dyDescent="0.25">
      <c r="C901" s="110"/>
    </row>
    <row r="902" spans="3:3" x14ac:dyDescent="0.25">
      <c r="C902" s="110"/>
    </row>
    <row r="903" spans="3:3" x14ac:dyDescent="0.25">
      <c r="C903" s="110"/>
    </row>
    <row r="904" spans="3:3" x14ac:dyDescent="0.25">
      <c r="C904" s="110"/>
    </row>
    <row r="905" spans="3:3" x14ac:dyDescent="0.25">
      <c r="C905" s="110"/>
    </row>
    <row r="906" spans="3:3" x14ac:dyDescent="0.25">
      <c r="C906" s="110"/>
    </row>
    <row r="907" spans="3:3" x14ac:dyDescent="0.25">
      <c r="C907" s="110"/>
    </row>
    <row r="908" spans="3:3" x14ac:dyDescent="0.25">
      <c r="C908" s="110"/>
    </row>
    <row r="909" spans="3:3" x14ac:dyDescent="0.25">
      <c r="C909" s="110"/>
    </row>
    <row r="910" spans="3:3" x14ac:dyDescent="0.25">
      <c r="C910" s="110"/>
    </row>
    <row r="911" spans="3:3" x14ac:dyDescent="0.25">
      <c r="C911" s="110"/>
    </row>
    <row r="912" spans="3:3" x14ac:dyDescent="0.25">
      <c r="C912" s="110"/>
    </row>
    <row r="913" spans="3:3" x14ac:dyDescent="0.25">
      <c r="C913" s="110"/>
    </row>
    <row r="914" spans="3:3" x14ac:dyDescent="0.25">
      <c r="C914" s="110"/>
    </row>
    <row r="915" spans="3:3" x14ac:dyDescent="0.25">
      <c r="C915" s="110"/>
    </row>
    <row r="916" spans="3:3" x14ac:dyDescent="0.25">
      <c r="C916" s="110"/>
    </row>
    <row r="917" spans="3:3" x14ac:dyDescent="0.25">
      <c r="C917" s="110"/>
    </row>
    <row r="918" spans="3:3" x14ac:dyDescent="0.25">
      <c r="C918" s="110"/>
    </row>
    <row r="919" spans="3:3" x14ac:dyDescent="0.25">
      <c r="C919" s="110"/>
    </row>
    <row r="920" spans="3:3" x14ac:dyDescent="0.25">
      <c r="C920" s="110"/>
    </row>
    <row r="921" spans="3:3" x14ac:dyDescent="0.25">
      <c r="C921" s="110"/>
    </row>
    <row r="922" spans="3:3" x14ac:dyDescent="0.25">
      <c r="C922" s="110"/>
    </row>
    <row r="923" spans="3:3" x14ac:dyDescent="0.25">
      <c r="C923" s="110"/>
    </row>
    <row r="924" spans="3:3" x14ac:dyDescent="0.25">
      <c r="C924" s="110"/>
    </row>
    <row r="925" spans="3:3" x14ac:dyDescent="0.25">
      <c r="C925" s="110"/>
    </row>
    <row r="926" spans="3:3" x14ac:dyDescent="0.25">
      <c r="C926" s="110"/>
    </row>
    <row r="927" spans="3:3" x14ac:dyDescent="0.25">
      <c r="C927" s="110"/>
    </row>
    <row r="928" spans="3:3" x14ac:dyDescent="0.25">
      <c r="C928" s="110"/>
    </row>
    <row r="929" spans="3:3" x14ac:dyDescent="0.25">
      <c r="C929" s="110"/>
    </row>
    <row r="930" spans="3:3" x14ac:dyDescent="0.25">
      <c r="C930" s="110"/>
    </row>
    <row r="931" spans="3:3" x14ac:dyDescent="0.25">
      <c r="C931" s="110"/>
    </row>
    <row r="932" spans="3:3" x14ac:dyDescent="0.25">
      <c r="C932" s="110"/>
    </row>
    <row r="933" spans="3:3" x14ac:dyDescent="0.25">
      <c r="C933" s="110"/>
    </row>
    <row r="934" spans="3:3" x14ac:dyDescent="0.25">
      <c r="C934" s="110"/>
    </row>
    <row r="935" spans="3:3" x14ac:dyDescent="0.25">
      <c r="C935" s="110"/>
    </row>
    <row r="936" spans="3:3" x14ac:dyDescent="0.25">
      <c r="C936" s="110"/>
    </row>
    <row r="937" spans="3:3" x14ac:dyDescent="0.25">
      <c r="C937" s="110"/>
    </row>
    <row r="938" spans="3:3" x14ac:dyDescent="0.25">
      <c r="C938" s="110"/>
    </row>
    <row r="939" spans="3:3" x14ac:dyDescent="0.25">
      <c r="C939" s="110"/>
    </row>
    <row r="940" spans="3:3" x14ac:dyDescent="0.25">
      <c r="C940" s="110"/>
    </row>
    <row r="941" spans="3:3" x14ac:dyDescent="0.25">
      <c r="C941" s="110"/>
    </row>
    <row r="942" spans="3:3" x14ac:dyDescent="0.25">
      <c r="C942" s="110"/>
    </row>
    <row r="943" spans="3:3" x14ac:dyDescent="0.25">
      <c r="C943" s="110"/>
    </row>
    <row r="944" spans="3:3" x14ac:dyDescent="0.25">
      <c r="C944" s="110"/>
    </row>
    <row r="945" spans="3:3" x14ac:dyDescent="0.25">
      <c r="C945" s="110"/>
    </row>
    <row r="946" spans="3:3" x14ac:dyDescent="0.25">
      <c r="C946" s="110"/>
    </row>
    <row r="947" spans="3:3" x14ac:dyDescent="0.25">
      <c r="C947" s="110"/>
    </row>
    <row r="948" spans="3:3" x14ac:dyDescent="0.25">
      <c r="C948" s="110"/>
    </row>
    <row r="949" spans="3:3" x14ac:dyDescent="0.25">
      <c r="C949" s="110"/>
    </row>
    <row r="950" spans="3:3" x14ac:dyDescent="0.25">
      <c r="C950" s="110"/>
    </row>
  </sheetData>
  <mergeCells count="12">
    <mergeCell ref="B8:C8"/>
    <mergeCell ref="B9:C9"/>
    <mergeCell ref="B11:C11"/>
    <mergeCell ref="B12:C12"/>
    <mergeCell ref="B13:C13"/>
    <mergeCell ref="B14:C14"/>
    <mergeCell ref="B1:C1"/>
    <mergeCell ref="B2:C2"/>
    <mergeCell ref="B3:C3"/>
    <mergeCell ref="B4:C4"/>
    <mergeCell ref="B6:C6"/>
    <mergeCell ref="B7:C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49"/>
  <sheetViews>
    <sheetView workbookViewId="0">
      <selection activeCell="J25" sqref="J25"/>
    </sheetView>
  </sheetViews>
  <sheetFormatPr defaultColWidth="9.140625" defaultRowHeight="15.75" x14ac:dyDescent="0.25"/>
  <cols>
    <col min="1" max="1" width="4.140625" style="78" customWidth="1"/>
    <col min="2" max="2" width="58.28515625" style="78" customWidth="1"/>
    <col min="3" max="3" width="15" style="78" hidden="1" customWidth="1"/>
    <col min="4" max="4" width="15.42578125" style="78" hidden="1" customWidth="1"/>
    <col min="5" max="5" width="17.28515625" style="78" customWidth="1"/>
    <col min="6" max="6" width="9.140625" style="78" customWidth="1"/>
    <col min="7" max="256" width="9.140625" style="78"/>
    <col min="257" max="257" width="4.140625" style="78" customWidth="1"/>
    <col min="258" max="258" width="58.28515625" style="78" customWidth="1"/>
    <col min="259" max="260" width="0" style="78" hidden="1" customWidth="1"/>
    <col min="261" max="261" width="17.28515625" style="78" customWidth="1"/>
    <col min="262" max="262" width="9.140625" style="78" customWidth="1"/>
    <col min="263" max="512" width="9.140625" style="78"/>
    <col min="513" max="513" width="4.140625" style="78" customWidth="1"/>
    <col min="514" max="514" width="58.28515625" style="78" customWidth="1"/>
    <col min="515" max="516" width="0" style="78" hidden="1" customWidth="1"/>
    <col min="517" max="517" width="17.28515625" style="78" customWidth="1"/>
    <col min="518" max="518" width="9.140625" style="78" customWidth="1"/>
    <col min="519" max="768" width="9.140625" style="78"/>
    <col min="769" max="769" width="4.140625" style="78" customWidth="1"/>
    <col min="770" max="770" width="58.28515625" style="78" customWidth="1"/>
    <col min="771" max="772" width="0" style="78" hidden="1" customWidth="1"/>
    <col min="773" max="773" width="17.28515625" style="78" customWidth="1"/>
    <col min="774" max="774" width="9.140625" style="78" customWidth="1"/>
    <col min="775" max="1024" width="9.140625" style="78"/>
    <col min="1025" max="1025" width="4.140625" style="78" customWidth="1"/>
    <col min="1026" max="1026" width="58.28515625" style="78" customWidth="1"/>
    <col min="1027" max="1028" width="0" style="78" hidden="1" customWidth="1"/>
    <col min="1029" max="1029" width="17.28515625" style="78" customWidth="1"/>
    <col min="1030" max="1030" width="9.140625" style="78" customWidth="1"/>
    <col min="1031" max="1280" width="9.140625" style="78"/>
    <col min="1281" max="1281" width="4.140625" style="78" customWidth="1"/>
    <col min="1282" max="1282" width="58.28515625" style="78" customWidth="1"/>
    <col min="1283" max="1284" width="0" style="78" hidden="1" customWidth="1"/>
    <col min="1285" max="1285" width="17.28515625" style="78" customWidth="1"/>
    <col min="1286" max="1286" width="9.140625" style="78" customWidth="1"/>
    <col min="1287" max="1536" width="9.140625" style="78"/>
    <col min="1537" max="1537" width="4.140625" style="78" customWidth="1"/>
    <col min="1538" max="1538" width="58.28515625" style="78" customWidth="1"/>
    <col min="1539" max="1540" width="0" style="78" hidden="1" customWidth="1"/>
    <col min="1541" max="1541" width="17.28515625" style="78" customWidth="1"/>
    <col min="1542" max="1542" width="9.140625" style="78" customWidth="1"/>
    <col min="1543" max="1792" width="9.140625" style="78"/>
    <col min="1793" max="1793" width="4.140625" style="78" customWidth="1"/>
    <col min="1794" max="1794" width="58.28515625" style="78" customWidth="1"/>
    <col min="1795" max="1796" width="0" style="78" hidden="1" customWidth="1"/>
    <col min="1797" max="1797" width="17.28515625" style="78" customWidth="1"/>
    <col min="1798" max="1798" width="9.140625" style="78" customWidth="1"/>
    <col min="1799" max="2048" width="9.140625" style="78"/>
    <col min="2049" max="2049" width="4.140625" style="78" customWidth="1"/>
    <col min="2050" max="2050" width="58.28515625" style="78" customWidth="1"/>
    <col min="2051" max="2052" width="0" style="78" hidden="1" customWidth="1"/>
    <col min="2053" max="2053" width="17.28515625" style="78" customWidth="1"/>
    <col min="2054" max="2054" width="9.140625" style="78" customWidth="1"/>
    <col min="2055" max="2304" width="9.140625" style="78"/>
    <col min="2305" max="2305" width="4.140625" style="78" customWidth="1"/>
    <col min="2306" max="2306" width="58.28515625" style="78" customWidth="1"/>
    <col min="2307" max="2308" width="0" style="78" hidden="1" customWidth="1"/>
    <col min="2309" max="2309" width="17.28515625" style="78" customWidth="1"/>
    <col min="2310" max="2310" width="9.140625" style="78" customWidth="1"/>
    <col min="2311" max="2560" width="9.140625" style="78"/>
    <col min="2561" max="2561" width="4.140625" style="78" customWidth="1"/>
    <col min="2562" max="2562" width="58.28515625" style="78" customWidth="1"/>
    <col min="2563" max="2564" width="0" style="78" hidden="1" customWidth="1"/>
    <col min="2565" max="2565" width="17.28515625" style="78" customWidth="1"/>
    <col min="2566" max="2566" width="9.140625" style="78" customWidth="1"/>
    <col min="2567" max="2816" width="9.140625" style="78"/>
    <col min="2817" max="2817" width="4.140625" style="78" customWidth="1"/>
    <col min="2818" max="2818" width="58.28515625" style="78" customWidth="1"/>
    <col min="2819" max="2820" width="0" style="78" hidden="1" customWidth="1"/>
    <col min="2821" max="2821" width="17.28515625" style="78" customWidth="1"/>
    <col min="2822" max="2822" width="9.140625" style="78" customWidth="1"/>
    <col min="2823" max="3072" width="9.140625" style="78"/>
    <col min="3073" max="3073" width="4.140625" style="78" customWidth="1"/>
    <col min="3074" max="3074" width="58.28515625" style="78" customWidth="1"/>
    <col min="3075" max="3076" width="0" style="78" hidden="1" customWidth="1"/>
    <col min="3077" max="3077" width="17.28515625" style="78" customWidth="1"/>
    <col min="3078" max="3078" width="9.140625" style="78" customWidth="1"/>
    <col min="3079" max="3328" width="9.140625" style="78"/>
    <col min="3329" max="3329" width="4.140625" style="78" customWidth="1"/>
    <col min="3330" max="3330" width="58.28515625" style="78" customWidth="1"/>
    <col min="3331" max="3332" width="0" style="78" hidden="1" customWidth="1"/>
    <col min="3333" max="3333" width="17.28515625" style="78" customWidth="1"/>
    <col min="3334" max="3334" width="9.140625" style="78" customWidth="1"/>
    <col min="3335" max="3584" width="9.140625" style="78"/>
    <col min="3585" max="3585" width="4.140625" style="78" customWidth="1"/>
    <col min="3586" max="3586" width="58.28515625" style="78" customWidth="1"/>
    <col min="3587" max="3588" width="0" style="78" hidden="1" customWidth="1"/>
    <col min="3589" max="3589" width="17.28515625" style="78" customWidth="1"/>
    <col min="3590" max="3590" width="9.140625" style="78" customWidth="1"/>
    <col min="3591" max="3840" width="9.140625" style="78"/>
    <col min="3841" max="3841" width="4.140625" style="78" customWidth="1"/>
    <col min="3842" max="3842" width="58.28515625" style="78" customWidth="1"/>
    <col min="3843" max="3844" width="0" style="78" hidden="1" customWidth="1"/>
    <col min="3845" max="3845" width="17.28515625" style="78" customWidth="1"/>
    <col min="3846" max="3846" width="9.140625" style="78" customWidth="1"/>
    <col min="3847" max="4096" width="9.140625" style="78"/>
    <col min="4097" max="4097" width="4.140625" style="78" customWidth="1"/>
    <col min="4098" max="4098" width="58.28515625" style="78" customWidth="1"/>
    <col min="4099" max="4100" width="0" style="78" hidden="1" customWidth="1"/>
    <col min="4101" max="4101" width="17.28515625" style="78" customWidth="1"/>
    <col min="4102" max="4102" width="9.140625" style="78" customWidth="1"/>
    <col min="4103" max="4352" width="9.140625" style="78"/>
    <col min="4353" max="4353" width="4.140625" style="78" customWidth="1"/>
    <col min="4354" max="4354" width="58.28515625" style="78" customWidth="1"/>
    <col min="4355" max="4356" width="0" style="78" hidden="1" customWidth="1"/>
    <col min="4357" max="4357" width="17.28515625" style="78" customWidth="1"/>
    <col min="4358" max="4358" width="9.140625" style="78" customWidth="1"/>
    <col min="4359" max="4608" width="9.140625" style="78"/>
    <col min="4609" max="4609" width="4.140625" style="78" customWidth="1"/>
    <col min="4610" max="4610" width="58.28515625" style="78" customWidth="1"/>
    <col min="4611" max="4612" width="0" style="78" hidden="1" customWidth="1"/>
    <col min="4613" max="4613" width="17.28515625" style="78" customWidth="1"/>
    <col min="4614" max="4614" width="9.140625" style="78" customWidth="1"/>
    <col min="4615" max="4864" width="9.140625" style="78"/>
    <col min="4865" max="4865" width="4.140625" style="78" customWidth="1"/>
    <col min="4866" max="4866" width="58.28515625" style="78" customWidth="1"/>
    <col min="4867" max="4868" width="0" style="78" hidden="1" customWidth="1"/>
    <col min="4869" max="4869" width="17.28515625" style="78" customWidth="1"/>
    <col min="4870" max="4870" width="9.140625" style="78" customWidth="1"/>
    <col min="4871" max="5120" width="9.140625" style="78"/>
    <col min="5121" max="5121" width="4.140625" style="78" customWidth="1"/>
    <col min="5122" max="5122" width="58.28515625" style="78" customWidth="1"/>
    <col min="5123" max="5124" width="0" style="78" hidden="1" customWidth="1"/>
    <col min="5125" max="5125" width="17.28515625" style="78" customWidth="1"/>
    <col min="5126" max="5126" width="9.140625" style="78" customWidth="1"/>
    <col min="5127" max="5376" width="9.140625" style="78"/>
    <col min="5377" max="5377" width="4.140625" style="78" customWidth="1"/>
    <col min="5378" max="5378" width="58.28515625" style="78" customWidth="1"/>
    <col min="5379" max="5380" width="0" style="78" hidden="1" customWidth="1"/>
    <col min="5381" max="5381" width="17.28515625" style="78" customWidth="1"/>
    <col min="5382" max="5382" width="9.140625" style="78" customWidth="1"/>
    <col min="5383" max="5632" width="9.140625" style="78"/>
    <col min="5633" max="5633" width="4.140625" style="78" customWidth="1"/>
    <col min="5634" max="5634" width="58.28515625" style="78" customWidth="1"/>
    <col min="5635" max="5636" width="0" style="78" hidden="1" customWidth="1"/>
    <col min="5637" max="5637" width="17.28515625" style="78" customWidth="1"/>
    <col min="5638" max="5638" width="9.140625" style="78" customWidth="1"/>
    <col min="5639" max="5888" width="9.140625" style="78"/>
    <col min="5889" max="5889" width="4.140625" style="78" customWidth="1"/>
    <col min="5890" max="5890" width="58.28515625" style="78" customWidth="1"/>
    <col min="5891" max="5892" width="0" style="78" hidden="1" customWidth="1"/>
    <col min="5893" max="5893" width="17.28515625" style="78" customWidth="1"/>
    <col min="5894" max="5894" width="9.140625" style="78" customWidth="1"/>
    <col min="5895" max="6144" width="9.140625" style="78"/>
    <col min="6145" max="6145" width="4.140625" style="78" customWidth="1"/>
    <col min="6146" max="6146" width="58.28515625" style="78" customWidth="1"/>
    <col min="6147" max="6148" width="0" style="78" hidden="1" customWidth="1"/>
    <col min="6149" max="6149" width="17.28515625" style="78" customWidth="1"/>
    <col min="6150" max="6150" width="9.140625" style="78" customWidth="1"/>
    <col min="6151" max="6400" width="9.140625" style="78"/>
    <col min="6401" max="6401" width="4.140625" style="78" customWidth="1"/>
    <col min="6402" max="6402" width="58.28515625" style="78" customWidth="1"/>
    <col min="6403" max="6404" width="0" style="78" hidden="1" customWidth="1"/>
    <col min="6405" max="6405" width="17.28515625" style="78" customWidth="1"/>
    <col min="6406" max="6406" width="9.140625" style="78" customWidth="1"/>
    <col min="6407" max="6656" width="9.140625" style="78"/>
    <col min="6657" max="6657" width="4.140625" style="78" customWidth="1"/>
    <col min="6658" max="6658" width="58.28515625" style="78" customWidth="1"/>
    <col min="6659" max="6660" width="0" style="78" hidden="1" customWidth="1"/>
    <col min="6661" max="6661" width="17.28515625" style="78" customWidth="1"/>
    <col min="6662" max="6662" width="9.140625" style="78" customWidth="1"/>
    <col min="6663" max="6912" width="9.140625" style="78"/>
    <col min="6913" max="6913" width="4.140625" style="78" customWidth="1"/>
    <col min="6914" max="6914" width="58.28515625" style="78" customWidth="1"/>
    <col min="6915" max="6916" width="0" style="78" hidden="1" customWidth="1"/>
    <col min="6917" max="6917" width="17.28515625" style="78" customWidth="1"/>
    <col min="6918" max="6918" width="9.140625" style="78" customWidth="1"/>
    <col min="6919" max="7168" width="9.140625" style="78"/>
    <col min="7169" max="7169" width="4.140625" style="78" customWidth="1"/>
    <col min="7170" max="7170" width="58.28515625" style="78" customWidth="1"/>
    <col min="7171" max="7172" width="0" style="78" hidden="1" customWidth="1"/>
    <col min="7173" max="7173" width="17.28515625" style="78" customWidth="1"/>
    <col min="7174" max="7174" width="9.140625" style="78" customWidth="1"/>
    <col min="7175" max="7424" width="9.140625" style="78"/>
    <col min="7425" max="7425" width="4.140625" style="78" customWidth="1"/>
    <col min="7426" max="7426" width="58.28515625" style="78" customWidth="1"/>
    <col min="7427" max="7428" width="0" style="78" hidden="1" customWidth="1"/>
    <col min="7429" max="7429" width="17.28515625" style="78" customWidth="1"/>
    <col min="7430" max="7430" width="9.140625" style="78" customWidth="1"/>
    <col min="7431" max="7680" width="9.140625" style="78"/>
    <col min="7681" max="7681" width="4.140625" style="78" customWidth="1"/>
    <col min="7682" max="7682" width="58.28515625" style="78" customWidth="1"/>
    <col min="7683" max="7684" width="0" style="78" hidden="1" customWidth="1"/>
    <col min="7685" max="7685" width="17.28515625" style="78" customWidth="1"/>
    <col min="7686" max="7686" width="9.140625" style="78" customWidth="1"/>
    <col min="7687" max="7936" width="9.140625" style="78"/>
    <col min="7937" max="7937" width="4.140625" style="78" customWidth="1"/>
    <col min="7938" max="7938" width="58.28515625" style="78" customWidth="1"/>
    <col min="7939" max="7940" width="0" style="78" hidden="1" customWidth="1"/>
    <col min="7941" max="7941" width="17.28515625" style="78" customWidth="1"/>
    <col min="7942" max="7942" width="9.140625" style="78" customWidth="1"/>
    <col min="7943" max="8192" width="9.140625" style="78"/>
    <col min="8193" max="8193" width="4.140625" style="78" customWidth="1"/>
    <col min="8194" max="8194" width="58.28515625" style="78" customWidth="1"/>
    <col min="8195" max="8196" width="0" style="78" hidden="1" customWidth="1"/>
    <col min="8197" max="8197" width="17.28515625" style="78" customWidth="1"/>
    <col min="8198" max="8198" width="9.140625" style="78" customWidth="1"/>
    <col min="8199" max="8448" width="9.140625" style="78"/>
    <col min="8449" max="8449" width="4.140625" style="78" customWidth="1"/>
    <col min="8450" max="8450" width="58.28515625" style="78" customWidth="1"/>
    <col min="8451" max="8452" width="0" style="78" hidden="1" customWidth="1"/>
    <col min="8453" max="8453" width="17.28515625" style="78" customWidth="1"/>
    <col min="8454" max="8454" width="9.140625" style="78" customWidth="1"/>
    <col min="8455" max="8704" width="9.140625" style="78"/>
    <col min="8705" max="8705" width="4.140625" style="78" customWidth="1"/>
    <col min="8706" max="8706" width="58.28515625" style="78" customWidth="1"/>
    <col min="8707" max="8708" width="0" style="78" hidden="1" customWidth="1"/>
    <col min="8709" max="8709" width="17.28515625" style="78" customWidth="1"/>
    <col min="8710" max="8710" width="9.140625" style="78" customWidth="1"/>
    <col min="8711" max="8960" width="9.140625" style="78"/>
    <col min="8961" max="8961" width="4.140625" style="78" customWidth="1"/>
    <col min="8962" max="8962" width="58.28515625" style="78" customWidth="1"/>
    <col min="8963" max="8964" width="0" style="78" hidden="1" customWidth="1"/>
    <col min="8965" max="8965" width="17.28515625" style="78" customWidth="1"/>
    <col min="8966" max="8966" width="9.140625" style="78" customWidth="1"/>
    <col min="8967" max="9216" width="9.140625" style="78"/>
    <col min="9217" max="9217" width="4.140625" style="78" customWidth="1"/>
    <col min="9218" max="9218" width="58.28515625" style="78" customWidth="1"/>
    <col min="9219" max="9220" width="0" style="78" hidden="1" customWidth="1"/>
    <col min="9221" max="9221" width="17.28515625" style="78" customWidth="1"/>
    <col min="9222" max="9222" width="9.140625" style="78" customWidth="1"/>
    <col min="9223" max="9472" width="9.140625" style="78"/>
    <col min="9473" max="9473" width="4.140625" style="78" customWidth="1"/>
    <col min="9474" max="9474" width="58.28515625" style="78" customWidth="1"/>
    <col min="9475" max="9476" width="0" style="78" hidden="1" customWidth="1"/>
    <col min="9477" max="9477" width="17.28515625" style="78" customWidth="1"/>
    <col min="9478" max="9478" width="9.140625" style="78" customWidth="1"/>
    <col min="9479" max="9728" width="9.140625" style="78"/>
    <col min="9729" max="9729" width="4.140625" style="78" customWidth="1"/>
    <col min="9730" max="9730" width="58.28515625" style="78" customWidth="1"/>
    <col min="9731" max="9732" width="0" style="78" hidden="1" customWidth="1"/>
    <col min="9733" max="9733" width="17.28515625" style="78" customWidth="1"/>
    <col min="9734" max="9734" width="9.140625" style="78" customWidth="1"/>
    <col min="9735" max="9984" width="9.140625" style="78"/>
    <col min="9985" max="9985" width="4.140625" style="78" customWidth="1"/>
    <col min="9986" max="9986" width="58.28515625" style="78" customWidth="1"/>
    <col min="9987" max="9988" width="0" style="78" hidden="1" customWidth="1"/>
    <col min="9989" max="9989" width="17.28515625" style="78" customWidth="1"/>
    <col min="9990" max="9990" width="9.140625" style="78" customWidth="1"/>
    <col min="9991" max="10240" width="9.140625" style="78"/>
    <col min="10241" max="10241" width="4.140625" style="78" customWidth="1"/>
    <col min="10242" max="10242" width="58.28515625" style="78" customWidth="1"/>
    <col min="10243" max="10244" width="0" style="78" hidden="1" customWidth="1"/>
    <col min="10245" max="10245" width="17.28515625" style="78" customWidth="1"/>
    <col min="10246" max="10246" width="9.140625" style="78" customWidth="1"/>
    <col min="10247" max="10496" width="9.140625" style="78"/>
    <col min="10497" max="10497" width="4.140625" style="78" customWidth="1"/>
    <col min="10498" max="10498" width="58.28515625" style="78" customWidth="1"/>
    <col min="10499" max="10500" width="0" style="78" hidden="1" customWidth="1"/>
    <col min="10501" max="10501" width="17.28515625" style="78" customWidth="1"/>
    <col min="10502" max="10502" width="9.140625" style="78" customWidth="1"/>
    <col min="10503" max="10752" width="9.140625" style="78"/>
    <col min="10753" max="10753" width="4.140625" style="78" customWidth="1"/>
    <col min="10754" max="10754" width="58.28515625" style="78" customWidth="1"/>
    <col min="10755" max="10756" width="0" style="78" hidden="1" customWidth="1"/>
    <col min="10757" max="10757" width="17.28515625" style="78" customWidth="1"/>
    <col min="10758" max="10758" width="9.140625" style="78" customWidth="1"/>
    <col min="10759" max="11008" width="9.140625" style="78"/>
    <col min="11009" max="11009" width="4.140625" style="78" customWidth="1"/>
    <col min="11010" max="11010" width="58.28515625" style="78" customWidth="1"/>
    <col min="11011" max="11012" width="0" style="78" hidden="1" customWidth="1"/>
    <col min="11013" max="11013" width="17.28515625" style="78" customWidth="1"/>
    <col min="11014" max="11014" width="9.140625" style="78" customWidth="1"/>
    <col min="11015" max="11264" width="9.140625" style="78"/>
    <col min="11265" max="11265" width="4.140625" style="78" customWidth="1"/>
    <col min="11266" max="11266" width="58.28515625" style="78" customWidth="1"/>
    <col min="11267" max="11268" width="0" style="78" hidden="1" customWidth="1"/>
    <col min="11269" max="11269" width="17.28515625" style="78" customWidth="1"/>
    <col min="11270" max="11270" width="9.140625" style="78" customWidth="1"/>
    <col min="11271" max="11520" width="9.140625" style="78"/>
    <col min="11521" max="11521" width="4.140625" style="78" customWidth="1"/>
    <col min="11522" max="11522" width="58.28515625" style="78" customWidth="1"/>
    <col min="11523" max="11524" width="0" style="78" hidden="1" customWidth="1"/>
    <col min="11525" max="11525" width="17.28515625" style="78" customWidth="1"/>
    <col min="11526" max="11526" width="9.140625" style="78" customWidth="1"/>
    <col min="11527" max="11776" width="9.140625" style="78"/>
    <col min="11777" max="11777" width="4.140625" style="78" customWidth="1"/>
    <col min="11778" max="11778" width="58.28515625" style="78" customWidth="1"/>
    <col min="11779" max="11780" width="0" style="78" hidden="1" customWidth="1"/>
    <col min="11781" max="11781" width="17.28515625" style="78" customWidth="1"/>
    <col min="11782" max="11782" width="9.140625" style="78" customWidth="1"/>
    <col min="11783" max="12032" width="9.140625" style="78"/>
    <col min="12033" max="12033" width="4.140625" style="78" customWidth="1"/>
    <col min="12034" max="12034" width="58.28515625" style="78" customWidth="1"/>
    <col min="12035" max="12036" width="0" style="78" hidden="1" customWidth="1"/>
    <col min="12037" max="12037" width="17.28515625" style="78" customWidth="1"/>
    <col min="12038" max="12038" width="9.140625" style="78" customWidth="1"/>
    <col min="12039" max="12288" width="9.140625" style="78"/>
    <col min="12289" max="12289" width="4.140625" style="78" customWidth="1"/>
    <col min="12290" max="12290" width="58.28515625" style="78" customWidth="1"/>
    <col min="12291" max="12292" width="0" style="78" hidden="1" customWidth="1"/>
    <col min="12293" max="12293" width="17.28515625" style="78" customWidth="1"/>
    <col min="12294" max="12294" width="9.140625" style="78" customWidth="1"/>
    <col min="12295" max="12544" width="9.140625" style="78"/>
    <col min="12545" max="12545" width="4.140625" style="78" customWidth="1"/>
    <col min="12546" max="12546" width="58.28515625" style="78" customWidth="1"/>
    <col min="12547" max="12548" width="0" style="78" hidden="1" customWidth="1"/>
    <col min="12549" max="12549" width="17.28515625" style="78" customWidth="1"/>
    <col min="12550" max="12550" width="9.140625" style="78" customWidth="1"/>
    <col min="12551" max="12800" width="9.140625" style="78"/>
    <col min="12801" max="12801" width="4.140625" style="78" customWidth="1"/>
    <col min="12802" max="12802" width="58.28515625" style="78" customWidth="1"/>
    <col min="12803" max="12804" width="0" style="78" hidden="1" customWidth="1"/>
    <col min="12805" max="12805" width="17.28515625" style="78" customWidth="1"/>
    <col min="12806" max="12806" width="9.140625" style="78" customWidth="1"/>
    <col min="12807" max="13056" width="9.140625" style="78"/>
    <col min="13057" max="13057" width="4.140625" style="78" customWidth="1"/>
    <col min="13058" max="13058" width="58.28515625" style="78" customWidth="1"/>
    <col min="13059" max="13060" width="0" style="78" hidden="1" customWidth="1"/>
    <col min="13061" max="13061" width="17.28515625" style="78" customWidth="1"/>
    <col min="13062" max="13062" width="9.140625" style="78" customWidth="1"/>
    <col min="13063" max="13312" width="9.140625" style="78"/>
    <col min="13313" max="13313" width="4.140625" style="78" customWidth="1"/>
    <col min="13314" max="13314" width="58.28515625" style="78" customWidth="1"/>
    <col min="13315" max="13316" width="0" style="78" hidden="1" customWidth="1"/>
    <col min="13317" max="13317" width="17.28515625" style="78" customWidth="1"/>
    <col min="13318" max="13318" width="9.140625" style="78" customWidth="1"/>
    <col min="13319" max="13568" width="9.140625" style="78"/>
    <col min="13569" max="13569" width="4.140625" style="78" customWidth="1"/>
    <col min="13570" max="13570" width="58.28515625" style="78" customWidth="1"/>
    <col min="13571" max="13572" width="0" style="78" hidden="1" customWidth="1"/>
    <col min="13573" max="13573" width="17.28515625" style="78" customWidth="1"/>
    <col min="13574" max="13574" width="9.140625" style="78" customWidth="1"/>
    <col min="13575" max="13824" width="9.140625" style="78"/>
    <col min="13825" max="13825" width="4.140625" style="78" customWidth="1"/>
    <col min="13826" max="13826" width="58.28515625" style="78" customWidth="1"/>
    <col min="13827" max="13828" width="0" style="78" hidden="1" customWidth="1"/>
    <col min="13829" max="13829" width="17.28515625" style="78" customWidth="1"/>
    <col min="13830" max="13830" width="9.140625" style="78" customWidth="1"/>
    <col min="13831" max="14080" width="9.140625" style="78"/>
    <col min="14081" max="14081" width="4.140625" style="78" customWidth="1"/>
    <col min="14082" max="14082" width="58.28515625" style="78" customWidth="1"/>
    <col min="14083" max="14084" width="0" style="78" hidden="1" customWidth="1"/>
    <col min="14085" max="14085" width="17.28515625" style="78" customWidth="1"/>
    <col min="14086" max="14086" width="9.140625" style="78" customWidth="1"/>
    <col min="14087" max="14336" width="9.140625" style="78"/>
    <col min="14337" max="14337" width="4.140625" style="78" customWidth="1"/>
    <col min="14338" max="14338" width="58.28515625" style="78" customWidth="1"/>
    <col min="14339" max="14340" width="0" style="78" hidden="1" customWidth="1"/>
    <col min="14341" max="14341" width="17.28515625" style="78" customWidth="1"/>
    <col min="14342" max="14342" width="9.140625" style="78" customWidth="1"/>
    <col min="14343" max="14592" width="9.140625" style="78"/>
    <col min="14593" max="14593" width="4.140625" style="78" customWidth="1"/>
    <col min="14594" max="14594" width="58.28515625" style="78" customWidth="1"/>
    <col min="14595" max="14596" width="0" style="78" hidden="1" customWidth="1"/>
    <col min="14597" max="14597" width="17.28515625" style="78" customWidth="1"/>
    <col min="14598" max="14598" width="9.140625" style="78" customWidth="1"/>
    <col min="14599" max="14848" width="9.140625" style="78"/>
    <col min="14849" max="14849" width="4.140625" style="78" customWidth="1"/>
    <col min="14850" max="14850" width="58.28515625" style="78" customWidth="1"/>
    <col min="14851" max="14852" width="0" style="78" hidden="1" customWidth="1"/>
    <col min="14853" max="14853" width="17.28515625" style="78" customWidth="1"/>
    <col min="14854" max="14854" width="9.140625" style="78" customWidth="1"/>
    <col min="14855" max="15104" width="9.140625" style="78"/>
    <col min="15105" max="15105" width="4.140625" style="78" customWidth="1"/>
    <col min="15106" max="15106" width="58.28515625" style="78" customWidth="1"/>
    <col min="15107" max="15108" width="0" style="78" hidden="1" customWidth="1"/>
    <col min="15109" max="15109" width="17.28515625" style="78" customWidth="1"/>
    <col min="15110" max="15110" width="9.140625" style="78" customWidth="1"/>
    <col min="15111" max="15360" width="9.140625" style="78"/>
    <col min="15361" max="15361" width="4.140625" style="78" customWidth="1"/>
    <col min="15362" max="15362" width="58.28515625" style="78" customWidth="1"/>
    <col min="15363" max="15364" width="0" style="78" hidden="1" customWidth="1"/>
    <col min="15365" max="15365" width="17.28515625" style="78" customWidth="1"/>
    <col min="15366" max="15366" width="9.140625" style="78" customWidth="1"/>
    <col min="15367" max="15616" width="9.140625" style="78"/>
    <col min="15617" max="15617" width="4.140625" style="78" customWidth="1"/>
    <col min="15618" max="15618" width="58.28515625" style="78" customWidth="1"/>
    <col min="15619" max="15620" width="0" style="78" hidden="1" customWidth="1"/>
    <col min="15621" max="15621" width="17.28515625" style="78" customWidth="1"/>
    <col min="15622" max="15622" width="9.140625" style="78" customWidth="1"/>
    <col min="15623" max="15872" width="9.140625" style="78"/>
    <col min="15873" max="15873" width="4.140625" style="78" customWidth="1"/>
    <col min="15874" max="15874" width="58.28515625" style="78" customWidth="1"/>
    <col min="15875" max="15876" width="0" style="78" hidden="1" customWidth="1"/>
    <col min="15877" max="15877" width="17.28515625" style="78" customWidth="1"/>
    <col min="15878" max="15878" width="9.140625" style="78" customWidth="1"/>
    <col min="15879" max="16128" width="9.140625" style="78"/>
    <col min="16129" max="16129" width="4.140625" style="78" customWidth="1"/>
    <col min="16130" max="16130" width="58.28515625" style="78" customWidth="1"/>
    <col min="16131" max="16132" width="0" style="78" hidden="1" customWidth="1"/>
    <col min="16133" max="16133" width="17.28515625" style="78" customWidth="1"/>
    <col min="16134" max="16134" width="9.140625" style="78" customWidth="1"/>
    <col min="16135" max="16384" width="9.140625" style="78"/>
  </cols>
  <sheetData>
    <row r="1" spans="2:5" ht="18.75" x14ac:dyDescent="0.3">
      <c r="B1" s="79" t="s">
        <v>990</v>
      </c>
      <c r="C1" s="79"/>
    </row>
    <row r="2" spans="2:5" ht="18.75" x14ac:dyDescent="0.3">
      <c r="B2" s="79" t="s">
        <v>921</v>
      </c>
      <c r="C2" s="79"/>
    </row>
    <row r="3" spans="2:5" ht="18.75" x14ac:dyDescent="0.3">
      <c r="B3" s="79" t="s">
        <v>922</v>
      </c>
      <c r="C3" s="79"/>
    </row>
    <row r="4" spans="2:5" ht="18.75" x14ac:dyDescent="0.3">
      <c r="B4" s="79" t="s">
        <v>991</v>
      </c>
      <c r="C4" s="79"/>
    </row>
    <row r="6" spans="2:5" ht="18.75" x14ac:dyDescent="0.3">
      <c r="B6" s="80" t="s">
        <v>965</v>
      </c>
      <c r="C6" s="80"/>
      <c r="D6" s="81"/>
      <c r="E6" s="82"/>
    </row>
    <row r="7" spans="2:5" ht="18.75" x14ac:dyDescent="0.3">
      <c r="B7" s="80" t="s">
        <v>966</v>
      </c>
      <c r="C7" s="80"/>
      <c r="D7" s="81"/>
      <c r="E7" s="82"/>
    </row>
    <row r="8" spans="2:5" ht="18.75" x14ac:dyDescent="0.3">
      <c r="B8" s="80" t="s">
        <v>967</v>
      </c>
      <c r="C8" s="80"/>
      <c r="D8" s="81"/>
      <c r="E8" s="82"/>
    </row>
    <row r="9" spans="2:5" ht="18.75" x14ac:dyDescent="0.3">
      <c r="B9" s="80" t="s">
        <v>928</v>
      </c>
      <c r="C9" s="80"/>
      <c r="D9" s="81"/>
      <c r="E9" s="82"/>
    </row>
    <row r="10" spans="2:5" ht="18.75" x14ac:dyDescent="0.3">
      <c r="B10" s="83"/>
      <c r="C10" s="83"/>
    </row>
    <row r="11" spans="2:5" ht="18.75" x14ac:dyDescent="0.3">
      <c r="B11" s="79" t="s">
        <v>992</v>
      </c>
      <c r="C11" s="79"/>
    </row>
    <row r="12" spans="2:5" ht="18.75" x14ac:dyDescent="0.3">
      <c r="B12" s="79"/>
      <c r="C12" s="79"/>
    </row>
    <row r="13" spans="2:5" ht="18.75" x14ac:dyDescent="0.3">
      <c r="B13" s="84" t="s">
        <v>985</v>
      </c>
      <c r="C13" s="84"/>
    </row>
    <row r="14" spans="2:5" ht="72" customHeight="1" x14ac:dyDescent="0.3">
      <c r="B14" s="86" t="s">
        <v>993</v>
      </c>
      <c r="C14" s="86"/>
    </row>
    <row r="15" spans="2:5" ht="18.75" x14ac:dyDescent="0.3">
      <c r="B15" s="88"/>
      <c r="C15" s="89"/>
    </row>
    <row r="16" spans="2:5" ht="56.25" x14ac:dyDescent="0.3">
      <c r="B16" s="90" t="s">
        <v>971</v>
      </c>
      <c r="C16" s="90" t="s">
        <v>933</v>
      </c>
      <c r="D16" s="90" t="s">
        <v>933</v>
      </c>
      <c r="E16" s="90" t="s">
        <v>933</v>
      </c>
    </row>
    <row r="17" spans="2:5" ht="18.75" x14ac:dyDescent="0.3">
      <c r="B17" s="91" t="s">
        <v>972</v>
      </c>
      <c r="C17" s="111">
        <f>SUM(C18:C18)</f>
        <v>1254.4000000000001</v>
      </c>
      <c r="D17" s="92">
        <f>SUM(D18:D18)</f>
        <v>-116.608</v>
      </c>
      <c r="E17" s="111">
        <f>E18</f>
        <v>1137.7920000000001</v>
      </c>
    </row>
    <row r="18" spans="2:5" ht="18.75" x14ac:dyDescent="0.3">
      <c r="B18" s="97" t="s">
        <v>981</v>
      </c>
      <c r="C18" s="114">
        <f>704.4+550</f>
        <v>1254.4000000000001</v>
      </c>
      <c r="D18" s="98">
        <v>-116.608</v>
      </c>
      <c r="E18" s="114">
        <f>C18+D18</f>
        <v>1137.7920000000001</v>
      </c>
    </row>
    <row r="19" spans="2:5" ht="18.75" x14ac:dyDescent="0.3">
      <c r="B19" s="99"/>
      <c r="C19" s="100"/>
    </row>
    <row r="20" spans="2:5" ht="18.75" x14ac:dyDescent="0.3">
      <c r="B20" s="99"/>
      <c r="C20" s="101"/>
    </row>
    <row r="21" spans="2:5" x14ac:dyDescent="0.25">
      <c r="B21" s="102"/>
      <c r="C21" s="103"/>
    </row>
    <row r="22" spans="2:5" x14ac:dyDescent="0.25">
      <c r="B22" s="102"/>
      <c r="C22" s="104"/>
    </row>
    <row r="23" spans="2:5" x14ac:dyDescent="0.25">
      <c r="B23" s="102"/>
      <c r="C23" s="104"/>
    </row>
    <row r="24" spans="2:5" x14ac:dyDescent="0.25">
      <c r="B24" s="102"/>
      <c r="C24" s="104"/>
    </row>
    <row r="25" spans="2:5" x14ac:dyDescent="0.25">
      <c r="B25" s="102"/>
      <c r="C25" s="104"/>
    </row>
    <row r="26" spans="2:5" x14ac:dyDescent="0.25">
      <c r="B26" s="102"/>
      <c r="C26" s="104"/>
    </row>
    <row r="27" spans="2:5" x14ac:dyDescent="0.25">
      <c r="B27" s="105"/>
      <c r="C27" s="104"/>
    </row>
    <row r="28" spans="2:5" x14ac:dyDescent="0.25">
      <c r="B28" s="105"/>
      <c r="C28" s="106"/>
    </row>
    <row r="29" spans="2:5" x14ac:dyDescent="0.25">
      <c r="B29" s="102"/>
      <c r="C29" s="106"/>
    </row>
    <row r="30" spans="2:5" x14ac:dyDescent="0.25">
      <c r="B30" s="102"/>
      <c r="C30" s="104"/>
    </row>
    <row r="31" spans="2:5" x14ac:dyDescent="0.25">
      <c r="B31" s="105"/>
      <c r="C31" s="106"/>
    </row>
    <row r="32" spans="2:5" x14ac:dyDescent="0.25">
      <c r="B32" s="105"/>
      <c r="C32" s="106"/>
    </row>
    <row r="33" spans="2:3" x14ac:dyDescent="0.25">
      <c r="B33" s="105"/>
      <c r="C33" s="106"/>
    </row>
    <row r="34" spans="2:3" x14ac:dyDescent="0.25">
      <c r="B34" s="105"/>
      <c r="C34" s="106"/>
    </row>
    <row r="35" spans="2:3" x14ac:dyDescent="0.25">
      <c r="B35" s="105"/>
      <c r="C35" s="106"/>
    </row>
    <row r="36" spans="2:3" x14ac:dyDescent="0.25">
      <c r="B36" s="105"/>
      <c r="C36" s="106"/>
    </row>
    <row r="37" spans="2:3" x14ac:dyDescent="0.25">
      <c r="B37" s="105"/>
      <c r="C37" s="106"/>
    </row>
    <row r="38" spans="2:3" x14ac:dyDescent="0.25">
      <c r="B38" s="107"/>
      <c r="C38" s="106"/>
    </row>
    <row r="39" spans="2:3" x14ac:dyDescent="0.25">
      <c r="B39" s="108"/>
      <c r="C39" s="109"/>
    </row>
    <row r="40" spans="2:3" x14ac:dyDescent="0.25">
      <c r="C40" s="110"/>
    </row>
    <row r="41" spans="2:3" x14ac:dyDescent="0.25">
      <c r="C41" s="110"/>
    </row>
    <row r="42" spans="2:3" x14ac:dyDescent="0.25">
      <c r="C42" s="110"/>
    </row>
    <row r="43" spans="2:3" x14ac:dyDescent="0.25">
      <c r="C43" s="110"/>
    </row>
    <row r="44" spans="2:3" x14ac:dyDescent="0.25">
      <c r="C44" s="110"/>
    </row>
    <row r="45" spans="2:3" x14ac:dyDescent="0.25">
      <c r="C45" s="110"/>
    </row>
    <row r="46" spans="2:3" x14ac:dyDescent="0.25">
      <c r="C46" s="110"/>
    </row>
    <row r="47" spans="2:3" x14ac:dyDescent="0.25">
      <c r="C47" s="110"/>
    </row>
    <row r="48" spans="2:3" x14ac:dyDescent="0.25">
      <c r="C48" s="110"/>
    </row>
    <row r="49" spans="3:3" x14ac:dyDescent="0.25">
      <c r="C49" s="110"/>
    </row>
    <row r="50" spans="3:3" x14ac:dyDescent="0.25">
      <c r="C50" s="110"/>
    </row>
    <row r="51" spans="3:3" x14ac:dyDescent="0.25">
      <c r="C51" s="110"/>
    </row>
    <row r="52" spans="3:3" x14ac:dyDescent="0.25">
      <c r="C52" s="110"/>
    </row>
    <row r="53" spans="3:3" x14ac:dyDescent="0.25">
      <c r="C53" s="110"/>
    </row>
    <row r="54" spans="3:3" x14ac:dyDescent="0.25">
      <c r="C54" s="110"/>
    </row>
    <row r="55" spans="3:3" x14ac:dyDescent="0.25">
      <c r="C55" s="110"/>
    </row>
    <row r="56" spans="3:3" x14ac:dyDescent="0.25">
      <c r="C56" s="110"/>
    </row>
    <row r="57" spans="3:3" x14ac:dyDescent="0.25">
      <c r="C57" s="110"/>
    </row>
    <row r="58" spans="3:3" x14ac:dyDescent="0.25">
      <c r="C58" s="110"/>
    </row>
    <row r="59" spans="3:3" x14ac:dyDescent="0.25">
      <c r="C59" s="110"/>
    </row>
    <row r="60" spans="3:3" x14ac:dyDescent="0.25">
      <c r="C60" s="110"/>
    </row>
    <row r="61" spans="3:3" x14ac:dyDescent="0.25">
      <c r="C61" s="110"/>
    </row>
    <row r="62" spans="3:3" x14ac:dyDescent="0.25">
      <c r="C62" s="110"/>
    </row>
    <row r="63" spans="3:3" x14ac:dyDescent="0.25">
      <c r="C63" s="110"/>
    </row>
    <row r="64" spans="3:3" x14ac:dyDescent="0.25">
      <c r="C64" s="110"/>
    </row>
    <row r="65" spans="3:3" x14ac:dyDescent="0.25">
      <c r="C65" s="110"/>
    </row>
    <row r="66" spans="3:3" x14ac:dyDescent="0.25">
      <c r="C66" s="110"/>
    </row>
    <row r="67" spans="3:3" x14ac:dyDescent="0.25">
      <c r="C67" s="110"/>
    </row>
    <row r="68" spans="3:3" x14ac:dyDescent="0.25">
      <c r="C68" s="110"/>
    </row>
    <row r="69" spans="3:3" x14ac:dyDescent="0.25">
      <c r="C69" s="110"/>
    </row>
    <row r="70" spans="3:3" x14ac:dyDescent="0.25">
      <c r="C70" s="110"/>
    </row>
    <row r="71" spans="3:3" x14ac:dyDescent="0.25">
      <c r="C71" s="110"/>
    </row>
    <row r="72" spans="3:3" x14ac:dyDescent="0.25">
      <c r="C72" s="110"/>
    </row>
    <row r="73" spans="3:3" x14ac:dyDescent="0.25">
      <c r="C73" s="110"/>
    </row>
    <row r="74" spans="3:3" x14ac:dyDescent="0.25">
      <c r="C74" s="110"/>
    </row>
    <row r="75" spans="3:3" x14ac:dyDescent="0.25">
      <c r="C75" s="110"/>
    </row>
    <row r="76" spans="3:3" x14ac:dyDescent="0.25">
      <c r="C76" s="110"/>
    </row>
    <row r="77" spans="3:3" x14ac:dyDescent="0.25">
      <c r="C77" s="110"/>
    </row>
    <row r="78" spans="3:3" x14ac:dyDescent="0.25">
      <c r="C78" s="110"/>
    </row>
    <row r="79" spans="3:3" x14ac:dyDescent="0.25">
      <c r="C79" s="110"/>
    </row>
    <row r="80" spans="3:3" x14ac:dyDescent="0.25">
      <c r="C80" s="110"/>
    </row>
    <row r="81" spans="3:3" x14ac:dyDescent="0.25">
      <c r="C81" s="110"/>
    </row>
    <row r="82" spans="3:3" x14ac:dyDescent="0.25">
      <c r="C82" s="110"/>
    </row>
    <row r="83" spans="3:3" x14ac:dyDescent="0.25">
      <c r="C83" s="110"/>
    </row>
    <row r="84" spans="3:3" x14ac:dyDescent="0.25">
      <c r="C84" s="110"/>
    </row>
    <row r="85" spans="3:3" x14ac:dyDescent="0.25">
      <c r="C85" s="110"/>
    </row>
    <row r="86" spans="3:3" x14ac:dyDescent="0.25">
      <c r="C86" s="110"/>
    </row>
    <row r="87" spans="3:3" x14ac:dyDescent="0.25">
      <c r="C87" s="110"/>
    </row>
    <row r="88" spans="3:3" x14ac:dyDescent="0.25">
      <c r="C88" s="110"/>
    </row>
    <row r="89" spans="3:3" x14ac:dyDescent="0.25">
      <c r="C89" s="110"/>
    </row>
    <row r="90" spans="3:3" x14ac:dyDescent="0.25">
      <c r="C90" s="110"/>
    </row>
    <row r="91" spans="3:3" x14ac:dyDescent="0.25">
      <c r="C91" s="110"/>
    </row>
    <row r="92" spans="3:3" x14ac:dyDescent="0.25">
      <c r="C92" s="110"/>
    </row>
    <row r="93" spans="3:3" x14ac:dyDescent="0.25">
      <c r="C93" s="110"/>
    </row>
    <row r="94" spans="3:3" x14ac:dyDescent="0.25">
      <c r="C94" s="110"/>
    </row>
    <row r="95" spans="3:3" x14ac:dyDescent="0.25">
      <c r="C95" s="110"/>
    </row>
    <row r="96" spans="3:3" x14ac:dyDescent="0.25">
      <c r="C96" s="110"/>
    </row>
    <row r="97" spans="3:3" x14ac:dyDescent="0.25">
      <c r="C97" s="110"/>
    </row>
    <row r="98" spans="3:3" x14ac:dyDescent="0.25">
      <c r="C98" s="110"/>
    </row>
    <row r="99" spans="3:3" x14ac:dyDescent="0.25">
      <c r="C99" s="110"/>
    </row>
    <row r="100" spans="3:3" x14ac:dyDescent="0.25">
      <c r="C100" s="110"/>
    </row>
    <row r="101" spans="3:3" x14ac:dyDescent="0.25">
      <c r="C101" s="110"/>
    </row>
    <row r="102" spans="3:3" x14ac:dyDescent="0.25">
      <c r="C102" s="110"/>
    </row>
    <row r="103" spans="3:3" x14ac:dyDescent="0.25">
      <c r="C103" s="110"/>
    </row>
    <row r="104" spans="3:3" x14ac:dyDescent="0.25">
      <c r="C104" s="110"/>
    </row>
    <row r="105" spans="3:3" x14ac:dyDescent="0.25">
      <c r="C105" s="110"/>
    </row>
    <row r="106" spans="3:3" x14ac:dyDescent="0.25">
      <c r="C106" s="110"/>
    </row>
    <row r="107" spans="3:3" x14ac:dyDescent="0.25">
      <c r="C107" s="110"/>
    </row>
    <row r="108" spans="3:3" x14ac:dyDescent="0.25">
      <c r="C108" s="110"/>
    </row>
    <row r="109" spans="3:3" x14ac:dyDescent="0.25">
      <c r="C109" s="110"/>
    </row>
    <row r="110" spans="3:3" x14ac:dyDescent="0.25">
      <c r="C110" s="110"/>
    </row>
    <row r="111" spans="3:3" x14ac:dyDescent="0.25">
      <c r="C111" s="110"/>
    </row>
    <row r="112" spans="3:3" x14ac:dyDescent="0.25">
      <c r="C112" s="110"/>
    </row>
    <row r="113" spans="3:3" x14ac:dyDescent="0.25">
      <c r="C113" s="110"/>
    </row>
    <row r="114" spans="3:3" x14ac:dyDescent="0.25">
      <c r="C114" s="110"/>
    </row>
    <row r="115" spans="3:3" x14ac:dyDescent="0.25">
      <c r="C115" s="110"/>
    </row>
    <row r="116" spans="3:3" x14ac:dyDescent="0.25">
      <c r="C116" s="110"/>
    </row>
    <row r="117" spans="3:3" x14ac:dyDescent="0.25">
      <c r="C117" s="110"/>
    </row>
    <row r="118" spans="3:3" x14ac:dyDescent="0.25">
      <c r="C118" s="110"/>
    </row>
    <row r="119" spans="3:3" x14ac:dyDescent="0.25">
      <c r="C119" s="110"/>
    </row>
    <row r="120" spans="3:3" x14ac:dyDescent="0.25">
      <c r="C120" s="110"/>
    </row>
    <row r="121" spans="3:3" x14ac:dyDescent="0.25">
      <c r="C121" s="110"/>
    </row>
    <row r="122" spans="3:3" x14ac:dyDescent="0.25">
      <c r="C122" s="110"/>
    </row>
    <row r="123" spans="3:3" x14ac:dyDescent="0.25">
      <c r="C123" s="110"/>
    </row>
    <row r="124" spans="3:3" x14ac:dyDescent="0.25">
      <c r="C124" s="110"/>
    </row>
    <row r="125" spans="3:3" x14ac:dyDescent="0.25">
      <c r="C125" s="110"/>
    </row>
    <row r="126" spans="3:3" x14ac:dyDescent="0.25">
      <c r="C126" s="110"/>
    </row>
    <row r="127" spans="3:3" x14ac:dyDescent="0.25">
      <c r="C127" s="110"/>
    </row>
    <row r="128" spans="3:3" x14ac:dyDescent="0.25">
      <c r="C128" s="110"/>
    </row>
    <row r="129" spans="3:3" x14ac:dyDescent="0.25">
      <c r="C129" s="110"/>
    </row>
    <row r="130" spans="3:3" x14ac:dyDescent="0.25">
      <c r="C130" s="110"/>
    </row>
    <row r="131" spans="3:3" x14ac:dyDescent="0.25">
      <c r="C131" s="110"/>
    </row>
    <row r="132" spans="3:3" x14ac:dyDescent="0.25">
      <c r="C132" s="110"/>
    </row>
    <row r="133" spans="3:3" x14ac:dyDescent="0.25">
      <c r="C133" s="110"/>
    </row>
    <row r="134" spans="3:3" x14ac:dyDescent="0.25">
      <c r="C134" s="110"/>
    </row>
    <row r="135" spans="3:3" x14ac:dyDescent="0.25">
      <c r="C135" s="110"/>
    </row>
    <row r="136" spans="3:3" x14ac:dyDescent="0.25">
      <c r="C136" s="110"/>
    </row>
    <row r="137" spans="3:3" x14ac:dyDescent="0.25">
      <c r="C137" s="110"/>
    </row>
    <row r="138" spans="3:3" x14ac:dyDescent="0.25">
      <c r="C138" s="110"/>
    </row>
    <row r="139" spans="3:3" x14ac:dyDescent="0.25">
      <c r="C139" s="110"/>
    </row>
    <row r="140" spans="3:3" x14ac:dyDescent="0.25">
      <c r="C140" s="110"/>
    </row>
    <row r="141" spans="3:3" x14ac:dyDescent="0.25">
      <c r="C141" s="110"/>
    </row>
    <row r="142" spans="3:3" x14ac:dyDescent="0.25">
      <c r="C142" s="110"/>
    </row>
    <row r="143" spans="3:3" x14ac:dyDescent="0.25">
      <c r="C143" s="110"/>
    </row>
    <row r="144" spans="3:3" x14ac:dyDescent="0.25">
      <c r="C144" s="110"/>
    </row>
    <row r="145" spans="3:3" x14ac:dyDescent="0.25">
      <c r="C145" s="110"/>
    </row>
    <row r="146" spans="3:3" x14ac:dyDescent="0.25">
      <c r="C146" s="110"/>
    </row>
    <row r="147" spans="3:3" x14ac:dyDescent="0.25">
      <c r="C147" s="110"/>
    </row>
    <row r="148" spans="3:3" x14ac:dyDescent="0.25">
      <c r="C148" s="110"/>
    </row>
    <row r="149" spans="3:3" x14ac:dyDescent="0.25">
      <c r="C149" s="110"/>
    </row>
    <row r="150" spans="3:3" x14ac:dyDescent="0.25">
      <c r="C150" s="110"/>
    </row>
    <row r="151" spans="3:3" x14ac:dyDescent="0.25">
      <c r="C151" s="110"/>
    </row>
    <row r="152" spans="3:3" x14ac:dyDescent="0.25">
      <c r="C152" s="110"/>
    </row>
    <row r="153" spans="3:3" x14ac:dyDescent="0.25">
      <c r="C153" s="110"/>
    </row>
    <row r="154" spans="3:3" x14ac:dyDescent="0.25">
      <c r="C154" s="110"/>
    </row>
    <row r="155" spans="3:3" x14ac:dyDescent="0.25">
      <c r="C155" s="110"/>
    </row>
    <row r="156" spans="3:3" x14ac:dyDescent="0.25">
      <c r="C156" s="110"/>
    </row>
    <row r="157" spans="3:3" x14ac:dyDescent="0.25">
      <c r="C157" s="110"/>
    </row>
    <row r="158" spans="3:3" x14ac:dyDescent="0.25">
      <c r="C158" s="110"/>
    </row>
    <row r="159" spans="3:3" x14ac:dyDescent="0.25">
      <c r="C159" s="110"/>
    </row>
    <row r="160" spans="3:3" x14ac:dyDescent="0.25">
      <c r="C160" s="110"/>
    </row>
    <row r="161" spans="3:3" x14ac:dyDescent="0.25">
      <c r="C161" s="110"/>
    </row>
    <row r="162" spans="3:3" x14ac:dyDescent="0.25">
      <c r="C162" s="110"/>
    </row>
    <row r="163" spans="3:3" x14ac:dyDescent="0.25">
      <c r="C163" s="110"/>
    </row>
    <row r="164" spans="3:3" x14ac:dyDescent="0.25">
      <c r="C164" s="110"/>
    </row>
    <row r="165" spans="3:3" x14ac:dyDescent="0.25">
      <c r="C165" s="110"/>
    </row>
    <row r="166" spans="3:3" x14ac:dyDescent="0.25">
      <c r="C166" s="110"/>
    </row>
    <row r="167" spans="3:3" x14ac:dyDescent="0.25">
      <c r="C167" s="110"/>
    </row>
    <row r="168" spans="3:3" x14ac:dyDescent="0.25">
      <c r="C168" s="110"/>
    </row>
    <row r="169" spans="3:3" x14ac:dyDescent="0.25">
      <c r="C169" s="110"/>
    </row>
    <row r="170" spans="3:3" x14ac:dyDescent="0.25">
      <c r="C170" s="110"/>
    </row>
    <row r="171" spans="3:3" x14ac:dyDescent="0.25">
      <c r="C171" s="110"/>
    </row>
    <row r="172" spans="3:3" x14ac:dyDescent="0.25">
      <c r="C172" s="110"/>
    </row>
    <row r="173" spans="3:3" x14ac:dyDescent="0.25">
      <c r="C173" s="110"/>
    </row>
    <row r="174" spans="3:3" x14ac:dyDescent="0.25">
      <c r="C174" s="110"/>
    </row>
    <row r="175" spans="3:3" x14ac:dyDescent="0.25">
      <c r="C175" s="110"/>
    </row>
    <row r="176" spans="3:3" x14ac:dyDescent="0.25">
      <c r="C176" s="110"/>
    </row>
    <row r="177" spans="3:3" x14ac:dyDescent="0.25">
      <c r="C177" s="110"/>
    </row>
    <row r="178" spans="3:3" x14ac:dyDescent="0.25">
      <c r="C178" s="110"/>
    </row>
    <row r="179" spans="3:3" x14ac:dyDescent="0.25">
      <c r="C179" s="110"/>
    </row>
    <row r="180" spans="3:3" x14ac:dyDescent="0.25">
      <c r="C180" s="110"/>
    </row>
    <row r="181" spans="3:3" x14ac:dyDescent="0.25">
      <c r="C181" s="110"/>
    </row>
    <row r="182" spans="3:3" x14ac:dyDescent="0.25">
      <c r="C182" s="110"/>
    </row>
    <row r="183" spans="3:3" x14ac:dyDescent="0.25">
      <c r="C183" s="110"/>
    </row>
    <row r="184" spans="3:3" x14ac:dyDescent="0.25">
      <c r="C184" s="110"/>
    </row>
    <row r="185" spans="3:3" x14ac:dyDescent="0.25">
      <c r="C185" s="110"/>
    </row>
    <row r="186" spans="3:3" x14ac:dyDescent="0.25">
      <c r="C186" s="110"/>
    </row>
    <row r="187" spans="3:3" x14ac:dyDescent="0.25">
      <c r="C187" s="110"/>
    </row>
    <row r="188" spans="3:3" x14ac:dyDescent="0.25">
      <c r="C188" s="110"/>
    </row>
    <row r="189" spans="3:3" x14ac:dyDescent="0.25">
      <c r="C189" s="110"/>
    </row>
    <row r="190" spans="3:3" x14ac:dyDescent="0.25">
      <c r="C190" s="110"/>
    </row>
    <row r="191" spans="3:3" x14ac:dyDescent="0.25">
      <c r="C191" s="110"/>
    </row>
    <row r="192" spans="3:3" x14ac:dyDescent="0.25">
      <c r="C192" s="110"/>
    </row>
    <row r="193" spans="3:3" x14ac:dyDescent="0.25">
      <c r="C193" s="110"/>
    </row>
    <row r="194" spans="3:3" x14ac:dyDescent="0.25">
      <c r="C194" s="110"/>
    </row>
    <row r="195" spans="3:3" x14ac:dyDescent="0.25">
      <c r="C195" s="110"/>
    </row>
    <row r="196" spans="3:3" x14ac:dyDescent="0.25">
      <c r="C196" s="110"/>
    </row>
    <row r="197" spans="3:3" x14ac:dyDescent="0.25">
      <c r="C197" s="110"/>
    </row>
    <row r="198" spans="3:3" x14ac:dyDescent="0.25">
      <c r="C198" s="110"/>
    </row>
    <row r="199" spans="3:3" x14ac:dyDescent="0.25">
      <c r="C199" s="110"/>
    </row>
    <row r="200" spans="3:3" x14ac:dyDescent="0.25">
      <c r="C200" s="110"/>
    </row>
    <row r="201" spans="3:3" x14ac:dyDescent="0.25">
      <c r="C201" s="110"/>
    </row>
    <row r="202" spans="3:3" x14ac:dyDescent="0.25">
      <c r="C202" s="110"/>
    </row>
    <row r="203" spans="3:3" x14ac:dyDescent="0.25">
      <c r="C203" s="110"/>
    </row>
    <row r="204" spans="3:3" x14ac:dyDescent="0.25">
      <c r="C204" s="110"/>
    </row>
    <row r="205" spans="3:3" x14ac:dyDescent="0.25">
      <c r="C205" s="110"/>
    </row>
    <row r="206" spans="3:3" x14ac:dyDescent="0.25">
      <c r="C206" s="110"/>
    </row>
    <row r="207" spans="3:3" x14ac:dyDescent="0.25">
      <c r="C207" s="110"/>
    </row>
    <row r="208" spans="3:3" x14ac:dyDescent="0.25">
      <c r="C208" s="110"/>
    </row>
    <row r="209" spans="3:3" x14ac:dyDescent="0.25">
      <c r="C209" s="110"/>
    </row>
    <row r="210" spans="3:3" x14ac:dyDescent="0.25">
      <c r="C210" s="110"/>
    </row>
    <row r="211" spans="3:3" x14ac:dyDescent="0.25">
      <c r="C211" s="110"/>
    </row>
    <row r="212" spans="3:3" x14ac:dyDescent="0.25">
      <c r="C212" s="110"/>
    </row>
    <row r="213" spans="3:3" x14ac:dyDescent="0.25">
      <c r="C213" s="110"/>
    </row>
    <row r="214" spans="3:3" x14ac:dyDescent="0.25">
      <c r="C214" s="110"/>
    </row>
    <row r="215" spans="3:3" x14ac:dyDescent="0.25">
      <c r="C215" s="110"/>
    </row>
    <row r="216" spans="3:3" x14ac:dyDescent="0.25">
      <c r="C216" s="110"/>
    </row>
    <row r="217" spans="3:3" x14ac:dyDescent="0.25">
      <c r="C217" s="110"/>
    </row>
    <row r="218" spans="3:3" x14ac:dyDescent="0.25">
      <c r="C218" s="110"/>
    </row>
    <row r="219" spans="3:3" x14ac:dyDescent="0.25">
      <c r="C219" s="110"/>
    </row>
    <row r="220" spans="3:3" x14ac:dyDescent="0.25">
      <c r="C220" s="110"/>
    </row>
    <row r="221" spans="3:3" x14ac:dyDescent="0.25">
      <c r="C221" s="110"/>
    </row>
    <row r="222" spans="3:3" x14ac:dyDescent="0.25">
      <c r="C222" s="110"/>
    </row>
    <row r="223" spans="3:3" x14ac:dyDescent="0.25">
      <c r="C223" s="110"/>
    </row>
    <row r="224" spans="3:3" x14ac:dyDescent="0.25">
      <c r="C224" s="110"/>
    </row>
    <row r="225" spans="3:3" x14ac:dyDescent="0.25">
      <c r="C225" s="110"/>
    </row>
    <row r="226" spans="3:3" x14ac:dyDescent="0.25">
      <c r="C226" s="110"/>
    </row>
    <row r="227" spans="3:3" x14ac:dyDescent="0.25">
      <c r="C227" s="110"/>
    </row>
    <row r="228" spans="3:3" x14ac:dyDescent="0.25">
      <c r="C228" s="110"/>
    </row>
    <row r="229" spans="3:3" x14ac:dyDescent="0.25">
      <c r="C229" s="110"/>
    </row>
    <row r="230" spans="3:3" x14ac:dyDescent="0.25">
      <c r="C230" s="110"/>
    </row>
    <row r="231" spans="3:3" x14ac:dyDescent="0.25">
      <c r="C231" s="110"/>
    </row>
    <row r="232" spans="3:3" x14ac:dyDescent="0.25">
      <c r="C232" s="110"/>
    </row>
    <row r="233" spans="3:3" x14ac:dyDescent="0.25">
      <c r="C233" s="110"/>
    </row>
    <row r="234" spans="3:3" x14ac:dyDescent="0.25">
      <c r="C234" s="110"/>
    </row>
    <row r="235" spans="3:3" x14ac:dyDescent="0.25">
      <c r="C235" s="110"/>
    </row>
    <row r="236" spans="3:3" x14ac:dyDescent="0.25">
      <c r="C236" s="110"/>
    </row>
    <row r="237" spans="3:3" x14ac:dyDescent="0.25">
      <c r="C237" s="110"/>
    </row>
    <row r="238" spans="3:3" x14ac:dyDescent="0.25">
      <c r="C238" s="110"/>
    </row>
    <row r="239" spans="3:3" x14ac:dyDescent="0.25">
      <c r="C239" s="110"/>
    </row>
    <row r="240" spans="3:3" x14ac:dyDescent="0.25">
      <c r="C240" s="110"/>
    </row>
    <row r="241" spans="3:3" x14ac:dyDescent="0.25">
      <c r="C241" s="110"/>
    </row>
    <row r="242" spans="3:3" x14ac:dyDescent="0.25">
      <c r="C242" s="110"/>
    </row>
    <row r="243" spans="3:3" x14ac:dyDescent="0.25">
      <c r="C243" s="110"/>
    </row>
    <row r="244" spans="3:3" x14ac:dyDescent="0.25">
      <c r="C244" s="110"/>
    </row>
    <row r="245" spans="3:3" x14ac:dyDescent="0.25">
      <c r="C245" s="110"/>
    </row>
    <row r="246" spans="3:3" x14ac:dyDescent="0.25">
      <c r="C246" s="110"/>
    </row>
    <row r="247" spans="3:3" x14ac:dyDescent="0.25">
      <c r="C247" s="110"/>
    </row>
    <row r="248" spans="3:3" x14ac:dyDescent="0.25">
      <c r="C248" s="110"/>
    </row>
    <row r="249" spans="3:3" x14ac:dyDescent="0.25">
      <c r="C249" s="110"/>
    </row>
    <row r="250" spans="3:3" x14ac:dyDescent="0.25">
      <c r="C250" s="110"/>
    </row>
    <row r="251" spans="3:3" x14ac:dyDescent="0.25">
      <c r="C251" s="110"/>
    </row>
    <row r="252" spans="3:3" x14ac:dyDescent="0.25">
      <c r="C252" s="110"/>
    </row>
    <row r="253" spans="3:3" x14ac:dyDescent="0.25">
      <c r="C253" s="110"/>
    </row>
    <row r="254" spans="3:3" x14ac:dyDescent="0.25">
      <c r="C254" s="110"/>
    </row>
    <row r="255" spans="3:3" x14ac:dyDescent="0.25">
      <c r="C255" s="110"/>
    </row>
    <row r="256" spans="3:3" x14ac:dyDescent="0.25">
      <c r="C256" s="110"/>
    </row>
    <row r="257" spans="3:3" x14ac:dyDescent="0.25">
      <c r="C257" s="110"/>
    </row>
    <row r="258" spans="3:3" x14ac:dyDescent="0.25">
      <c r="C258" s="110"/>
    </row>
    <row r="259" spans="3:3" x14ac:dyDescent="0.25">
      <c r="C259" s="110"/>
    </row>
    <row r="260" spans="3:3" x14ac:dyDescent="0.25">
      <c r="C260" s="110"/>
    </row>
    <row r="261" spans="3:3" x14ac:dyDescent="0.25">
      <c r="C261" s="110"/>
    </row>
    <row r="262" spans="3:3" x14ac:dyDescent="0.25">
      <c r="C262" s="110"/>
    </row>
    <row r="263" spans="3:3" x14ac:dyDescent="0.25">
      <c r="C263" s="110"/>
    </row>
    <row r="264" spans="3:3" x14ac:dyDescent="0.25">
      <c r="C264" s="110"/>
    </row>
    <row r="265" spans="3:3" x14ac:dyDescent="0.25">
      <c r="C265" s="110"/>
    </row>
    <row r="266" spans="3:3" x14ac:dyDescent="0.25">
      <c r="C266" s="110"/>
    </row>
    <row r="267" spans="3:3" x14ac:dyDescent="0.25">
      <c r="C267" s="110"/>
    </row>
    <row r="268" spans="3:3" x14ac:dyDescent="0.25">
      <c r="C268" s="110"/>
    </row>
    <row r="269" spans="3:3" x14ac:dyDescent="0.25">
      <c r="C269" s="110"/>
    </row>
    <row r="270" spans="3:3" x14ac:dyDescent="0.25">
      <c r="C270" s="110"/>
    </row>
    <row r="271" spans="3:3" x14ac:dyDescent="0.25">
      <c r="C271" s="110"/>
    </row>
    <row r="272" spans="3:3" x14ac:dyDescent="0.25">
      <c r="C272" s="110"/>
    </row>
    <row r="273" spans="3:3" x14ac:dyDescent="0.25">
      <c r="C273" s="110"/>
    </row>
    <row r="274" spans="3:3" x14ac:dyDescent="0.25">
      <c r="C274" s="110"/>
    </row>
    <row r="275" spans="3:3" x14ac:dyDescent="0.25">
      <c r="C275" s="110"/>
    </row>
    <row r="276" spans="3:3" x14ac:dyDescent="0.25">
      <c r="C276" s="110"/>
    </row>
    <row r="277" spans="3:3" x14ac:dyDescent="0.25">
      <c r="C277" s="110"/>
    </row>
    <row r="278" spans="3:3" x14ac:dyDescent="0.25">
      <c r="C278" s="110"/>
    </row>
    <row r="279" spans="3:3" x14ac:dyDescent="0.25">
      <c r="C279" s="110"/>
    </row>
    <row r="280" spans="3:3" x14ac:dyDescent="0.25">
      <c r="C280" s="110"/>
    </row>
    <row r="281" spans="3:3" x14ac:dyDescent="0.25">
      <c r="C281" s="110"/>
    </row>
    <row r="282" spans="3:3" x14ac:dyDescent="0.25">
      <c r="C282" s="110"/>
    </row>
    <row r="283" spans="3:3" x14ac:dyDescent="0.25">
      <c r="C283" s="110"/>
    </row>
    <row r="284" spans="3:3" x14ac:dyDescent="0.25">
      <c r="C284" s="110"/>
    </row>
    <row r="285" spans="3:3" x14ac:dyDescent="0.25">
      <c r="C285" s="110"/>
    </row>
    <row r="286" spans="3:3" x14ac:dyDescent="0.25">
      <c r="C286" s="110"/>
    </row>
    <row r="287" spans="3:3" x14ac:dyDescent="0.25">
      <c r="C287" s="110"/>
    </row>
    <row r="288" spans="3:3" x14ac:dyDescent="0.25">
      <c r="C288" s="110"/>
    </row>
    <row r="289" spans="3:3" x14ac:dyDescent="0.25">
      <c r="C289" s="110"/>
    </row>
    <row r="290" spans="3:3" x14ac:dyDescent="0.25">
      <c r="C290" s="110"/>
    </row>
    <row r="291" spans="3:3" x14ac:dyDescent="0.25">
      <c r="C291" s="110"/>
    </row>
    <row r="292" spans="3:3" x14ac:dyDescent="0.25">
      <c r="C292" s="110"/>
    </row>
    <row r="293" spans="3:3" x14ac:dyDescent="0.25">
      <c r="C293" s="110"/>
    </row>
    <row r="294" spans="3:3" x14ac:dyDescent="0.25">
      <c r="C294" s="110"/>
    </row>
    <row r="295" spans="3:3" x14ac:dyDescent="0.25">
      <c r="C295" s="110"/>
    </row>
    <row r="296" spans="3:3" x14ac:dyDescent="0.25">
      <c r="C296" s="110"/>
    </row>
    <row r="297" spans="3:3" x14ac:dyDescent="0.25">
      <c r="C297" s="110"/>
    </row>
    <row r="298" spans="3:3" x14ac:dyDescent="0.25">
      <c r="C298" s="110"/>
    </row>
    <row r="299" spans="3:3" x14ac:dyDescent="0.25">
      <c r="C299" s="110"/>
    </row>
    <row r="300" spans="3:3" x14ac:dyDescent="0.25">
      <c r="C300" s="110"/>
    </row>
    <row r="301" spans="3:3" x14ac:dyDescent="0.25">
      <c r="C301" s="110"/>
    </row>
    <row r="302" spans="3:3" x14ac:dyDescent="0.25">
      <c r="C302" s="110"/>
    </row>
    <row r="303" spans="3:3" x14ac:dyDescent="0.25">
      <c r="C303" s="110"/>
    </row>
    <row r="304" spans="3:3" x14ac:dyDescent="0.25">
      <c r="C304" s="110"/>
    </row>
    <row r="305" spans="3:3" x14ac:dyDescent="0.25">
      <c r="C305" s="110"/>
    </row>
    <row r="306" spans="3:3" x14ac:dyDescent="0.25">
      <c r="C306" s="110"/>
    </row>
    <row r="307" spans="3:3" x14ac:dyDescent="0.25">
      <c r="C307" s="110"/>
    </row>
    <row r="308" spans="3:3" x14ac:dyDescent="0.25">
      <c r="C308" s="110"/>
    </row>
    <row r="309" spans="3:3" x14ac:dyDescent="0.25">
      <c r="C309" s="110"/>
    </row>
    <row r="310" spans="3:3" x14ac:dyDescent="0.25">
      <c r="C310" s="110"/>
    </row>
    <row r="311" spans="3:3" x14ac:dyDescent="0.25">
      <c r="C311" s="110"/>
    </row>
    <row r="312" spans="3:3" x14ac:dyDescent="0.25">
      <c r="C312" s="110"/>
    </row>
    <row r="313" spans="3:3" x14ac:dyDescent="0.25">
      <c r="C313" s="110"/>
    </row>
    <row r="314" spans="3:3" x14ac:dyDescent="0.25">
      <c r="C314" s="110"/>
    </row>
    <row r="315" spans="3:3" x14ac:dyDescent="0.25">
      <c r="C315" s="110"/>
    </row>
    <row r="316" spans="3:3" x14ac:dyDescent="0.25">
      <c r="C316" s="110"/>
    </row>
    <row r="317" spans="3:3" x14ac:dyDescent="0.25">
      <c r="C317" s="110"/>
    </row>
    <row r="318" spans="3:3" x14ac:dyDescent="0.25">
      <c r="C318" s="110"/>
    </row>
    <row r="319" spans="3:3" x14ac:dyDescent="0.25">
      <c r="C319" s="110"/>
    </row>
    <row r="320" spans="3:3" x14ac:dyDescent="0.25">
      <c r="C320" s="110"/>
    </row>
    <row r="321" spans="3:3" x14ac:dyDescent="0.25">
      <c r="C321" s="110"/>
    </row>
    <row r="322" spans="3:3" x14ac:dyDescent="0.25">
      <c r="C322" s="110"/>
    </row>
    <row r="323" spans="3:3" x14ac:dyDescent="0.25">
      <c r="C323" s="110"/>
    </row>
    <row r="324" spans="3:3" x14ac:dyDescent="0.25">
      <c r="C324" s="110"/>
    </row>
    <row r="325" spans="3:3" x14ac:dyDescent="0.25">
      <c r="C325" s="110"/>
    </row>
    <row r="326" spans="3:3" x14ac:dyDescent="0.25">
      <c r="C326" s="110"/>
    </row>
    <row r="327" spans="3:3" x14ac:dyDescent="0.25">
      <c r="C327" s="110"/>
    </row>
    <row r="328" spans="3:3" x14ac:dyDescent="0.25">
      <c r="C328" s="110"/>
    </row>
    <row r="329" spans="3:3" x14ac:dyDescent="0.25">
      <c r="C329" s="110"/>
    </row>
    <row r="330" spans="3:3" x14ac:dyDescent="0.25">
      <c r="C330" s="110"/>
    </row>
    <row r="331" spans="3:3" x14ac:dyDescent="0.25">
      <c r="C331" s="110"/>
    </row>
    <row r="332" spans="3:3" x14ac:dyDescent="0.25">
      <c r="C332" s="110"/>
    </row>
    <row r="333" spans="3:3" x14ac:dyDescent="0.25">
      <c r="C333" s="110"/>
    </row>
    <row r="334" spans="3:3" x14ac:dyDescent="0.25">
      <c r="C334" s="110"/>
    </row>
    <row r="335" spans="3:3" x14ac:dyDescent="0.25">
      <c r="C335" s="110"/>
    </row>
    <row r="336" spans="3:3" x14ac:dyDescent="0.25">
      <c r="C336" s="110"/>
    </row>
    <row r="337" spans="3:3" x14ac:dyDescent="0.25">
      <c r="C337" s="110"/>
    </row>
    <row r="338" spans="3:3" x14ac:dyDescent="0.25">
      <c r="C338" s="110"/>
    </row>
    <row r="339" spans="3:3" x14ac:dyDescent="0.25">
      <c r="C339" s="110"/>
    </row>
    <row r="340" spans="3:3" x14ac:dyDescent="0.25">
      <c r="C340" s="110"/>
    </row>
    <row r="341" spans="3:3" x14ac:dyDescent="0.25">
      <c r="C341" s="110"/>
    </row>
    <row r="342" spans="3:3" x14ac:dyDescent="0.25">
      <c r="C342" s="110"/>
    </row>
    <row r="343" spans="3:3" x14ac:dyDescent="0.25">
      <c r="C343" s="110"/>
    </row>
    <row r="344" spans="3:3" x14ac:dyDescent="0.25">
      <c r="C344" s="110"/>
    </row>
    <row r="345" spans="3:3" x14ac:dyDescent="0.25">
      <c r="C345" s="110"/>
    </row>
    <row r="346" spans="3:3" x14ac:dyDescent="0.25">
      <c r="C346" s="110"/>
    </row>
    <row r="347" spans="3:3" x14ac:dyDescent="0.25">
      <c r="C347" s="110"/>
    </row>
    <row r="348" spans="3:3" x14ac:dyDescent="0.25">
      <c r="C348" s="110"/>
    </row>
    <row r="349" spans="3:3" x14ac:dyDescent="0.25">
      <c r="C349" s="110"/>
    </row>
    <row r="350" spans="3:3" x14ac:dyDescent="0.25">
      <c r="C350" s="110"/>
    </row>
    <row r="351" spans="3:3" x14ac:dyDescent="0.25">
      <c r="C351" s="110"/>
    </row>
    <row r="352" spans="3:3" x14ac:dyDescent="0.25">
      <c r="C352" s="110"/>
    </row>
    <row r="353" spans="3:3" x14ac:dyDescent="0.25">
      <c r="C353" s="110"/>
    </row>
    <row r="354" spans="3:3" x14ac:dyDescent="0.25">
      <c r="C354" s="110"/>
    </row>
    <row r="355" spans="3:3" x14ac:dyDescent="0.25">
      <c r="C355" s="110"/>
    </row>
    <row r="356" spans="3:3" x14ac:dyDescent="0.25">
      <c r="C356" s="110"/>
    </row>
    <row r="357" spans="3:3" x14ac:dyDescent="0.25">
      <c r="C357" s="110"/>
    </row>
    <row r="358" spans="3:3" x14ac:dyDescent="0.25">
      <c r="C358" s="110"/>
    </row>
    <row r="359" spans="3:3" x14ac:dyDescent="0.25">
      <c r="C359" s="110"/>
    </row>
    <row r="360" spans="3:3" x14ac:dyDescent="0.25">
      <c r="C360" s="110"/>
    </row>
    <row r="361" spans="3:3" x14ac:dyDescent="0.25">
      <c r="C361" s="110"/>
    </row>
    <row r="362" spans="3:3" x14ac:dyDescent="0.25">
      <c r="C362" s="110"/>
    </row>
    <row r="363" spans="3:3" x14ac:dyDescent="0.25">
      <c r="C363" s="110"/>
    </row>
    <row r="364" spans="3:3" x14ac:dyDescent="0.25">
      <c r="C364" s="110"/>
    </row>
    <row r="365" spans="3:3" x14ac:dyDescent="0.25">
      <c r="C365" s="110"/>
    </row>
    <row r="366" spans="3:3" x14ac:dyDescent="0.25">
      <c r="C366" s="110"/>
    </row>
    <row r="367" spans="3:3" x14ac:dyDescent="0.25">
      <c r="C367" s="110"/>
    </row>
    <row r="368" spans="3:3" x14ac:dyDescent="0.25">
      <c r="C368" s="110"/>
    </row>
    <row r="369" spans="3:3" x14ac:dyDescent="0.25">
      <c r="C369" s="110"/>
    </row>
    <row r="370" spans="3:3" x14ac:dyDescent="0.25">
      <c r="C370" s="110"/>
    </row>
    <row r="371" spans="3:3" x14ac:dyDescent="0.25">
      <c r="C371" s="110"/>
    </row>
    <row r="372" spans="3:3" x14ac:dyDescent="0.25">
      <c r="C372" s="110"/>
    </row>
    <row r="373" spans="3:3" x14ac:dyDescent="0.25">
      <c r="C373" s="110"/>
    </row>
    <row r="374" spans="3:3" x14ac:dyDescent="0.25">
      <c r="C374" s="110"/>
    </row>
    <row r="375" spans="3:3" x14ac:dyDescent="0.25">
      <c r="C375" s="110"/>
    </row>
    <row r="376" spans="3:3" x14ac:dyDescent="0.25">
      <c r="C376" s="110"/>
    </row>
    <row r="377" spans="3:3" x14ac:dyDescent="0.25">
      <c r="C377" s="110"/>
    </row>
    <row r="378" spans="3:3" x14ac:dyDescent="0.25">
      <c r="C378" s="110"/>
    </row>
    <row r="379" spans="3:3" x14ac:dyDescent="0.25">
      <c r="C379" s="110"/>
    </row>
    <row r="380" spans="3:3" x14ac:dyDescent="0.25">
      <c r="C380" s="110"/>
    </row>
    <row r="381" spans="3:3" x14ac:dyDescent="0.25">
      <c r="C381" s="110"/>
    </row>
    <row r="382" spans="3:3" x14ac:dyDescent="0.25">
      <c r="C382" s="110"/>
    </row>
    <row r="383" spans="3:3" x14ac:dyDescent="0.25">
      <c r="C383" s="110"/>
    </row>
    <row r="384" spans="3:3" x14ac:dyDescent="0.25">
      <c r="C384" s="110"/>
    </row>
    <row r="385" spans="3:3" x14ac:dyDescent="0.25">
      <c r="C385" s="110"/>
    </row>
    <row r="386" spans="3:3" x14ac:dyDescent="0.25">
      <c r="C386" s="110"/>
    </row>
    <row r="387" spans="3:3" x14ac:dyDescent="0.25">
      <c r="C387" s="110"/>
    </row>
    <row r="388" spans="3:3" x14ac:dyDescent="0.25">
      <c r="C388" s="110"/>
    </row>
    <row r="389" spans="3:3" x14ac:dyDescent="0.25">
      <c r="C389" s="110"/>
    </row>
    <row r="390" spans="3:3" x14ac:dyDescent="0.25">
      <c r="C390" s="110"/>
    </row>
    <row r="391" spans="3:3" x14ac:dyDescent="0.25">
      <c r="C391" s="110"/>
    </row>
    <row r="392" spans="3:3" x14ac:dyDescent="0.25">
      <c r="C392" s="110"/>
    </row>
    <row r="393" spans="3:3" x14ac:dyDescent="0.25">
      <c r="C393" s="110"/>
    </row>
    <row r="394" spans="3:3" x14ac:dyDescent="0.25">
      <c r="C394" s="110"/>
    </row>
    <row r="395" spans="3:3" x14ac:dyDescent="0.25">
      <c r="C395" s="110"/>
    </row>
    <row r="396" spans="3:3" x14ac:dyDescent="0.25">
      <c r="C396" s="110"/>
    </row>
    <row r="397" spans="3:3" x14ac:dyDescent="0.25">
      <c r="C397" s="110"/>
    </row>
    <row r="398" spans="3:3" x14ac:dyDescent="0.25">
      <c r="C398" s="110"/>
    </row>
    <row r="399" spans="3:3" x14ac:dyDescent="0.25">
      <c r="C399" s="110"/>
    </row>
    <row r="400" spans="3:3" x14ac:dyDescent="0.25">
      <c r="C400" s="110"/>
    </row>
    <row r="401" spans="3:3" x14ac:dyDescent="0.25">
      <c r="C401" s="110"/>
    </row>
    <row r="402" spans="3:3" x14ac:dyDescent="0.25">
      <c r="C402" s="110"/>
    </row>
    <row r="403" spans="3:3" x14ac:dyDescent="0.25">
      <c r="C403" s="110"/>
    </row>
    <row r="404" spans="3:3" x14ac:dyDescent="0.25">
      <c r="C404" s="110"/>
    </row>
    <row r="405" spans="3:3" x14ac:dyDescent="0.25">
      <c r="C405" s="110"/>
    </row>
    <row r="406" spans="3:3" x14ac:dyDescent="0.25">
      <c r="C406" s="110"/>
    </row>
    <row r="407" spans="3:3" x14ac:dyDescent="0.25">
      <c r="C407" s="110"/>
    </row>
    <row r="408" spans="3:3" x14ac:dyDescent="0.25">
      <c r="C408" s="110"/>
    </row>
    <row r="409" spans="3:3" x14ac:dyDescent="0.25">
      <c r="C409" s="110"/>
    </row>
    <row r="410" spans="3:3" x14ac:dyDescent="0.25">
      <c r="C410" s="110"/>
    </row>
    <row r="411" spans="3:3" x14ac:dyDescent="0.25">
      <c r="C411" s="110"/>
    </row>
    <row r="412" spans="3:3" x14ac:dyDescent="0.25">
      <c r="C412" s="110"/>
    </row>
    <row r="413" spans="3:3" x14ac:dyDescent="0.25">
      <c r="C413" s="110"/>
    </row>
    <row r="414" spans="3:3" x14ac:dyDescent="0.25">
      <c r="C414" s="110"/>
    </row>
    <row r="415" spans="3:3" x14ac:dyDescent="0.25">
      <c r="C415" s="110"/>
    </row>
    <row r="416" spans="3:3" x14ac:dyDescent="0.25">
      <c r="C416" s="110"/>
    </row>
    <row r="417" spans="3:3" x14ac:dyDescent="0.25">
      <c r="C417" s="110"/>
    </row>
    <row r="418" spans="3:3" x14ac:dyDescent="0.25">
      <c r="C418" s="110"/>
    </row>
    <row r="419" spans="3:3" x14ac:dyDescent="0.25">
      <c r="C419" s="110"/>
    </row>
    <row r="420" spans="3:3" x14ac:dyDescent="0.25">
      <c r="C420" s="110"/>
    </row>
    <row r="421" spans="3:3" x14ac:dyDescent="0.25">
      <c r="C421" s="110"/>
    </row>
    <row r="422" spans="3:3" x14ac:dyDescent="0.25">
      <c r="C422" s="110"/>
    </row>
    <row r="423" spans="3:3" x14ac:dyDescent="0.25">
      <c r="C423" s="110"/>
    </row>
    <row r="424" spans="3:3" x14ac:dyDescent="0.25">
      <c r="C424" s="110"/>
    </row>
    <row r="425" spans="3:3" x14ac:dyDescent="0.25">
      <c r="C425" s="110"/>
    </row>
    <row r="426" spans="3:3" x14ac:dyDescent="0.25">
      <c r="C426" s="110"/>
    </row>
    <row r="427" spans="3:3" x14ac:dyDescent="0.25">
      <c r="C427" s="110"/>
    </row>
    <row r="428" spans="3:3" x14ac:dyDescent="0.25">
      <c r="C428" s="110"/>
    </row>
    <row r="429" spans="3:3" x14ac:dyDescent="0.25">
      <c r="C429" s="110"/>
    </row>
    <row r="430" spans="3:3" x14ac:dyDescent="0.25">
      <c r="C430" s="110"/>
    </row>
    <row r="431" spans="3:3" x14ac:dyDescent="0.25">
      <c r="C431" s="110"/>
    </row>
    <row r="432" spans="3:3" x14ac:dyDescent="0.25">
      <c r="C432" s="110"/>
    </row>
    <row r="433" spans="3:3" x14ac:dyDescent="0.25">
      <c r="C433" s="110"/>
    </row>
    <row r="434" spans="3:3" x14ac:dyDescent="0.25">
      <c r="C434" s="110"/>
    </row>
    <row r="435" spans="3:3" x14ac:dyDescent="0.25">
      <c r="C435" s="110"/>
    </row>
    <row r="436" spans="3:3" x14ac:dyDescent="0.25">
      <c r="C436" s="110"/>
    </row>
    <row r="437" spans="3:3" x14ac:dyDescent="0.25">
      <c r="C437" s="110"/>
    </row>
    <row r="438" spans="3:3" x14ac:dyDescent="0.25">
      <c r="C438" s="110"/>
    </row>
    <row r="439" spans="3:3" x14ac:dyDescent="0.25">
      <c r="C439" s="110"/>
    </row>
    <row r="440" spans="3:3" x14ac:dyDescent="0.25">
      <c r="C440" s="110"/>
    </row>
    <row r="441" spans="3:3" x14ac:dyDescent="0.25">
      <c r="C441" s="110"/>
    </row>
    <row r="442" spans="3:3" x14ac:dyDescent="0.25">
      <c r="C442" s="110"/>
    </row>
    <row r="443" spans="3:3" x14ac:dyDescent="0.25">
      <c r="C443" s="110"/>
    </row>
    <row r="444" spans="3:3" x14ac:dyDescent="0.25">
      <c r="C444" s="110"/>
    </row>
    <row r="445" spans="3:3" x14ac:dyDescent="0.25">
      <c r="C445" s="110"/>
    </row>
    <row r="446" spans="3:3" x14ac:dyDescent="0.25">
      <c r="C446" s="110"/>
    </row>
    <row r="447" spans="3:3" x14ac:dyDescent="0.25">
      <c r="C447" s="110"/>
    </row>
    <row r="448" spans="3:3" x14ac:dyDescent="0.25">
      <c r="C448" s="110"/>
    </row>
    <row r="449" spans="3:3" x14ac:dyDescent="0.25">
      <c r="C449" s="110"/>
    </row>
    <row r="450" spans="3:3" x14ac:dyDescent="0.25">
      <c r="C450" s="110"/>
    </row>
    <row r="451" spans="3:3" x14ac:dyDescent="0.25">
      <c r="C451" s="110"/>
    </row>
    <row r="452" spans="3:3" x14ac:dyDescent="0.25">
      <c r="C452" s="110"/>
    </row>
    <row r="453" spans="3:3" x14ac:dyDescent="0.25">
      <c r="C453" s="110"/>
    </row>
    <row r="454" spans="3:3" x14ac:dyDescent="0.25">
      <c r="C454" s="110"/>
    </row>
    <row r="455" spans="3:3" x14ac:dyDescent="0.25">
      <c r="C455" s="110"/>
    </row>
    <row r="456" spans="3:3" x14ac:dyDescent="0.25">
      <c r="C456" s="110"/>
    </row>
    <row r="457" spans="3:3" x14ac:dyDescent="0.25">
      <c r="C457" s="110"/>
    </row>
    <row r="458" spans="3:3" x14ac:dyDescent="0.25">
      <c r="C458" s="110"/>
    </row>
    <row r="459" spans="3:3" x14ac:dyDescent="0.25">
      <c r="C459" s="110"/>
    </row>
    <row r="460" spans="3:3" x14ac:dyDescent="0.25">
      <c r="C460" s="110"/>
    </row>
    <row r="461" spans="3:3" x14ac:dyDescent="0.25">
      <c r="C461" s="110"/>
    </row>
    <row r="462" spans="3:3" x14ac:dyDescent="0.25">
      <c r="C462" s="110"/>
    </row>
    <row r="463" spans="3:3" x14ac:dyDescent="0.25">
      <c r="C463" s="110"/>
    </row>
    <row r="464" spans="3:3" x14ac:dyDescent="0.25">
      <c r="C464" s="110"/>
    </row>
    <row r="465" spans="3:3" x14ac:dyDescent="0.25">
      <c r="C465" s="110"/>
    </row>
    <row r="466" spans="3:3" x14ac:dyDescent="0.25">
      <c r="C466" s="110"/>
    </row>
    <row r="467" spans="3:3" x14ac:dyDescent="0.25">
      <c r="C467" s="110"/>
    </row>
    <row r="468" spans="3:3" x14ac:dyDescent="0.25">
      <c r="C468" s="110"/>
    </row>
    <row r="469" spans="3:3" x14ac:dyDescent="0.25">
      <c r="C469" s="110"/>
    </row>
    <row r="470" spans="3:3" x14ac:dyDescent="0.25">
      <c r="C470" s="110"/>
    </row>
    <row r="471" spans="3:3" x14ac:dyDescent="0.25">
      <c r="C471" s="110"/>
    </row>
    <row r="472" spans="3:3" x14ac:dyDescent="0.25">
      <c r="C472" s="110"/>
    </row>
    <row r="473" spans="3:3" x14ac:dyDescent="0.25">
      <c r="C473" s="110"/>
    </row>
    <row r="474" spans="3:3" x14ac:dyDescent="0.25">
      <c r="C474" s="110"/>
    </row>
    <row r="475" spans="3:3" x14ac:dyDescent="0.25">
      <c r="C475" s="110"/>
    </row>
    <row r="476" spans="3:3" x14ac:dyDescent="0.25">
      <c r="C476" s="110"/>
    </row>
    <row r="477" spans="3:3" x14ac:dyDescent="0.25">
      <c r="C477" s="110"/>
    </row>
    <row r="478" spans="3:3" x14ac:dyDescent="0.25">
      <c r="C478" s="110"/>
    </row>
    <row r="479" spans="3:3" x14ac:dyDescent="0.25">
      <c r="C479" s="110"/>
    </row>
    <row r="480" spans="3:3" x14ac:dyDescent="0.25">
      <c r="C480" s="110"/>
    </row>
    <row r="481" spans="3:3" x14ac:dyDescent="0.25">
      <c r="C481" s="110"/>
    </row>
    <row r="482" spans="3:3" x14ac:dyDescent="0.25">
      <c r="C482" s="110"/>
    </row>
    <row r="483" spans="3:3" x14ac:dyDescent="0.25">
      <c r="C483" s="110"/>
    </row>
    <row r="484" spans="3:3" x14ac:dyDescent="0.25">
      <c r="C484" s="110"/>
    </row>
    <row r="485" spans="3:3" x14ac:dyDescent="0.25">
      <c r="C485" s="110"/>
    </row>
    <row r="486" spans="3:3" x14ac:dyDescent="0.25">
      <c r="C486" s="110"/>
    </row>
    <row r="487" spans="3:3" x14ac:dyDescent="0.25">
      <c r="C487" s="110"/>
    </row>
    <row r="488" spans="3:3" x14ac:dyDescent="0.25">
      <c r="C488" s="110"/>
    </row>
    <row r="489" spans="3:3" x14ac:dyDescent="0.25">
      <c r="C489" s="110"/>
    </row>
    <row r="490" spans="3:3" x14ac:dyDescent="0.25">
      <c r="C490" s="110"/>
    </row>
    <row r="491" spans="3:3" x14ac:dyDescent="0.25">
      <c r="C491" s="110"/>
    </row>
    <row r="492" spans="3:3" x14ac:dyDescent="0.25">
      <c r="C492" s="110"/>
    </row>
    <row r="493" spans="3:3" x14ac:dyDescent="0.25">
      <c r="C493" s="110"/>
    </row>
    <row r="494" spans="3:3" x14ac:dyDescent="0.25">
      <c r="C494" s="110"/>
    </row>
    <row r="495" spans="3:3" x14ac:dyDescent="0.25">
      <c r="C495" s="110"/>
    </row>
    <row r="496" spans="3:3" x14ac:dyDescent="0.25">
      <c r="C496" s="110"/>
    </row>
    <row r="497" spans="3:3" x14ac:dyDescent="0.25">
      <c r="C497" s="110"/>
    </row>
    <row r="498" spans="3:3" x14ac:dyDescent="0.25">
      <c r="C498" s="110"/>
    </row>
    <row r="499" spans="3:3" x14ac:dyDescent="0.25">
      <c r="C499" s="110"/>
    </row>
    <row r="500" spans="3:3" x14ac:dyDescent="0.25">
      <c r="C500" s="110"/>
    </row>
    <row r="501" spans="3:3" x14ac:dyDescent="0.25">
      <c r="C501" s="110"/>
    </row>
    <row r="502" spans="3:3" x14ac:dyDescent="0.25">
      <c r="C502" s="110"/>
    </row>
    <row r="503" spans="3:3" x14ac:dyDescent="0.25">
      <c r="C503" s="110"/>
    </row>
    <row r="504" spans="3:3" x14ac:dyDescent="0.25">
      <c r="C504" s="110"/>
    </row>
    <row r="505" spans="3:3" x14ac:dyDescent="0.25">
      <c r="C505" s="110"/>
    </row>
    <row r="506" spans="3:3" x14ac:dyDescent="0.25">
      <c r="C506" s="110"/>
    </row>
    <row r="507" spans="3:3" x14ac:dyDescent="0.25">
      <c r="C507" s="110"/>
    </row>
    <row r="508" spans="3:3" x14ac:dyDescent="0.25">
      <c r="C508" s="110"/>
    </row>
    <row r="509" spans="3:3" x14ac:dyDescent="0.25">
      <c r="C509" s="110"/>
    </row>
    <row r="510" spans="3:3" x14ac:dyDescent="0.25">
      <c r="C510" s="110"/>
    </row>
    <row r="511" spans="3:3" x14ac:dyDescent="0.25">
      <c r="C511" s="110"/>
    </row>
    <row r="512" spans="3:3" x14ac:dyDescent="0.25">
      <c r="C512" s="110"/>
    </row>
    <row r="513" spans="3:3" x14ac:dyDescent="0.25">
      <c r="C513" s="110"/>
    </row>
    <row r="514" spans="3:3" x14ac:dyDescent="0.25">
      <c r="C514" s="110"/>
    </row>
    <row r="515" spans="3:3" x14ac:dyDescent="0.25">
      <c r="C515" s="110"/>
    </row>
    <row r="516" spans="3:3" x14ac:dyDescent="0.25">
      <c r="C516" s="110"/>
    </row>
    <row r="517" spans="3:3" x14ac:dyDescent="0.25">
      <c r="C517" s="110"/>
    </row>
    <row r="518" spans="3:3" x14ac:dyDescent="0.25">
      <c r="C518" s="110"/>
    </row>
    <row r="519" spans="3:3" x14ac:dyDescent="0.25">
      <c r="C519" s="110"/>
    </row>
    <row r="520" spans="3:3" x14ac:dyDescent="0.25">
      <c r="C520" s="110"/>
    </row>
    <row r="521" spans="3:3" x14ac:dyDescent="0.25">
      <c r="C521" s="110"/>
    </row>
    <row r="522" spans="3:3" x14ac:dyDescent="0.25">
      <c r="C522" s="110"/>
    </row>
    <row r="523" spans="3:3" x14ac:dyDescent="0.25">
      <c r="C523" s="110"/>
    </row>
    <row r="524" spans="3:3" x14ac:dyDescent="0.25">
      <c r="C524" s="110"/>
    </row>
    <row r="525" spans="3:3" x14ac:dyDescent="0.25">
      <c r="C525" s="110"/>
    </row>
    <row r="526" spans="3:3" x14ac:dyDescent="0.25">
      <c r="C526" s="110"/>
    </row>
    <row r="527" spans="3:3" x14ac:dyDescent="0.25">
      <c r="C527" s="110"/>
    </row>
    <row r="528" spans="3:3" x14ac:dyDescent="0.25">
      <c r="C528" s="110"/>
    </row>
    <row r="529" spans="3:3" x14ac:dyDescent="0.25">
      <c r="C529" s="110"/>
    </row>
    <row r="530" spans="3:3" x14ac:dyDescent="0.25">
      <c r="C530" s="110"/>
    </row>
    <row r="531" spans="3:3" x14ac:dyDescent="0.25">
      <c r="C531" s="110"/>
    </row>
    <row r="532" spans="3:3" x14ac:dyDescent="0.25">
      <c r="C532" s="110"/>
    </row>
    <row r="533" spans="3:3" x14ac:dyDescent="0.25">
      <c r="C533" s="110"/>
    </row>
    <row r="534" spans="3:3" x14ac:dyDescent="0.25">
      <c r="C534" s="110"/>
    </row>
    <row r="535" spans="3:3" x14ac:dyDescent="0.25">
      <c r="C535" s="110"/>
    </row>
    <row r="536" spans="3:3" x14ac:dyDescent="0.25">
      <c r="C536" s="110"/>
    </row>
    <row r="537" spans="3:3" x14ac:dyDescent="0.25">
      <c r="C537" s="110"/>
    </row>
    <row r="538" spans="3:3" x14ac:dyDescent="0.25">
      <c r="C538" s="110"/>
    </row>
    <row r="539" spans="3:3" x14ac:dyDescent="0.25">
      <c r="C539" s="110"/>
    </row>
    <row r="540" spans="3:3" x14ac:dyDescent="0.25">
      <c r="C540" s="110"/>
    </row>
    <row r="541" spans="3:3" x14ac:dyDescent="0.25">
      <c r="C541" s="110"/>
    </row>
    <row r="542" spans="3:3" x14ac:dyDescent="0.25">
      <c r="C542" s="110"/>
    </row>
    <row r="543" spans="3:3" x14ac:dyDescent="0.25">
      <c r="C543" s="110"/>
    </row>
    <row r="544" spans="3:3" x14ac:dyDescent="0.25">
      <c r="C544" s="110"/>
    </row>
    <row r="545" spans="3:3" x14ac:dyDescent="0.25">
      <c r="C545" s="110"/>
    </row>
    <row r="546" spans="3:3" x14ac:dyDescent="0.25">
      <c r="C546" s="110"/>
    </row>
    <row r="547" spans="3:3" x14ac:dyDescent="0.25">
      <c r="C547" s="110"/>
    </row>
    <row r="548" spans="3:3" x14ac:dyDescent="0.25">
      <c r="C548" s="110"/>
    </row>
    <row r="549" spans="3:3" x14ac:dyDescent="0.25">
      <c r="C549" s="110"/>
    </row>
    <row r="550" spans="3:3" x14ac:dyDescent="0.25">
      <c r="C550" s="110"/>
    </row>
    <row r="551" spans="3:3" x14ac:dyDescent="0.25">
      <c r="C551" s="110"/>
    </row>
    <row r="552" spans="3:3" x14ac:dyDescent="0.25">
      <c r="C552" s="110"/>
    </row>
    <row r="553" spans="3:3" x14ac:dyDescent="0.25">
      <c r="C553" s="110"/>
    </row>
    <row r="554" spans="3:3" x14ac:dyDescent="0.25">
      <c r="C554" s="110"/>
    </row>
    <row r="555" spans="3:3" x14ac:dyDescent="0.25">
      <c r="C555" s="110"/>
    </row>
    <row r="556" spans="3:3" x14ac:dyDescent="0.25">
      <c r="C556" s="110"/>
    </row>
    <row r="557" spans="3:3" x14ac:dyDescent="0.25">
      <c r="C557" s="110"/>
    </row>
    <row r="558" spans="3:3" x14ac:dyDescent="0.25">
      <c r="C558" s="110"/>
    </row>
    <row r="559" spans="3:3" x14ac:dyDescent="0.25">
      <c r="C559" s="110"/>
    </row>
    <row r="560" spans="3:3" x14ac:dyDescent="0.25">
      <c r="C560" s="110"/>
    </row>
    <row r="561" spans="3:3" x14ac:dyDescent="0.25">
      <c r="C561" s="110"/>
    </row>
    <row r="562" spans="3:3" x14ac:dyDescent="0.25">
      <c r="C562" s="110"/>
    </row>
    <row r="563" spans="3:3" x14ac:dyDescent="0.25">
      <c r="C563" s="110"/>
    </row>
    <row r="564" spans="3:3" x14ac:dyDescent="0.25">
      <c r="C564" s="110"/>
    </row>
    <row r="565" spans="3:3" x14ac:dyDescent="0.25">
      <c r="C565" s="110"/>
    </row>
    <row r="566" spans="3:3" x14ac:dyDescent="0.25">
      <c r="C566" s="110"/>
    </row>
    <row r="567" spans="3:3" x14ac:dyDescent="0.25">
      <c r="C567" s="110"/>
    </row>
    <row r="568" spans="3:3" x14ac:dyDescent="0.25">
      <c r="C568" s="110"/>
    </row>
    <row r="569" spans="3:3" x14ac:dyDescent="0.25">
      <c r="C569" s="110"/>
    </row>
    <row r="570" spans="3:3" x14ac:dyDescent="0.25">
      <c r="C570" s="110"/>
    </row>
    <row r="571" spans="3:3" x14ac:dyDescent="0.25">
      <c r="C571" s="110"/>
    </row>
    <row r="572" spans="3:3" x14ac:dyDescent="0.25">
      <c r="C572" s="110"/>
    </row>
    <row r="573" spans="3:3" x14ac:dyDescent="0.25">
      <c r="C573" s="110"/>
    </row>
    <row r="574" spans="3:3" x14ac:dyDescent="0.25">
      <c r="C574" s="110"/>
    </row>
    <row r="575" spans="3:3" x14ac:dyDescent="0.25">
      <c r="C575" s="110"/>
    </row>
    <row r="576" spans="3:3" x14ac:dyDescent="0.25">
      <c r="C576" s="110"/>
    </row>
    <row r="577" spans="3:3" x14ac:dyDescent="0.25">
      <c r="C577" s="110"/>
    </row>
    <row r="578" spans="3:3" x14ac:dyDescent="0.25">
      <c r="C578" s="110"/>
    </row>
    <row r="579" spans="3:3" x14ac:dyDescent="0.25">
      <c r="C579" s="110"/>
    </row>
    <row r="580" spans="3:3" x14ac:dyDescent="0.25">
      <c r="C580" s="110"/>
    </row>
    <row r="581" spans="3:3" x14ac:dyDescent="0.25">
      <c r="C581" s="110"/>
    </row>
    <row r="582" spans="3:3" x14ac:dyDescent="0.25">
      <c r="C582" s="110"/>
    </row>
    <row r="583" spans="3:3" x14ac:dyDescent="0.25">
      <c r="C583" s="110"/>
    </row>
    <row r="584" spans="3:3" x14ac:dyDescent="0.25">
      <c r="C584" s="110"/>
    </row>
    <row r="585" spans="3:3" x14ac:dyDescent="0.25">
      <c r="C585" s="110"/>
    </row>
    <row r="586" spans="3:3" x14ac:dyDescent="0.25">
      <c r="C586" s="110"/>
    </row>
    <row r="587" spans="3:3" x14ac:dyDescent="0.25">
      <c r="C587" s="110"/>
    </row>
    <row r="588" spans="3:3" x14ac:dyDescent="0.25">
      <c r="C588" s="110"/>
    </row>
    <row r="589" spans="3:3" x14ac:dyDescent="0.25">
      <c r="C589" s="110"/>
    </row>
    <row r="590" spans="3:3" x14ac:dyDescent="0.25">
      <c r="C590" s="110"/>
    </row>
    <row r="591" spans="3:3" x14ac:dyDescent="0.25">
      <c r="C591" s="110"/>
    </row>
    <row r="592" spans="3:3" x14ac:dyDescent="0.25">
      <c r="C592" s="110"/>
    </row>
    <row r="593" spans="3:3" x14ac:dyDescent="0.25">
      <c r="C593" s="110"/>
    </row>
    <row r="594" spans="3:3" x14ac:dyDescent="0.25">
      <c r="C594" s="110"/>
    </row>
    <row r="595" spans="3:3" x14ac:dyDescent="0.25">
      <c r="C595" s="110"/>
    </row>
    <row r="596" spans="3:3" x14ac:dyDescent="0.25">
      <c r="C596" s="110"/>
    </row>
    <row r="597" spans="3:3" x14ac:dyDescent="0.25">
      <c r="C597" s="110"/>
    </row>
    <row r="598" spans="3:3" x14ac:dyDescent="0.25">
      <c r="C598" s="110"/>
    </row>
    <row r="599" spans="3:3" x14ac:dyDescent="0.25">
      <c r="C599" s="110"/>
    </row>
    <row r="600" spans="3:3" x14ac:dyDescent="0.25">
      <c r="C600" s="110"/>
    </row>
    <row r="601" spans="3:3" x14ac:dyDescent="0.25">
      <c r="C601" s="110"/>
    </row>
    <row r="602" spans="3:3" x14ac:dyDescent="0.25">
      <c r="C602" s="110"/>
    </row>
    <row r="603" spans="3:3" x14ac:dyDescent="0.25">
      <c r="C603" s="110"/>
    </row>
    <row r="604" spans="3:3" x14ac:dyDescent="0.25">
      <c r="C604" s="110"/>
    </row>
    <row r="605" spans="3:3" x14ac:dyDescent="0.25">
      <c r="C605" s="110"/>
    </row>
    <row r="606" spans="3:3" x14ac:dyDescent="0.25">
      <c r="C606" s="110"/>
    </row>
    <row r="607" spans="3:3" x14ac:dyDescent="0.25">
      <c r="C607" s="110"/>
    </row>
    <row r="608" spans="3:3" x14ac:dyDescent="0.25">
      <c r="C608" s="110"/>
    </row>
    <row r="609" spans="3:3" x14ac:dyDescent="0.25">
      <c r="C609" s="110"/>
    </row>
    <row r="610" spans="3:3" x14ac:dyDescent="0.25">
      <c r="C610" s="110"/>
    </row>
    <row r="611" spans="3:3" x14ac:dyDescent="0.25">
      <c r="C611" s="110"/>
    </row>
    <row r="612" spans="3:3" x14ac:dyDescent="0.25">
      <c r="C612" s="110"/>
    </row>
    <row r="613" spans="3:3" x14ac:dyDescent="0.25">
      <c r="C613" s="110"/>
    </row>
    <row r="614" spans="3:3" x14ac:dyDescent="0.25">
      <c r="C614" s="110"/>
    </row>
    <row r="615" spans="3:3" x14ac:dyDescent="0.25">
      <c r="C615" s="110"/>
    </row>
    <row r="616" spans="3:3" x14ac:dyDescent="0.25">
      <c r="C616" s="110"/>
    </row>
    <row r="617" spans="3:3" x14ac:dyDescent="0.25">
      <c r="C617" s="110"/>
    </row>
    <row r="618" spans="3:3" x14ac:dyDescent="0.25">
      <c r="C618" s="110"/>
    </row>
    <row r="619" spans="3:3" x14ac:dyDescent="0.25">
      <c r="C619" s="110"/>
    </row>
    <row r="620" spans="3:3" x14ac:dyDescent="0.25">
      <c r="C620" s="110"/>
    </row>
    <row r="621" spans="3:3" x14ac:dyDescent="0.25">
      <c r="C621" s="110"/>
    </row>
    <row r="622" spans="3:3" x14ac:dyDescent="0.25">
      <c r="C622" s="110"/>
    </row>
    <row r="623" spans="3:3" x14ac:dyDescent="0.25">
      <c r="C623" s="110"/>
    </row>
    <row r="624" spans="3:3" x14ac:dyDescent="0.25">
      <c r="C624" s="110"/>
    </row>
    <row r="625" spans="3:3" x14ac:dyDescent="0.25">
      <c r="C625" s="110"/>
    </row>
    <row r="626" spans="3:3" x14ac:dyDescent="0.25">
      <c r="C626" s="110"/>
    </row>
    <row r="627" spans="3:3" x14ac:dyDescent="0.25">
      <c r="C627" s="110"/>
    </row>
    <row r="628" spans="3:3" x14ac:dyDescent="0.25">
      <c r="C628" s="110"/>
    </row>
    <row r="629" spans="3:3" x14ac:dyDescent="0.25">
      <c r="C629" s="110"/>
    </row>
    <row r="630" spans="3:3" x14ac:dyDescent="0.25">
      <c r="C630" s="110"/>
    </row>
    <row r="631" spans="3:3" x14ac:dyDescent="0.25">
      <c r="C631" s="110"/>
    </row>
    <row r="632" spans="3:3" x14ac:dyDescent="0.25">
      <c r="C632" s="110"/>
    </row>
    <row r="633" spans="3:3" x14ac:dyDescent="0.25">
      <c r="C633" s="110"/>
    </row>
    <row r="634" spans="3:3" x14ac:dyDescent="0.25">
      <c r="C634" s="110"/>
    </row>
    <row r="635" spans="3:3" x14ac:dyDescent="0.25">
      <c r="C635" s="110"/>
    </row>
    <row r="636" spans="3:3" x14ac:dyDescent="0.25">
      <c r="C636" s="110"/>
    </row>
    <row r="637" spans="3:3" x14ac:dyDescent="0.25">
      <c r="C637" s="110"/>
    </row>
    <row r="638" spans="3:3" x14ac:dyDescent="0.25">
      <c r="C638" s="110"/>
    </row>
    <row r="639" spans="3:3" x14ac:dyDescent="0.25">
      <c r="C639" s="110"/>
    </row>
    <row r="640" spans="3:3" x14ac:dyDescent="0.25">
      <c r="C640" s="110"/>
    </row>
    <row r="641" spans="3:3" x14ac:dyDescent="0.25">
      <c r="C641" s="110"/>
    </row>
    <row r="642" spans="3:3" x14ac:dyDescent="0.25">
      <c r="C642" s="110"/>
    </row>
    <row r="643" spans="3:3" x14ac:dyDescent="0.25">
      <c r="C643" s="110"/>
    </row>
    <row r="644" spans="3:3" x14ac:dyDescent="0.25">
      <c r="C644" s="110"/>
    </row>
    <row r="645" spans="3:3" x14ac:dyDescent="0.25">
      <c r="C645" s="110"/>
    </row>
    <row r="646" spans="3:3" x14ac:dyDescent="0.25">
      <c r="C646" s="110"/>
    </row>
    <row r="647" spans="3:3" x14ac:dyDescent="0.25">
      <c r="C647" s="110"/>
    </row>
    <row r="648" spans="3:3" x14ac:dyDescent="0.25">
      <c r="C648" s="110"/>
    </row>
    <row r="649" spans="3:3" x14ac:dyDescent="0.25">
      <c r="C649" s="110"/>
    </row>
    <row r="650" spans="3:3" x14ac:dyDescent="0.25">
      <c r="C650" s="110"/>
    </row>
    <row r="651" spans="3:3" x14ac:dyDescent="0.25">
      <c r="C651" s="110"/>
    </row>
    <row r="652" spans="3:3" x14ac:dyDescent="0.25">
      <c r="C652" s="110"/>
    </row>
    <row r="653" spans="3:3" x14ac:dyDescent="0.25">
      <c r="C653" s="110"/>
    </row>
    <row r="654" spans="3:3" x14ac:dyDescent="0.25">
      <c r="C654" s="110"/>
    </row>
    <row r="655" spans="3:3" x14ac:dyDescent="0.25">
      <c r="C655" s="110"/>
    </row>
    <row r="656" spans="3:3" x14ac:dyDescent="0.25">
      <c r="C656" s="110"/>
    </row>
    <row r="657" spans="3:3" x14ac:dyDescent="0.25">
      <c r="C657" s="110"/>
    </row>
    <row r="658" spans="3:3" x14ac:dyDescent="0.25">
      <c r="C658" s="110"/>
    </row>
    <row r="659" spans="3:3" x14ac:dyDescent="0.25">
      <c r="C659" s="110"/>
    </row>
    <row r="660" spans="3:3" x14ac:dyDescent="0.25">
      <c r="C660" s="110"/>
    </row>
    <row r="661" spans="3:3" x14ac:dyDescent="0.25">
      <c r="C661" s="110"/>
    </row>
    <row r="662" spans="3:3" x14ac:dyDescent="0.25">
      <c r="C662" s="110"/>
    </row>
    <row r="663" spans="3:3" x14ac:dyDescent="0.25">
      <c r="C663" s="110"/>
    </row>
    <row r="664" spans="3:3" x14ac:dyDescent="0.25">
      <c r="C664" s="110"/>
    </row>
    <row r="665" spans="3:3" x14ac:dyDescent="0.25">
      <c r="C665" s="110"/>
    </row>
    <row r="666" spans="3:3" x14ac:dyDescent="0.25">
      <c r="C666" s="110"/>
    </row>
    <row r="667" spans="3:3" x14ac:dyDescent="0.25">
      <c r="C667" s="110"/>
    </row>
    <row r="668" spans="3:3" x14ac:dyDescent="0.25">
      <c r="C668" s="110"/>
    </row>
    <row r="669" spans="3:3" x14ac:dyDescent="0.25">
      <c r="C669" s="110"/>
    </row>
    <row r="670" spans="3:3" x14ac:dyDescent="0.25">
      <c r="C670" s="110"/>
    </row>
    <row r="671" spans="3:3" x14ac:dyDescent="0.25">
      <c r="C671" s="110"/>
    </row>
    <row r="672" spans="3:3" x14ac:dyDescent="0.25">
      <c r="C672" s="110"/>
    </row>
    <row r="673" spans="3:3" x14ac:dyDescent="0.25">
      <c r="C673" s="110"/>
    </row>
    <row r="674" spans="3:3" x14ac:dyDescent="0.25">
      <c r="C674" s="110"/>
    </row>
    <row r="675" spans="3:3" x14ac:dyDescent="0.25">
      <c r="C675" s="110"/>
    </row>
    <row r="676" spans="3:3" x14ac:dyDescent="0.25">
      <c r="C676" s="110"/>
    </row>
    <row r="677" spans="3:3" x14ac:dyDescent="0.25">
      <c r="C677" s="110"/>
    </row>
    <row r="678" spans="3:3" x14ac:dyDescent="0.25">
      <c r="C678" s="110"/>
    </row>
    <row r="679" spans="3:3" x14ac:dyDescent="0.25">
      <c r="C679" s="110"/>
    </row>
    <row r="680" spans="3:3" x14ac:dyDescent="0.25">
      <c r="C680" s="110"/>
    </row>
    <row r="681" spans="3:3" x14ac:dyDescent="0.25">
      <c r="C681" s="110"/>
    </row>
    <row r="682" spans="3:3" x14ac:dyDescent="0.25">
      <c r="C682" s="110"/>
    </row>
    <row r="683" spans="3:3" x14ac:dyDescent="0.25">
      <c r="C683" s="110"/>
    </row>
    <row r="684" spans="3:3" x14ac:dyDescent="0.25">
      <c r="C684" s="110"/>
    </row>
    <row r="685" spans="3:3" x14ac:dyDescent="0.25">
      <c r="C685" s="110"/>
    </row>
    <row r="686" spans="3:3" x14ac:dyDescent="0.25">
      <c r="C686" s="110"/>
    </row>
    <row r="687" spans="3:3" x14ac:dyDescent="0.25">
      <c r="C687" s="110"/>
    </row>
    <row r="688" spans="3:3" x14ac:dyDescent="0.25">
      <c r="C688" s="110"/>
    </row>
    <row r="689" spans="3:3" x14ac:dyDescent="0.25">
      <c r="C689" s="110"/>
    </row>
    <row r="690" spans="3:3" x14ac:dyDescent="0.25">
      <c r="C690" s="110"/>
    </row>
    <row r="691" spans="3:3" x14ac:dyDescent="0.25">
      <c r="C691" s="110"/>
    </row>
    <row r="692" spans="3:3" x14ac:dyDescent="0.25">
      <c r="C692" s="110"/>
    </row>
    <row r="693" spans="3:3" x14ac:dyDescent="0.25">
      <c r="C693" s="110"/>
    </row>
    <row r="694" spans="3:3" x14ac:dyDescent="0.25">
      <c r="C694" s="110"/>
    </row>
    <row r="695" spans="3:3" x14ac:dyDescent="0.25">
      <c r="C695" s="110"/>
    </row>
    <row r="696" spans="3:3" x14ac:dyDescent="0.25">
      <c r="C696" s="110"/>
    </row>
    <row r="697" spans="3:3" x14ac:dyDescent="0.25">
      <c r="C697" s="110"/>
    </row>
    <row r="698" spans="3:3" x14ac:dyDescent="0.25">
      <c r="C698" s="110"/>
    </row>
    <row r="699" spans="3:3" x14ac:dyDescent="0.25">
      <c r="C699" s="110"/>
    </row>
    <row r="700" spans="3:3" x14ac:dyDescent="0.25">
      <c r="C700" s="110"/>
    </row>
    <row r="701" spans="3:3" x14ac:dyDescent="0.25">
      <c r="C701" s="110"/>
    </row>
    <row r="702" spans="3:3" x14ac:dyDescent="0.25">
      <c r="C702" s="110"/>
    </row>
    <row r="703" spans="3:3" x14ac:dyDescent="0.25">
      <c r="C703" s="110"/>
    </row>
    <row r="704" spans="3:3" x14ac:dyDescent="0.25">
      <c r="C704" s="110"/>
    </row>
    <row r="705" spans="3:3" x14ac:dyDescent="0.25">
      <c r="C705" s="110"/>
    </row>
    <row r="706" spans="3:3" x14ac:dyDescent="0.25">
      <c r="C706" s="110"/>
    </row>
    <row r="707" spans="3:3" x14ac:dyDescent="0.25">
      <c r="C707" s="110"/>
    </row>
    <row r="708" spans="3:3" x14ac:dyDescent="0.25">
      <c r="C708" s="110"/>
    </row>
    <row r="709" spans="3:3" x14ac:dyDescent="0.25">
      <c r="C709" s="110"/>
    </row>
    <row r="710" spans="3:3" x14ac:dyDescent="0.25">
      <c r="C710" s="110"/>
    </row>
    <row r="711" spans="3:3" x14ac:dyDescent="0.25">
      <c r="C711" s="110"/>
    </row>
    <row r="712" spans="3:3" x14ac:dyDescent="0.25">
      <c r="C712" s="110"/>
    </row>
    <row r="713" spans="3:3" x14ac:dyDescent="0.25">
      <c r="C713" s="110"/>
    </row>
    <row r="714" spans="3:3" x14ac:dyDescent="0.25">
      <c r="C714" s="110"/>
    </row>
    <row r="715" spans="3:3" x14ac:dyDescent="0.25">
      <c r="C715" s="110"/>
    </row>
    <row r="716" spans="3:3" x14ac:dyDescent="0.25">
      <c r="C716" s="110"/>
    </row>
    <row r="717" spans="3:3" x14ac:dyDescent="0.25">
      <c r="C717" s="110"/>
    </row>
    <row r="718" spans="3:3" x14ac:dyDescent="0.25">
      <c r="C718" s="110"/>
    </row>
    <row r="719" spans="3:3" x14ac:dyDescent="0.25">
      <c r="C719" s="110"/>
    </row>
    <row r="720" spans="3:3" x14ac:dyDescent="0.25">
      <c r="C720" s="110"/>
    </row>
    <row r="721" spans="3:3" x14ac:dyDescent="0.25">
      <c r="C721" s="110"/>
    </row>
    <row r="722" spans="3:3" x14ac:dyDescent="0.25">
      <c r="C722" s="110"/>
    </row>
    <row r="723" spans="3:3" x14ac:dyDescent="0.25">
      <c r="C723" s="110"/>
    </row>
    <row r="724" spans="3:3" x14ac:dyDescent="0.25">
      <c r="C724" s="110"/>
    </row>
    <row r="725" spans="3:3" x14ac:dyDescent="0.25">
      <c r="C725" s="110"/>
    </row>
    <row r="726" spans="3:3" x14ac:dyDescent="0.25">
      <c r="C726" s="110"/>
    </row>
    <row r="727" spans="3:3" x14ac:dyDescent="0.25">
      <c r="C727" s="110"/>
    </row>
    <row r="728" spans="3:3" x14ac:dyDescent="0.25">
      <c r="C728" s="110"/>
    </row>
    <row r="729" spans="3:3" x14ac:dyDescent="0.25">
      <c r="C729" s="110"/>
    </row>
    <row r="730" spans="3:3" x14ac:dyDescent="0.25">
      <c r="C730" s="110"/>
    </row>
    <row r="731" spans="3:3" x14ac:dyDescent="0.25">
      <c r="C731" s="110"/>
    </row>
    <row r="732" spans="3:3" x14ac:dyDescent="0.25">
      <c r="C732" s="110"/>
    </row>
    <row r="733" spans="3:3" x14ac:dyDescent="0.25">
      <c r="C733" s="110"/>
    </row>
    <row r="734" spans="3:3" x14ac:dyDescent="0.25">
      <c r="C734" s="110"/>
    </row>
    <row r="735" spans="3:3" x14ac:dyDescent="0.25">
      <c r="C735" s="110"/>
    </row>
    <row r="736" spans="3:3" x14ac:dyDescent="0.25">
      <c r="C736" s="110"/>
    </row>
    <row r="737" spans="3:3" x14ac:dyDescent="0.25">
      <c r="C737" s="110"/>
    </row>
    <row r="738" spans="3:3" x14ac:dyDescent="0.25">
      <c r="C738" s="110"/>
    </row>
    <row r="739" spans="3:3" x14ac:dyDescent="0.25">
      <c r="C739" s="110"/>
    </row>
    <row r="740" spans="3:3" x14ac:dyDescent="0.25">
      <c r="C740" s="110"/>
    </row>
    <row r="741" spans="3:3" x14ac:dyDescent="0.25">
      <c r="C741" s="110"/>
    </row>
    <row r="742" spans="3:3" x14ac:dyDescent="0.25">
      <c r="C742" s="110"/>
    </row>
    <row r="743" spans="3:3" x14ac:dyDescent="0.25">
      <c r="C743" s="110"/>
    </row>
    <row r="744" spans="3:3" x14ac:dyDescent="0.25">
      <c r="C744" s="110"/>
    </row>
    <row r="745" spans="3:3" x14ac:dyDescent="0.25">
      <c r="C745" s="110"/>
    </row>
    <row r="746" spans="3:3" x14ac:dyDescent="0.25">
      <c r="C746" s="110"/>
    </row>
    <row r="747" spans="3:3" x14ac:dyDescent="0.25">
      <c r="C747" s="110"/>
    </row>
    <row r="748" spans="3:3" x14ac:dyDescent="0.25">
      <c r="C748" s="110"/>
    </row>
    <row r="749" spans="3:3" x14ac:dyDescent="0.25">
      <c r="C749" s="110"/>
    </row>
    <row r="750" spans="3:3" x14ac:dyDescent="0.25">
      <c r="C750" s="110"/>
    </row>
    <row r="751" spans="3:3" x14ac:dyDescent="0.25">
      <c r="C751" s="110"/>
    </row>
    <row r="752" spans="3:3" x14ac:dyDescent="0.25">
      <c r="C752" s="110"/>
    </row>
    <row r="753" spans="3:3" x14ac:dyDescent="0.25">
      <c r="C753" s="110"/>
    </row>
    <row r="754" spans="3:3" x14ac:dyDescent="0.25">
      <c r="C754" s="110"/>
    </row>
    <row r="755" spans="3:3" x14ac:dyDescent="0.25">
      <c r="C755" s="110"/>
    </row>
    <row r="756" spans="3:3" x14ac:dyDescent="0.25">
      <c r="C756" s="110"/>
    </row>
    <row r="757" spans="3:3" x14ac:dyDescent="0.25">
      <c r="C757" s="110"/>
    </row>
    <row r="758" spans="3:3" x14ac:dyDescent="0.25">
      <c r="C758" s="110"/>
    </row>
    <row r="759" spans="3:3" x14ac:dyDescent="0.25">
      <c r="C759" s="110"/>
    </row>
    <row r="760" spans="3:3" x14ac:dyDescent="0.25">
      <c r="C760" s="110"/>
    </row>
    <row r="761" spans="3:3" x14ac:dyDescent="0.25">
      <c r="C761" s="110"/>
    </row>
    <row r="762" spans="3:3" x14ac:dyDescent="0.25">
      <c r="C762" s="110"/>
    </row>
    <row r="763" spans="3:3" x14ac:dyDescent="0.25">
      <c r="C763" s="110"/>
    </row>
    <row r="764" spans="3:3" x14ac:dyDescent="0.25">
      <c r="C764" s="110"/>
    </row>
    <row r="765" spans="3:3" x14ac:dyDescent="0.25">
      <c r="C765" s="110"/>
    </row>
    <row r="766" spans="3:3" x14ac:dyDescent="0.25">
      <c r="C766" s="110"/>
    </row>
    <row r="767" spans="3:3" x14ac:dyDescent="0.25">
      <c r="C767" s="110"/>
    </row>
    <row r="768" spans="3:3" x14ac:dyDescent="0.25">
      <c r="C768" s="110"/>
    </row>
    <row r="769" spans="3:3" x14ac:dyDescent="0.25">
      <c r="C769" s="110"/>
    </row>
    <row r="770" spans="3:3" x14ac:dyDescent="0.25">
      <c r="C770" s="110"/>
    </row>
    <row r="771" spans="3:3" x14ac:dyDescent="0.25">
      <c r="C771" s="110"/>
    </row>
    <row r="772" spans="3:3" x14ac:dyDescent="0.25">
      <c r="C772" s="110"/>
    </row>
    <row r="773" spans="3:3" x14ac:dyDescent="0.25">
      <c r="C773" s="110"/>
    </row>
    <row r="774" spans="3:3" x14ac:dyDescent="0.25">
      <c r="C774" s="110"/>
    </row>
    <row r="775" spans="3:3" x14ac:dyDescent="0.25">
      <c r="C775" s="110"/>
    </row>
    <row r="776" spans="3:3" x14ac:dyDescent="0.25">
      <c r="C776" s="110"/>
    </row>
    <row r="777" spans="3:3" x14ac:dyDescent="0.25">
      <c r="C777" s="110"/>
    </row>
    <row r="778" spans="3:3" x14ac:dyDescent="0.25">
      <c r="C778" s="110"/>
    </row>
    <row r="779" spans="3:3" x14ac:dyDescent="0.25">
      <c r="C779" s="110"/>
    </row>
    <row r="780" spans="3:3" x14ac:dyDescent="0.25">
      <c r="C780" s="110"/>
    </row>
    <row r="781" spans="3:3" x14ac:dyDescent="0.25">
      <c r="C781" s="110"/>
    </row>
    <row r="782" spans="3:3" x14ac:dyDescent="0.25">
      <c r="C782" s="110"/>
    </row>
    <row r="783" spans="3:3" x14ac:dyDescent="0.25">
      <c r="C783" s="110"/>
    </row>
    <row r="784" spans="3:3" x14ac:dyDescent="0.25">
      <c r="C784" s="110"/>
    </row>
    <row r="785" spans="3:3" x14ac:dyDescent="0.25">
      <c r="C785" s="110"/>
    </row>
    <row r="786" spans="3:3" x14ac:dyDescent="0.25">
      <c r="C786" s="110"/>
    </row>
    <row r="787" spans="3:3" x14ac:dyDescent="0.25">
      <c r="C787" s="110"/>
    </row>
    <row r="788" spans="3:3" x14ac:dyDescent="0.25">
      <c r="C788" s="110"/>
    </row>
    <row r="789" spans="3:3" x14ac:dyDescent="0.25">
      <c r="C789" s="110"/>
    </row>
    <row r="790" spans="3:3" x14ac:dyDescent="0.25">
      <c r="C790" s="110"/>
    </row>
    <row r="791" spans="3:3" x14ac:dyDescent="0.25">
      <c r="C791" s="110"/>
    </row>
    <row r="792" spans="3:3" x14ac:dyDescent="0.25">
      <c r="C792" s="110"/>
    </row>
    <row r="793" spans="3:3" x14ac:dyDescent="0.25">
      <c r="C793" s="110"/>
    </row>
    <row r="794" spans="3:3" x14ac:dyDescent="0.25">
      <c r="C794" s="110"/>
    </row>
    <row r="795" spans="3:3" x14ac:dyDescent="0.25">
      <c r="C795" s="110"/>
    </row>
    <row r="796" spans="3:3" x14ac:dyDescent="0.25">
      <c r="C796" s="110"/>
    </row>
    <row r="797" spans="3:3" x14ac:dyDescent="0.25">
      <c r="C797" s="110"/>
    </row>
    <row r="798" spans="3:3" x14ac:dyDescent="0.25">
      <c r="C798" s="110"/>
    </row>
    <row r="799" spans="3:3" x14ac:dyDescent="0.25">
      <c r="C799" s="110"/>
    </row>
    <row r="800" spans="3:3" x14ac:dyDescent="0.25">
      <c r="C800" s="110"/>
    </row>
    <row r="801" spans="3:3" x14ac:dyDescent="0.25">
      <c r="C801" s="110"/>
    </row>
    <row r="802" spans="3:3" x14ac:dyDescent="0.25">
      <c r="C802" s="110"/>
    </row>
    <row r="803" spans="3:3" x14ac:dyDescent="0.25">
      <c r="C803" s="110"/>
    </row>
    <row r="804" spans="3:3" x14ac:dyDescent="0.25">
      <c r="C804" s="110"/>
    </row>
    <row r="805" spans="3:3" x14ac:dyDescent="0.25">
      <c r="C805" s="110"/>
    </row>
    <row r="806" spans="3:3" x14ac:dyDescent="0.25">
      <c r="C806" s="110"/>
    </row>
    <row r="807" spans="3:3" x14ac:dyDescent="0.25">
      <c r="C807" s="110"/>
    </row>
    <row r="808" spans="3:3" x14ac:dyDescent="0.25">
      <c r="C808" s="110"/>
    </row>
    <row r="809" spans="3:3" x14ac:dyDescent="0.25">
      <c r="C809" s="110"/>
    </row>
    <row r="810" spans="3:3" x14ac:dyDescent="0.25">
      <c r="C810" s="110"/>
    </row>
    <row r="811" spans="3:3" x14ac:dyDescent="0.25">
      <c r="C811" s="110"/>
    </row>
    <row r="812" spans="3:3" x14ac:dyDescent="0.25">
      <c r="C812" s="110"/>
    </row>
    <row r="813" spans="3:3" x14ac:dyDescent="0.25">
      <c r="C813" s="110"/>
    </row>
    <row r="814" spans="3:3" x14ac:dyDescent="0.25">
      <c r="C814" s="110"/>
    </row>
    <row r="815" spans="3:3" x14ac:dyDescent="0.25">
      <c r="C815" s="110"/>
    </row>
    <row r="816" spans="3:3" x14ac:dyDescent="0.25">
      <c r="C816" s="110"/>
    </row>
    <row r="817" spans="3:3" x14ac:dyDescent="0.25">
      <c r="C817" s="110"/>
    </row>
    <row r="818" spans="3:3" x14ac:dyDescent="0.25">
      <c r="C818" s="110"/>
    </row>
    <row r="819" spans="3:3" x14ac:dyDescent="0.25">
      <c r="C819" s="110"/>
    </row>
    <row r="820" spans="3:3" x14ac:dyDescent="0.25">
      <c r="C820" s="110"/>
    </row>
    <row r="821" spans="3:3" x14ac:dyDescent="0.25">
      <c r="C821" s="110"/>
    </row>
    <row r="822" spans="3:3" x14ac:dyDescent="0.25">
      <c r="C822" s="110"/>
    </row>
    <row r="823" spans="3:3" x14ac:dyDescent="0.25">
      <c r="C823" s="110"/>
    </row>
    <row r="824" spans="3:3" x14ac:dyDescent="0.25">
      <c r="C824" s="110"/>
    </row>
    <row r="825" spans="3:3" x14ac:dyDescent="0.25">
      <c r="C825" s="110"/>
    </row>
    <row r="826" spans="3:3" x14ac:dyDescent="0.25">
      <c r="C826" s="110"/>
    </row>
    <row r="827" spans="3:3" x14ac:dyDescent="0.25">
      <c r="C827" s="110"/>
    </row>
    <row r="828" spans="3:3" x14ac:dyDescent="0.25">
      <c r="C828" s="110"/>
    </row>
    <row r="829" spans="3:3" x14ac:dyDescent="0.25">
      <c r="C829" s="110"/>
    </row>
    <row r="830" spans="3:3" x14ac:dyDescent="0.25">
      <c r="C830" s="110"/>
    </row>
    <row r="831" spans="3:3" x14ac:dyDescent="0.25">
      <c r="C831" s="110"/>
    </row>
    <row r="832" spans="3:3" x14ac:dyDescent="0.25">
      <c r="C832" s="110"/>
    </row>
    <row r="833" spans="3:3" x14ac:dyDescent="0.25">
      <c r="C833" s="110"/>
    </row>
    <row r="834" spans="3:3" x14ac:dyDescent="0.25">
      <c r="C834" s="110"/>
    </row>
    <row r="835" spans="3:3" x14ac:dyDescent="0.25">
      <c r="C835" s="110"/>
    </row>
    <row r="836" spans="3:3" x14ac:dyDescent="0.25">
      <c r="C836" s="110"/>
    </row>
    <row r="837" spans="3:3" x14ac:dyDescent="0.25">
      <c r="C837" s="110"/>
    </row>
    <row r="838" spans="3:3" x14ac:dyDescent="0.25">
      <c r="C838" s="110"/>
    </row>
    <row r="839" spans="3:3" x14ac:dyDescent="0.25">
      <c r="C839" s="110"/>
    </row>
    <row r="840" spans="3:3" x14ac:dyDescent="0.25">
      <c r="C840" s="110"/>
    </row>
    <row r="841" spans="3:3" x14ac:dyDescent="0.25">
      <c r="C841" s="110"/>
    </row>
    <row r="842" spans="3:3" x14ac:dyDescent="0.25">
      <c r="C842" s="110"/>
    </row>
    <row r="843" spans="3:3" x14ac:dyDescent="0.25">
      <c r="C843" s="110"/>
    </row>
    <row r="844" spans="3:3" x14ac:dyDescent="0.25">
      <c r="C844" s="110"/>
    </row>
    <row r="845" spans="3:3" x14ac:dyDescent="0.25">
      <c r="C845" s="110"/>
    </row>
    <row r="846" spans="3:3" x14ac:dyDescent="0.25">
      <c r="C846" s="110"/>
    </row>
    <row r="847" spans="3:3" x14ac:dyDescent="0.25">
      <c r="C847" s="110"/>
    </row>
    <row r="848" spans="3:3" x14ac:dyDescent="0.25">
      <c r="C848" s="110"/>
    </row>
    <row r="849" spans="3:3" x14ac:dyDescent="0.25">
      <c r="C849" s="110"/>
    </row>
    <row r="850" spans="3:3" x14ac:dyDescent="0.25">
      <c r="C850" s="110"/>
    </row>
    <row r="851" spans="3:3" x14ac:dyDescent="0.25">
      <c r="C851" s="110"/>
    </row>
    <row r="852" spans="3:3" x14ac:dyDescent="0.25">
      <c r="C852" s="110"/>
    </row>
    <row r="853" spans="3:3" x14ac:dyDescent="0.25">
      <c r="C853" s="110"/>
    </row>
    <row r="854" spans="3:3" x14ac:dyDescent="0.25">
      <c r="C854" s="110"/>
    </row>
    <row r="855" spans="3:3" x14ac:dyDescent="0.25">
      <c r="C855" s="110"/>
    </row>
    <row r="856" spans="3:3" x14ac:dyDescent="0.25">
      <c r="C856" s="110"/>
    </row>
    <row r="857" spans="3:3" x14ac:dyDescent="0.25">
      <c r="C857" s="110"/>
    </row>
    <row r="858" spans="3:3" x14ac:dyDescent="0.25">
      <c r="C858" s="110"/>
    </row>
    <row r="859" spans="3:3" x14ac:dyDescent="0.25">
      <c r="C859" s="110"/>
    </row>
    <row r="860" spans="3:3" x14ac:dyDescent="0.25">
      <c r="C860" s="110"/>
    </row>
    <row r="861" spans="3:3" x14ac:dyDescent="0.25">
      <c r="C861" s="110"/>
    </row>
    <row r="862" spans="3:3" x14ac:dyDescent="0.25">
      <c r="C862" s="110"/>
    </row>
    <row r="863" spans="3:3" x14ac:dyDescent="0.25">
      <c r="C863" s="110"/>
    </row>
    <row r="864" spans="3:3" x14ac:dyDescent="0.25">
      <c r="C864" s="110"/>
    </row>
    <row r="865" spans="3:3" x14ac:dyDescent="0.25">
      <c r="C865" s="110"/>
    </row>
    <row r="866" spans="3:3" x14ac:dyDescent="0.25">
      <c r="C866" s="110"/>
    </row>
    <row r="867" spans="3:3" x14ac:dyDescent="0.25">
      <c r="C867" s="110"/>
    </row>
    <row r="868" spans="3:3" x14ac:dyDescent="0.25">
      <c r="C868" s="110"/>
    </row>
    <row r="869" spans="3:3" x14ac:dyDescent="0.25">
      <c r="C869" s="110"/>
    </row>
    <row r="870" spans="3:3" x14ac:dyDescent="0.25">
      <c r="C870" s="110"/>
    </row>
    <row r="871" spans="3:3" x14ac:dyDescent="0.25">
      <c r="C871" s="110"/>
    </row>
    <row r="872" spans="3:3" x14ac:dyDescent="0.25">
      <c r="C872" s="110"/>
    </row>
    <row r="873" spans="3:3" x14ac:dyDescent="0.25">
      <c r="C873" s="110"/>
    </row>
    <row r="874" spans="3:3" x14ac:dyDescent="0.25">
      <c r="C874" s="110"/>
    </row>
    <row r="875" spans="3:3" x14ac:dyDescent="0.25">
      <c r="C875" s="110"/>
    </row>
    <row r="876" spans="3:3" x14ac:dyDescent="0.25">
      <c r="C876" s="110"/>
    </row>
    <row r="877" spans="3:3" x14ac:dyDescent="0.25">
      <c r="C877" s="110"/>
    </row>
    <row r="878" spans="3:3" x14ac:dyDescent="0.25">
      <c r="C878" s="110"/>
    </row>
    <row r="879" spans="3:3" x14ac:dyDescent="0.25">
      <c r="C879" s="110"/>
    </row>
    <row r="880" spans="3:3" x14ac:dyDescent="0.25">
      <c r="C880" s="110"/>
    </row>
    <row r="881" spans="3:3" x14ac:dyDescent="0.25">
      <c r="C881" s="110"/>
    </row>
    <row r="882" spans="3:3" x14ac:dyDescent="0.25">
      <c r="C882" s="110"/>
    </row>
    <row r="883" spans="3:3" x14ac:dyDescent="0.25">
      <c r="C883" s="110"/>
    </row>
    <row r="884" spans="3:3" x14ac:dyDescent="0.25">
      <c r="C884" s="110"/>
    </row>
    <row r="885" spans="3:3" x14ac:dyDescent="0.25">
      <c r="C885" s="110"/>
    </row>
    <row r="886" spans="3:3" x14ac:dyDescent="0.25">
      <c r="C886" s="110"/>
    </row>
    <row r="887" spans="3:3" x14ac:dyDescent="0.25">
      <c r="C887" s="110"/>
    </row>
    <row r="888" spans="3:3" x14ac:dyDescent="0.25">
      <c r="C888" s="110"/>
    </row>
    <row r="889" spans="3:3" x14ac:dyDescent="0.25">
      <c r="C889" s="110"/>
    </row>
    <row r="890" spans="3:3" x14ac:dyDescent="0.25">
      <c r="C890" s="110"/>
    </row>
    <row r="891" spans="3:3" x14ac:dyDescent="0.25">
      <c r="C891" s="110"/>
    </row>
    <row r="892" spans="3:3" x14ac:dyDescent="0.25">
      <c r="C892" s="110"/>
    </row>
    <row r="893" spans="3:3" x14ac:dyDescent="0.25">
      <c r="C893" s="110"/>
    </row>
    <row r="894" spans="3:3" x14ac:dyDescent="0.25">
      <c r="C894" s="110"/>
    </row>
    <row r="895" spans="3:3" x14ac:dyDescent="0.25">
      <c r="C895" s="110"/>
    </row>
    <row r="896" spans="3:3" x14ac:dyDescent="0.25">
      <c r="C896" s="110"/>
    </row>
    <row r="897" spans="3:3" x14ac:dyDescent="0.25">
      <c r="C897" s="110"/>
    </row>
    <row r="898" spans="3:3" x14ac:dyDescent="0.25">
      <c r="C898" s="110"/>
    </row>
    <row r="899" spans="3:3" x14ac:dyDescent="0.25">
      <c r="C899" s="110"/>
    </row>
    <row r="900" spans="3:3" x14ac:dyDescent="0.25">
      <c r="C900" s="110"/>
    </row>
    <row r="901" spans="3:3" x14ac:dyDescent="0.25">
      <c r="C901" s="110"/>
    </row>
    <row r="902" spans="3:3" x14ac:dyDescent="0.25">
      <c r="C902" s="110"/>
    </row>
    <row r="903" spans="3:3" x14ac:dyDescent="0.25">
      <c r="C903" s="110"/>
    </row>
    <row r="904" spans="3:3" x14ac:dyDescent="0.25">
      <c r="C904" s="110"/>
    </row>
    <row r="905" spans="3:3" x14ac:dyDescent="0.25">
      <c r="C905" s="110"/>
    </row>
    <row r="906" spans="3:3" x14ac:dyDescent="0.25">
      <c r="C906" s="110"/>
    </row>
    <row r="907" spans="3:3" x14ac:dyDescent="0.25">
      <c r="C907" s="110"/>
    </row>
    <row r="908" spans="3:3" x14ac:dyDescent="0.25">
      <c r="C908" s="110"/>
    </row>
    <row r="909" spans="3:3" x14ac:dyDescent="0.25">
      <c r="C909" s="110"/>
    </row>
    <row r="910" spans="3:3" x14ac:dyDescent="0.25">
      <c r="C910" s="110"/>
    </row>
    <row r="911" spans="3:3" x14ac:dyDescent="0.25">
      <c r="C911" s="110"/>
    </row>
    <row r="912" spans="3:3" x14ac:dyDescent="0.25">
      <c r="C912" s="110"/>
    </row>
    <row r="913" spans="3:3" x14ac:dyDescent="0.25">
      <c r="C913" s="110"/>
    </row>
    <row r="914" spans="3:3" x14ac:dyDescent="0.25">
      <c r="C914" s="110"/>
    </row>
    <row r="915" spans="3:3" x14ac:dyDescent="0.25">
      <c r="C915" s="110"/>
    </row>
    <row r="916" spans="3:3" x14ac:dyDescent="0.25">
      <c r="C916" s="110"/>
    </row>
    <row r="917" spans="3:3" x14ac:dyDescent="0.25">
      <c r="C917" s="110"/>
    </row>
    <row r="918" spans="3:3" x14ac:dyDescent="0.25">
      <c r="C918" s="110"/>
    </row>
    <row r="919" spans="3:3" x14ac:dyDescent="0.25">
      <c r="C919" s="110"/>
    </row>
    <row r="920" spans="3:3" x14ac:dyDescent="0.25">
      <c r="C920" s="110"/>
    </row>
    <row r="921" spans="3:3" x14ac:dyDescent="0.25">
      <c r="C921" s="110"/>
    </row>
    <row r="922" spans="3:3" x14ac:dyDescent="0.25">
      <c r="C922" s="110"/>
    </row>
    <row r="923" spans="3:3" x14ac:dyDescent="0.25">
      <c r="C923" s="110"/>
    </row>
    <row r="924" spans="3:3" x14ac:dyDescent="0.25">
      <c r="C924" s="110"/>
    </row>
    <row r="925" spans="3:3" x14ac:dyDescent="0.25">
      <c r="C925" s="110"/>
    </row>
    <row r="926" spans="3:3" x14ac:dyDescent="0.25">
      <c r="C926" s="110"/>
    </row>
    <row r="927" spans="3:3" x14ac:dyDescent="0.25">
      <c r="C927" s="110"/>
    </row>
    <row r="928" spans="3:3" x14ac:dyDescent="0.25">
      <c r="C928" s="110"/>
    </row>
    <row r="929" spans="3:3" x14ac:dyDescent="0.25">
      <c r="C929" s="110"/>
    </row>
    <row r="930" spans="3:3" x14ac:dyDescent="0.25">
      <c r="C930" s="110"/>
    </row>
    <row r="931" spans="3:3" x14ac:dyDescent="0.25">
      <c r="C931" s="110"/>
    </row>
    <row r="932" spans="3:3" x14ac:dyDescent="0.25">
      <c r="C932" s="110"/>
    </row>
    <row r="933" spans="3:3" x14ac:dyDescent="0.25">
      <c r="C933" s="110"/>
    </row>
    <row r="934" spans="3:3" x14ac:dyDescent="0.25">
      <c r="C934" s="110"/>
    </row>
    <row r="935" spans="3:3" x14ac:dyDescent="0.25">
      <c r="C935" s="110"/>
    </row>
    <row r="936" spans="3:3" x14ac:dyDescent="0.25">
      <c r="C936" s="110"/>
    </row>
    <row r="937" spans="3:3" x14ac:dyDescent="0.25">
      <c r="C937" s="110"/>
    </row>
    <row r="938" spans="3:3" x14ac:dyDescent="0.25">
      <c r="C938" s="110"/>
    </row>
    <row r="939" spans="3:3" x14ac:dyDescent="0.25">
      <c r="C939" s="110"/>
    </row>
    <row r="940" spans="3:3" x14ac:dyDescent="0.25">
      <c r="C940" s="110"/>
    </row>
    <row r="941" spans="3:3" x14ac:dyDescent="0.25">
      <c r="C941" s="110"/>
    </row>
    <row r="942" spans="3:3" x14ac:dyDescent="0.25">
      <c r="C942" s="110"/>
    </row>
    <row r="943" spans="3:3" x14ac:dyDescent="0.25">
      <c r="C943" s="110"/>
    </row>
    <row r="944" spans="3:3" x14ac:dyDescent="0.25">
      <c r="C944" s="110"/>
    </row>
    <row r="945" spans="3:3" x14ac:dyDescent="0.25">
      <c r="C945" s="110"/>
    </row>
    <row r="946" spans="3:3" x14ac:dyDescent="0.25">
      <c r="C946" s="110"/>
    </row>
    <row r="947" spans="3:3" x14ac:dyDescent="0.25">
      <c r="C947" s="110"/>
    </row>
    <row r="948" spans="3:3" x14ac:dyDescent="0.25">
      <c r="C948" s="110"/>
    </row>
    <row r="949" spans="3:3" x14ac:dyDescent="0.25">
      <c r="C949" s="110"/>
    </row>
  </sheetData>
  <mergeCells count="12">
    <mergeCell ref="B8:C8"/>
    <mergeCell ref="B9:C9"/>
    <mergeCell ref="B11:C11"/>
    <mergeCell ref="B12:C12"/>
    <mergeCell ref="B13:C13"/>
    <mergeCell ref="B14:C14"/>
    <mergeCell ref="B1:C1"/>
    <mergeCell ref="B2:C2"/>
    <mergeCell ref="B3:C3"/>
    <mergeCell ref="B4:C4"/>
    <mergeCell ref="B6:C6"/>
    <mergeCell ref="B7: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50"/>
  <sheetViews>
    <sheetView workbookViewId="0">
      <selection activeCell="K16" sqref="K16"/>
    </sheetView>
  </sheetViews>
  <sheetFormatPr defaultRowHeight="15.75" x14ac:dyDescent="0.25"/>
  <cols>
    <col min="1" max="1" width="4.140625" style="78" customWidth="1"/>
    <col min="2" max="2" width="58.28515625" style="78" customWidth="1"/>
    <col min="3" max="3" width="15" style="78" hidden="1" customWidth="1"/>
    <col min="4" max="4" width="15.42578125" style="78" hidden="1" customWidth="1"/>
    <col min="5" max="5" width="14.5703125" style="78" customWidth="1"/>
    <col min="6" max="6" width="9.140625" style="78" customWidth="1"/>
    <col min="7" max="256" width="9.140625" style="78"/>
    <col min="257" max="257" width="4.140625" style="78" customWidth="1"/>
    <col min="258" max="258" width="58.28515625" style="78" customWidth="1"/>
    <col min="259" max="260" width="0" style="78" hidden="1" customWidth="1"/>
    <col min="261" max="261" width="14.5703125" style="78" customWidth="1"/>
    <col min="262" max="262" width="9.140625" style="78" customWidth="1"/>
    <col min="263" max="512" width="9.140625" style="78"/>
    <col min="513" max="513" width="4.140625" style="78" customWidth="1"/>
    <col min="514" max="514" width="58.28515625" style="78" customWidth="1"/>
    <col min="515" max="516" width="0" style="78" hidden="1" customWidth="1"/>
    <col min="517" max="517" width="14.5703125" style="78" customWidth="1"/>
    <col min="518" max="518" width="9.140625" style="78" customWidth="1"/>
    <col min="519" max="768" width="9.140625" style="78"/>
    <col min="769" max="769" width="4.140625" style="78" customWidth="1"/>
    <col min="770" max="770" width="58.28515625" style="78" customWidth="1"/>
    <col min="771" max="772" width="0" style="78" hidden="1" customWidth="1"/>
    <col min="773" max="773" width="14.5703125" style="78" customWidth="1"/>
    <col min="774" max="774" width="9.140625" style="78" customWidth="1"/>
    <col min="775" max="1024" width="9.140625" style="78"/>
    <col min="1025" max="1025" width="4.140625" style="78" customWidth="1"/>
    <col min="1026" max="1026" width="58.28515625" style="78" customWidth="1"/>
    <col min="1027" max="1028" width="0" style="78" hidden="1" customWidth="1"/>
    <col min="1029" max="1029" width="14.5703125" style="78" customWidth="1"/>
    <col min="1030" max="1030" width="9.140625" style="78" customWidth="1"/>
    <col min="1031" max="1280" width="9.140625" style="78"/>
    <col min="1281" max="1281" width="4.140625" style="78" customWidth="1"/>
    <col min="1282" max="1282" width="58.28515625" style="78" customWidth="1"/>
    <col min="1283" max="1284" width="0" style="78" hidden="1" customWidth="1"/>
    <col min="1285" max="1285" width="14.5703125" style="78" customWidth="1"/>
    <col min="1286" max="1286" width="9.140625" style="78" customWidth="1"/>
    <col min="1287" max="1536" width="9.140625" style="78"/>
    <col min="1537" max="1537" width="4.140625" style="78" customWidth="1"/>
    <col min="1538" max="1538" width="58.28515625" style="78" customWidth="1"/>
    <col min="1539" max="1540" width="0" style="78" hidden="1" customWidth="1"/>
    <col min="1541" max="1541" width="14.5703125" style="78" customWidth="1"/>
    <col min="1542" max="1542" width="9.140625" style="78" customWidth="1"/>
    <col min="1543" max="1792" width="9.140625" style="78"/>
    <col min="1793" max="1793" width="4.140625" style="78" customWidth="1"/>
    <col min="1794" max="1794" width="58.28515625" style="78" customWidth="1"/>
    <col min="1795" max="1796" width="0" style="78" hidden="1" customWidth="1"/>
    <col min="1797" max="1797" width="14.5703125" style="78" customWidth="1"/>
    <col min="1798" max="1798" width="9.140625" style="78" customWidth="1"/>
    <col min="1799" max="2048" width="9.140625" style="78"/>
    <col min="2049" max="2049" width="4.140625" style="78" customWidth="1"/>
    <col min="2050" max="2050" width="58.28515625" style="78" customWidth="1"/>
    <col min="2051" max="2052" width="0" style="78" hidden="1" customWidth="1"/>
    <col min="2053" max="2053" width="14.5703125" style="78" customWidth="1"/>
    <col min="2054" max="2054" width="9.140625" style="78" customWidth="1"/>
    <col min="2055" max="2304" width="9.140625" style="78"/>
    <col min="2305" max="2305" width="4.140625" style="78" customWidth="1"/>
    <col min="2306" max="2306" width="58.28515625" style="78" customWidth="1"/>
    <col min="2307" max="2308" width="0" style="78" hidden="1" customWidth="1"/>
    <col min="2309" max="2309" width="14.5703125" style="78" customWidth="1"/>
    <col min="2310" max="2310" width="9.140625" style="78" customWidth="1"/>
    <col min="2311" max="2560" width="9.140625" style="78"/>
    <col min="2561" max="2561" width="4.140625" style="78" customWidth="1"/>
    <col min="2562" max="2562" width="58.28515625" style="78" customWidth="1"/>
    <col min="2563" max="2564" width="0" style="78" hidden="1" customWidth="1"/>
    <col min="2565" max="2565" width="14.5703125" style="78" customWidth="1"/>
    <col min="2566" max="2566" width="9.140625" style="78" customWidth="1"/>
    <col min="2567" max="2816" width="9.140625" style="78"/>
    <col min="2817" max="2817" width="4.140625" style="78" customWidth="1"/>
    <col min="2818" max="2818" width="58.28515625" style="78" customWidth="1"/>
    <col min="2819" max="2820" width="0" style="78" hidden="1" customWidth="1"/>
    <col min="2821" max="2821" width="14.5703125" style="78" customWidth="1"/>
    <col min="2822" max="2822" width="9.140625" style="78" customWidth="1"/>
    <col min="2823" max="3072" width="9.140625" style="78"/>
    <col min="3073" max="3073" width="4.140625" style="78" customWidth="1"/>
    <col min="3074" max="3074" width="58.28515625" style="78" customWidth="1"/>
    <col min="3075" max="3076" width="0" style="78" hidden="1" customWidth="1"/>
    <col min="3077" max="3077" width="14.5703125" style="78" customWidth="1"/>
    <col min="3078" max="3078" width="9.140625" style="78" customWidth="1"/>
    <col min="3079" max="3328" width="9.140625" style="78"/>
    <col min="3329" max="3329" width="4.140625" style="78" customWidth="1"/>
    <col min="3330" max="3330" width="58.28515625" style="78" customWidth="1"/>
    <col min="3331" max="3332" width="0" style="78" hidden="1" customWidth="1"/>
    <col min="3333" max="3333" width="14.5703125" style="78" customWidth="1"/>
    <col min="3334" max="3334" width="9.140625" style="78" customWidth="1"/>
    <col min="3335" max="3584" width="9.140625" style="78"/>
    <col min="3585" max="3585" width="4.140625" style="78" customWidth="1"/>
    <col min="3586" max="3586" width="58.28515625" style="78" customWidth="1"/>
    <col min="3587" max="3588" width="0" style="78" hidden="1" customWidth="1"/>
    <col min="3589" max="3589" width="14.5703125" style="78" customWidth="1"/>
    <col min="3590" max="3590" width="9.140625" style="78" customWidth="1"/>
    <col min="3591" max="3840" width="9.140625" style="78"/>
    <col min="3841" max="3841" width="4.140625" style="78" customWidth="1"/>
    <col min="3842" max="3842" width="58.28515625" style="78" customWidth="1"/>
    <col min="3843" max="3844" width="0" style="78" hidden="1" customWidth="1"/>
    <col min="3845" max="3845" width="14.5703125" style="78" customWidth="1"/>
    <col min="3846" max="3846" width="9.140625" style="78" customWidth="1"/>
    <col min="3847" max="4096" width="9.140625" style="78"/>
    <col min="4097" max="4097" width="4.140625" style="78" customWidth="1"/>
    <col min="4098" max="4098" width="58.28515625" style="78" customWidth="1"/>
    <col min="4099" max="4100" width="0" style="78" hidden="1" customWidth="1"/>
    <col min="4101" max="4101" width="14.5703125" style="78" customWidth="1"/>
    <col min="4102" max="4102" width="9.140625" style="78" customWidth="1"/>
    <col min="4103" max="4352" width="9.140625" style="78"/>
    <col min="4353" max="4353" width="4.140625" style="78" customWidth="1"/>
    <col min="4354" max="4354" width="58.28515625" style="78" customWidth="1"/>
    <col min="4355" max="4356" width="0" style="78" hidden="1" customWidth="1"/>
    <col min="4357" max="4357" width="14.5703125" style="78" customWidth="1"/>
    <col min="4358" max="4358" width="9.140625" style="78" customWidth="1"/>
    <col min="4359" max="4608" width="9.140625" style="78"/>
    <col min="4609" max="4609" width="4.140625" style="78" customWidth="1"/>
    <col min="4610" max="4610" width="58.28515625" style="78" customWidth="1"/>
    <col min="4611" max="4612" width="0" style="78" hidden="1" customWidth="1"/>
    <col min="4613" max="4613" width="14.5703125" style="78" customWidth="1"/>
    <col min="4614" max="4614" width="9.140625" style="78" customWidth="1"/>
    <col min="4615" max="4864" width="9.140625" style="78"/>
    <col min="4865" max="4865" width="4.140625" style="78" customWidth="1"/>
    <col min="4866" max="4866" width="58.28515625" style="78" customWidth="1"/>
    <col min="4867" max="4868" width="0" style="78" hidden="1" customWidth="1"/>
    <col min="4869" max="4869" width="14.5703125" style="78" customWidth="1"/>
    <col min="4870" max="4870" width="9.140625" style="78" customWidth="1"/>
    <col min="4871" max="5120" width="9.140625" style="78"/>
    <col min="5121" max="5121" width="4.140625" style="78" customWidth="1"/>
    <col min="5122" max="5122" width="58.28515625" style="78" customWidth="1"/>
    <col min="5123" max="5124" width="0" style="78" hidden="1" customWidth="1"/>
    <col min="5125" max="5125" width="14.5703125" style="78" customWidth="1"/>
    <col min="5126" max="5126" width="9.140625" style="78" customWidth="1"/>
    <col min="5127" max="5376" width="9.140625" style="78"/>
    <col min="5377" max="5377" width="4.140625" style="78" customWidth="1"/>
    <col min="5378" max="5378" width="58.28515625" style="78" customWidth="1"/>
    <col min="5379" max="5380" width="0" style="78" hidden="1" customWidth="1"/>
    <col min="5381" max="5381" width="14.5703125" style="78" customWidth="1"/>
    <col min="5382" max="5382" width="9.140625" style="78" customWidth="1"/>
    <col min="5383" max="5632" width="9.140625" style="78"/>
    <col min="5633" max="5633" width="4.140625" style="78" customWidth="1"/>
    <col min="5634" max="5634" width="58.28515625" style="78" customWidth="1"/>
    <col min="5635" max="5636" width="0" style="78" hidden="1" customWidth="1"/>
    <col min="5637" max="5637" width="14.5703125" style="78" customWidth="1"/>
    <col min="5638" max="5638" width="9.140625" style="78" customWidth="1"/>
    <col min="5639" max="5888" width="9.140625" style="78"/>
    <col min="5889" max="5889" width="4.140625" style="78" customWidth="1"/>
    <col min="5890" max="5890" width="58.28515625" style="78" customWidth="1"/>
    <col min="5891" max="5892" width="0" style="78" hidden="1" customWidth="1"/>
    <col min="5893" max="5893" width="14.5703125" style="78" customWidth="1"/>
    <col min="5894" max="5894" width="9.140625" style="78" customWidth="1"/>
    <col min="5895" max="6144" width="9.140625" style="78"/>
    <col min="6145" max="6145" width="4.140625" style="78" customWidth="1"/>
    <col min="6146" max="6146" width="58.28515625" style="78" customWidth="1"/>
    <col min="6147" max="6148" width="0" style="78" hidden="1" customWidth="1"/>
    <col min="6149" max="6149" width="14.5703125" style="78" customWidth="1"/>
    <col min="6150" max="6150" width="9.140625" style="78" customWidth="1"/>
    <col min="6151" max="6400" width="9.140625" style="78"/>
    <col min="6401" max="6401" width="4.140625" style="78" customWidth="1"/>
    <col min="6402" max="6402" width="58.28515625" style="78" customWidth="1"/>
    <col min="6403" max="6404" width="0" style="78" hidden="1" customWidth="1"/>
    <col min="6405" max="6405" width="14.5703125" style="78" customWidth="1"/>
    <col min="6406" max="6406" width="9.140625" style="78" customWidth="1"/>
    <col min="6407" max="6656" width="9.140625" style="78"/>
    <col min="6657" max="6657" width="4.140625" style="78" customWidth="1"/>
    <col min="6658" max="6658" width="58.28515625" style="78" customWidth="1"/>
    <col min="6659" max="6660" width="0" style="78" hidden="1" customWidth="1"/>
    <col min="6661" max="6661" width="14.5703125" style="78" customWidth="1"/>
    <col min="6662" max="6662" width="9.140625" style="78" customWidth="1"/>
    <col min="6663" max="6912" width="9.140625" style="78"/>
    <col min="6913" max="6913" width="4.140625" style="78" customWidth="1"/>
    <col min="6914" max="6914" width="58.28515625" style="78" customWidth="1"/>
    <col min="6915" max="6916" width="0" style="78" hidden="1" customWidth="1"/>
    <col min="6917" max="6917" width="14.5703125" style="78" customWidth="1"/>
    <col min="6918" max="6918" width="9.140625" style="78" customWidth="1"/>
    <col min="6919" max="7168" width="9.140625" style="78"/>
    <col min="7169" max="7169" width="4.140625" style="78" customWidth="1"/>
    <col min="7170" max="7170" width="58.28515625" style="78" customWidth="1"/>
    <col min="7171" max="7172" width="0" style="78" hidden="1" customWidth="1"/>
    <col min="7173" max="7173" width="14.5703125" style="78" customWidth="1"/>
    <col min="7174" max="7174" width="9.140625" style="78" customWidth="1"/>
    <col min="7175" max="7424" width="9.140625" style="78"/>
    <col min="7425" max="7425" width="4.140625" style="78" customWidth="1"/>
    <col min="7426" max="7426" width="58.28515625" style="78" customWidth="1"/>
    <col min="7427" max="7428" width="0" style="78" hidden="1" customWidth="1"/>
    <col min="7429" max="7429" width="14.5703125" style="78" customWidth="1"/>
    <col min="7430" max="7430" width="9.140625" style="78" customWidth="1"/>
    <col min="7431" max="7680" width="9.140625" style="78"/>
    <col min="7681" max="7681" width="4.140625" style="78" customWidth="1"/>
    <col min="7682" max="7682" width="58.28515625" style="78" customWidth="1"/>
    <col min="7683" max="7684" width="0" style="78" hidden="1" customWidth="1"/>
    <col min="7685" max="7685" width="14.5703125" style="78" customWidth="1"/>
    <col min="7686" max="7686" width="9.140625" style="78" customWidth="1"/>
    <col min="7687" max="7936" width="9.140625" style="78"/>
    <col min="7937" max="7937" width="4.140625" style="78" customWidth="1"/>
    <col min="7938" max="7938" width="58.28515625" style="78" customWidth="1"/>
    <col min="7939" max="7940" width="0" style="78" hidden="1" customWidth="1"/>
    <col min="7941" max="7941" width="14.5703125" style="78" customWidth="1"/>
    <col min="7942" max="7942" width="9.140625" style="78" customWidth="1"/>
    <col min="7943" max="8192" width="9.140625" style="78"/>
    <col min="8193" max="8193" width="4.140625" style="78" customWidth="1"/>
    <col min="8194" max="8194" width="58.28515625" style="78" customWidth="1"/>
    <col min="8195" max="8196" width="0" style="78" hidden="1" customWidth="1"/>
    <col min="8197" max="8197" width="14.5703125" style="78" customWidth="1"/>
    <col min="8198" max="8198" width="9.140625" style="78" customWidth="1"/>
    <col min="8199" max="8448" width="9.140625" style="78"/>
    <col min="8449" max="8449" width="4.140625" style="78" customWidth="1"/>
    <col min="8450" max="8450" width="58.28515625" style="78" customWidth="1"/>
    <col min="8451" max="8452" width="0" style="78" hidden="1" customWidth="1"/>
    <col min="8453" max="8453" width="14.5703125" style="78" customWidth="1"/>
    <col min="8454" max="8454" width="9.140625" style="78" customWidth="1"/>
    <col min="8455" max="8704" width="9.140625" style="78"/>
    <col min="8705" max="8705" width="4.140625" style="78" customWidth="1"/>
    <col min="8706" max="8706" width="58.28515625" style="78" customWidth="1"/>
    <col min="8707" max="8708" width="0" style="78" hidden="1" customWidth="1"/>
    <col min="8709" max="8709" width="14.5703125" style="78" customWidth="1"/>
    <col min="8710" max="8710" width="9.140625" style="78" customWidth="1"/>
    <col min="8711" max="8960" width="9.140625" style="78"/>
    <col min="8961" max="8961" width="4.140625" style="78" customWidth="1"/>
    <col min="8962" max="8962" width="58.28515625" style="78" customWidth="1"/>
    <col min="8963" max="8964" width="0" style="78" hidden="1" customWidth="1"/>
    <col min="8965" max="8965" width="14.5703125" style="78" customWidth="1"/>
    <col min="8966" max="8966" width="9.140625" style="78" customWidth="1"/>
    <col min="8967" max="9216" width="9.140625" style="78"/>
    <col min="9217" max="9217" width="4.140625" style="78" customWidth="1"/>
    <col min="9218" max="9218" width="58.28515625" style="78" customWidth="1"/>
    <col min="9219" max="9220" width="0" style="78" hidden="1" customWidth="1"/>
    <col min="9221" max="9221" width="14.5703125" style="78" customWidth="1"/>
    <col min="9222" max="9222" width="9.140625" style="78" customWidth="1"/>
    <col min="9223" max="9472" width="9.140625" style="78"/>
    <col min="9473" max="9473" width="4.140625" style="78" customWidth="1"/>
    <col min="9474" max="9474" width="58.28515625" style="78" customWidth="1"/>
    <col min="9475" max="9476" width="0" style="78" hidden="1" customWidth="1"/>
    <col min="9477" max="9477" width="14.5703125" style="78" customWidth="1"/>
    <col min="9478" max="9478" width="9.140625" style="78" customWidth="1"/>
    <col min="9479" max="9728" width="9.140625" style="78"/>
    <col min="9729" max="9729" width="4.140625" style="78" customWidth="1"/>
    <col min="9730" max="9730" width="58.28515625" style="78" customWidth="1"/>
    <col min="9731" max="9732" width="0" style="78" hidden="1" customWidth="1"/>
    <col min="9733" max="9733" width="14.5703125" style="78" customWidth="1"/>
    <col min="9734" max="9734" width="9.140625" style="78" customWidth="1"/>
    <col min="9735" max="9984" width="9.140625" style="78"/>
    <col min="9985" max="9985" width="4.140625" style="78" customWidth="1"/>
    <col min="9986" max="9986" width="58.28515625" style="78" customWidth="1"/>
    <col min="9987" max="9988" width="0" style="78" hidden="1" customWidth="1"/>
    <col min="9989" max="9989" width="14.5703125" style="78" customWidth="1"/>
    <col min="9990" max="9990" width="9.140625" style="78" customWidth="1"/>
    <col min="9991" max="10240" width="9.140625" style="78"/>
    <col min="10241" max="10241" width="4.140625" style="78" customWidth="1"/>
    <col min="10242" max="10242" width="58.28515625" style="78" customWidth="1"/>
    <col min="10243" max="10244" width="0" style="78" hidden="1" customWidth="1"/>
    <col min="10245" max="10245" width="14.5703125" style="78" customWidth="1"/>
    <col min="10246" max="10246" width="9.140625" style="78" customWidth="1"/>
    <col min="10247" max="10496" width="9.140625" style="78"/>
    <col min="10497" max="10497" width="4.140625" style="78" customWidth="1"/>
    <col min="10498" max="10498" width="58.28515625" style="78" customWidth="1"/>
    <col min="10499" max="10500" width="0" style="78" hidden="1" customWidth="1"/>
    <col min="10501" max="10501" width="14.5703125" style="78" customWidth="1"/>
    <col min="10502" max="10502" width="9.140625" style="78" customWidth="1"/>
    <col min="10503" max="10752" width="9.140625" style="78"/>
    <col min="10753" max="10753" width="4.140625" style="78" customWidth="1"/>
    <col min="10754" max="10754" width="58.28515625" style="78" customWidth="1"/>
    <col min="10755" max="10756" width="0" style="78" hidden="1" customWidth="1"/>
    <col min="10757" max="10757" width="14.5703125" style="78" customWidth="1"/>
    <col min="10758" max="10758" width="9.140625" style="78" customWidth="1"/>
    <col min="10759" max="11008" width="9.140625" style="78"/>
    <col min="11009" max="11009" width="4.140625" style="78" customWidth="1"/>
    <col min="11010" max="11010" width="58.28515625" style="78" customWidth="1"/>
    <col min="11011" max="11012" width="0" style="78" hidden="1" customWidth="1"/>
    <col min="11013" max="11013" width="14.5703125" style="78" customWidth="1"/>
    <col min="11014" max="11014" width="9.140625" style="78" customWidth="1"/>
    <col min="11015" max="11264" width="9.140625" style="78"/>
    <col min="11265" max="11265" width="4.140625" style="78" customWidth="1"/>
    <col min="11266" max="11266" width="58.28515625" style="78" customWidth="1"/>
    <col min="11267" max="11268" width="0" style="78" hidden="1" customWidth="1"/>
    <col min="11269" max="11269" width="14.5703125" style="78" customWidth="1"/>
    <col min="11270" max="11270" width="9.140625" style="78" customWidth="1"/>
    <col min="11271" max="11520" width="9.140625" style="78"/>
    <col min="11521" max="11521" width="4.140625" style="78" customWidth="1"/>
    <col min="11522" max="11522" width="58.28515625" style="78" customWidth="1"/>
    <col min="11523" max="11524" width="0" style="78" hidden="1" customWidth="1"/>
    <col min="11525" max="11525" width="14.5703125" style="78" customWidth="1"/>
    <col min="11526" max="11526" width="9.140625" style="78" customWidth="1"/>
    <col min="11527" max="11776" width="9.140625" style="78"/>
    <col min="11777" max="11777" width="4.140625" style="78" customWidth="1"/>
    <col min="11778" max="11778" width="58.28515625" style="78" customWidth="1"/>
    <col min="11779" max="11780" width="0" style="78" hidden="1" customWidth="1"/>
    <col min="11781" max="11781" width="14.5703125" style="78" customWidth="1"/>
    <col min="11782" max="11782" width="9.140625" style="78" customWidth="1"/>
    <col min="11783" max="12032" width="9.140625" style="78"/>
    <col min="12033" max="12033" width="4.140625" style="78" customWidth="1"/>
    <col min="12034" max="12034" width="58.28515625" style="78" customWidth="1"/>
    <col min="12035" max="12036" width="0" style="78" hidden="1" customWidth="1"/>
    <col min="12037" max="12037" width="14.5703125" style="78" customWidth="1"/>
    <col min="12038" max="12038" width="9.140625" style="78" customWidth="1"/>
    <col min="12039" max="12288" width="9.140625" style="78"/>
    <col min="12289" max="12289" width="4.140625" style="78" customWidth="1"/>
    <col min="12290" max="12290" width="58.28515625" style="78" customWidth="1"/>
    <col min="12291" max="12292" width="0" style="78" hidden="1" customWidth="1"/>
    <col min="12293" max="12293" width="14.5703125" style="78" customWidth="1"/>
    <col min="12294" max="12294" width="9.140625" style="78" customWidth="1"/>
    <col min="12295" max="12544" width="9.140625" style="78"/>
    <col min="12545" max="12545" width="4.140625" style="78" customWidth="1"/>
    <col min="12546" max="12546" width="58.28515625" style="78" customWidth="1"/>
    <col min="12547" max="12548" width="0" style="78" hidden="1" customWidth="1"/>
    <col min="12549" max="12549" width="14.5703125" style="78" customWidth="1"/>
    <col min="12550" max="12550" width="9.140625" style="78" customWidth="1"/>
    <col min="12551" max="12800" width="9.140625" style="78"/>
    <col min="12801" max="12801" width="4.140625" style="78" customWidth="1"/>
    <col min="12802" max="12802" width="58.28515625" style="78" customWidth="1"/>
    <col min="12803" max="12804" width="0" style="78" hidden="1" customWidth="1"/>
    <col min="12805" max="12805" width="14.5703125" style="78" customWidth="1"/>
    <col min="12806" max="12806" width="9.140625" style="78" customWidth="1"/>
    <col min="12807" max="13056" width="9.140625" style="78"/>
    <col min="13057" max="13057" width="4.140625" style="78" customWidth="1"/>
    <col min="13058" max="13058" width="58.28515625" style="78" customWidth="1"/>
    <col min="13059" max="13060" width="0" style="78" hidden="1" customWidth="1"/>
    <col min="13061" max="13061" width="14.5703125" style="78" customWidth="1"/>
    <col min="13062" max="13062" width="9.140625" style="78" customWidth="1"/>
    <col min="13063" max="13312" width="9.140625" style="78"/>
    <col min="13313" max="13313" width="4.140625" style="78" customWidth="1"/>
    <col min="13314" max="13314" width="58.28515625" style="78" customWidth="1"/>
    <col min="13315" max="13316" width="0" style="78" hidden="1" customWidth="1"/>
    <col min="13317" max="13317" width="14.5703125" style="78" customWidth="1"/>
    <col min="13318" max="13318" width="9.140625" style="78" customWidth="1"/>
    <col min="13319" max="13568" width="9.140625" style="78"/>
    <col min="13569" max="13569" width="4.140625" style="78" customWidth="1"/>
    <col min="13570" max="13570" width="58.28515625" style="78" customWidth="1"/>
    <col min="13571" max="13572" width="0" style="78" hidden="1" customWidth="1"/>
    <col min="13573" max="13573" width="14.5703125" style="78" customWidth="1"/>
    <col min="13574" max="13574" width="9.140625" style="78" customWidth="1"/>
    <col min="13575" max="13824" width="9.140625" style="78"/>
    <col min="13825" max="13825" width="4.140625" style="78" customWidth="1"/>
    <col min="13826" max="13826" width="58.28515625" style="78" customWidth="1"/>
    <col min="13827" max="13828" width="0" style="78" hidden="1" customWidth="1"/>
    <col min="13829" max="13829" width="14.5703125" style="78" customWidth="1"/>
    <col min="13830" max="13830" width="9.140625" style="78" customWidth="1"/>
    <col min="13831" max="14080" width="9.140625" style="78"/>
    <col min="14081" max="14081" width="4.140625" style="78" customWidth="1"/>
    <col min="14082" max="14082" width="58.28515625" style="78" customWidth="1"/>
    <col min="14083" max="14084" width="0" style="78" hidden="1" customWidth="1"/>
    <col min="14085" max="14085" width="14.5703125" style="78" customWidth="1"/>
    <col min="14086" max="14086" width="9.140625" style="78" customWidth="1"/>
    <col min="14087" max="14336" width="9.140625" style="78"/>
    <col min="14337" max="14337" width="4.140625" style="78" customWidth="1"/>
    <col min="14338" max="14338" width="58.28515625" style="78" customWidth="1"/>
    <col min="14339" max="14340" width="0" style="78" hidden="1" customWidth="1"/>
    <col min="14341" max="14341" width="14.5703125" style="78" customWidth="1"/>
    <col min="14342" max="14342" width="9.140625" style="78" customWidth="1"/>
    <col min="14343" max="14592" width="9.140625" style="78"/>
    <col min="14593" max="14593" width="4.140625" style="78" customWidth="1"/>
    <col min="14594" max="14594" width="58.28515625" style="78" customWidth="1"/>
    <col min="14595" max="14596" width="0" style="78" hidden="1" customWidth="1"/>
    <col min="14597" max="14597" width="14.5703125" style="78" customWidth="1"/>
    <col min="14598" max="14598" width="9.140625" style="78" customWidth="1"/>
    <col min="14599" max="14848" width="9.140625" style="78"/>
    <col min="14849" max="14849" width="4.140625" style="78" customWidth="1"/>
    <col min="14850" max="14850" width="58.28515625" style="78" customWidth="1"/>
    <col min="14851" max="14852" width="0" style="78" hidden="1" customWidth="1"/>
    <col min="14853" max="14853" width="14.5703125" style="78" customWidth="1"/>
    <col min="14854" max="14854" width="9.140625" style="78" customWidth="1"/>
    <col min="14855" max="15104" width="9.140625" style="78"/>
    <col min="15105" max="15105" width="4.140625" style="78" customWidth="1"/>
    <col min="15106" max="15106" width="58.28515625" style="78" customWidth="1"/>
    <col min="15107" max="15108" width="0" style="78" hidden="1" customWidth="1"/>
    <col min="15109" max="15109" width="14.5703125" style="78" customWidth="1"/>
    <col min="15110" max="15110" width="9.140625" style="78" customWidth="1"/>
    <col min="15111" max="15360" width="9.140625" style="78"/>
    <col min="15361" max="15361" width="4.140625" style="78" customWidth="1"/>
    <col min="15362" max="15362" width="58.28515625" style="78" customWidth="1"/>
    <col min="15363" max="15364" width="0" style="78" hidden="1" customWidth="1"/>
    <col min="15365" max="15365" width="14.5703125" style="78" customWidth="1"/>
    <col min="15366" max="15366" width="9.140625" style="78" customWidth="1"/>
    <col min="15367" max="15616" width="9.140625" style="78"/>
    <col min="15617" max="15617" width="4.140625" style="78" customWidth="1"/>
    <col min="15618" max="15618" width="58.28515625" style="78" customWidth="1"/>
    <col min="15619" max="15620" width="0" style="78" hidden="1" customWidth="1"/>
    <col min="15621" max="15621" width="14.5703125" style="78" customWidth="1"/>
    <col min="15622" max="15622" width="9.140625" style="78" customWidth="1"/>
    <col min="15623" max="15872" width="9.140625" style="78"/>
    <col min="15873" max="15873" width="4.140625" style="78" customWidth="1"/>
    <col min="15874" max="15874" width="58.28515625" style="78" customWidth="1"/>
    <col min="15875" max="15876" width="0" style="78" hidden="1" customWidth="1"/>
    <col min="15877" max="15877" width="14.5703125" style="78" customWidth="1"/>
    <col min="15878" max="15878" width="9.140625" style="78" customWidth="1"/>
    <col min="15879" max="16128" width="9.140625" style="78"/>
    <col min="16129" max="16129" width="4.140625" style="78" customWidth="1"/>
    <col min="16130" max="16130" width="58.28515625" style="78" customWidth="1"/>
    <col min="16131" max="16132" width="0" style="78" hidden="1" customWidth="1"/>
    <col min="16133" max="16133" width="14.5703125" style="78" customWidth="1"/>
    <col min="16134" max="16134" width="9.140625" style="78" customWidth="1"/>
    <col min="16135" max="16384" width="9.140625" style="78"/>
  </cols>
  <sheetData>
    <row r="1" spans="2:5" ht="18.75" x14ac:dyDescent="0.3">
      <c r="B1" s="79" t="s">
        <v>994</v>
      </c>
      <c r="C1" s="79"/>
    </row>
    <row r="2" spans="2:5" ht="18.75" x14ac:dyDescent="0.3">
      <c r="B2" s="79" t="s">
        <v>921</v>
      </c>
      <c r="C2" s="79"/>
    </row>
    <row r="3" spans="2:5" ht="18.75" x14ac:dyDescent="0.3">
      <c r="B3" s="79" t="s">
        <v>922</v>
      </c>
      <c r="C3" s="79"/>
    </row>
    <row r="4" spans="2:5" ht="18.75" x14ac:dyDescent="0.3">
      <c r="B4" s="79" t="s">
        <v>964</v>
      </c>
      <c r="C4" s="79"/>
    </row>
    <row r="6" spans="2:5" ht="18.75" x14ac:dyDescent="0.3">
      <c r="B6" s="80" t="s">
        <v>965</v>
      </c>
      <c r="C6" s="80"/>
      <c r="D6" s="81"/>
      <c r="E6" s="82"/>
    </row>
    <row r="7" spans="2:5" ht="18.75" x14ac:dyDescent="0.3">
      <c r="B7" s="80" t="s">
        <v>966</v>
      </c>
      <c r="C7" s="80"/>
      <c r="D7" s="81"/>
      <c r="E7" s="82"/>
    </row>
    <row r="8" spans="2:5" ht="18.75" x14ac:dyDescent="0.3">
      <c r="B8" s="80" t="s">
        <v>967</v>
      </c>
      <c r="C8" s="80"/>
      <c r="D8" s="81"/>
      <c r="E8" s="82"/>
    </row>
    <row r="9" spans="2:5" ht="18.75" x14ac:dyDescent="0.3">
      <c r="B9" s="80" t="s">
        <v>928</v>
      </c>
      <c r="C9" s="80"/>
      <c r="D9" s="81"/>
      <c r="E9" s="82"/>
    </row>
    <row r="10" spans="2:5" ht="18.75" x14ac:dyDescent="0.3">
      <c r="B10" s="83"/>
      <c r="C10" s="83"/>
    </row>
    <row r="11" spans="2:5" ht="18.75" x14ac:dyDescent="0.3">
      <c r="B11" s="79" t="s">
        <v>995</v>
      </c>
      <c r="C11" s="79"/>
    </row>
    <row r="12" spans="2:5" ht="18.75" x14ac:dyDescent="0.3">
      <c r="B12" s="79"/>
      <c r="C12" s="79"/>
    </row>
    <row r="13" spans="2:5" ht="18.75" x14ac:dyDescent="0.3">
      <c r="B13" s="84" t="s">
        <v>985</v>
      </c>
      <c r="C13" s="85"/>
    </row>
    <row r="14" spans="2:5" ht="110.25" customHeight="1" x14ac:dyDescent="0.3">
      <c r="B14" s="86" t="s">
        <v>996</v>
      </c>
      <c r="C14" s="87"/>
    </row>
    <row r="15" spans="2:5" ht="18.75" x14ac:dyDescent="0.3">
      <c r="B15" s="88"/>
      <c r="C15" s="89"/>
    </row>
    <row r="16" spans="2:5" ht="56.25" x14ac:dyDescent="0.3">
      <c r="B16" s="90" t="s">
        <v>971</v>
      </c>
      <c r="C16" s="90" t="s">
        <v>933</v>
      </c>
      <c r="D16" s="90" t="s">
        <v>933</v>
      </c>
      <c r="E16" s="90" t="s">
        <v>933</v>
      </c>
    </row>
    <row r="17" spans="2:5" ht="18.75" x14ac:dyDescent="0.3">
      <c r="B17" s="91" t="s">
        <v>972</v>
      </c>
      <c r="C17" s="92">
        <f>SUM(C19:C19)</f>
        <v>24400</v>
      </c>
      <c r="D17" s="92">
        <f>SUM(D19:D19)</f>
        <v>-20748.559000000001</v>
      </c>
      <c r="E17" s="92">
        <f>E19</f>
        <v>3651.4409999999989</v>
      </c>
    </row>
    <row r="18" spans="2:5" ht="18.75" x14ac:dyDescent="0.3">
      <c r="B18" s="93"/>
      <c r="C18" s="94"/>
      <c r="D18" s="94"/>
      <c r="E18" s="94"/>
    </row>
    <row r="19" spans="2:5" ht="18.75" x14ac:dyDescent="0.3">
      <c r="B19" s="97" t="s">
        <v>981</v>
      </c>
      <c r="C19" s="98">
        <v>24400</v>
      </c>
      <c r="D19" s="98">
        <v>-20748.559000000001</v>
      </c>
      <c r="E19" s="98">
        <f>C19+D19</f>
        <v>3651.4409999999989</v>
      </c>
    </row>
    <row r="20" spans="2:5" ht="18.75" x14ac:dyDescent="0.3">
      <c r="B20" s="99"/>
      <c r="C20" s="100"/>
    </row>
    <row r="21" spans="2:5" ht="18.75" x14ac:dyDescent="0.3">
      <c r="B21" s="99"/>
      <c r="C21" s="101"/>
    </row>
    <row r="22" spans="2:5" x14ac:dyDescent="0.25">
      <c r="B22" s="102"/>
      <c r="C22" s="103"/>
    </row>
    <row r="23" spans="2:5" x14ac:dyDescent="0.25">
      <c r="B23" s="102"/>
      <c r="C23" s="104"/>
    </row>
    <row r="24" spans="2:5" x14ac:dyDescent="0.25">
      <c r="B24" s="102"/>
      <c r="C24" s="104"/>
    </row>
    <row r="25" spans="2:5" x14ac:dyDescent="0.25">
      <c r="B25" s="102"/>
      <c r="C25" s="104"/>
    </row>
    <row r="26" spans="2:5" x14ac:dyDescent="0.25">
      <c r="B26" s="102"/>
      <c r="C26" s="104"/>
    </row>
    <row r="27" spans="2:5" x14ac:dyDescent="0.25">
      <c r="B27" s="102"/>
      <c r="C27" s="104"/>
    </row>
    <row r="28" spans="2:5" x14ac:dyDescent="0.25">
      <c r="B28" s="105"/>
      <c r="C28" s="104"/>
    </row>
    <row r="29" spans="2:5" x14ac:dyDescent="0.25">
      <c r="B29" s="105"/>
      <c r="C29" s="106"/>
    </row>
    <row r="30" spans="2:5" x14ac:dyDescent="0.25">
      <c r="B30" s="102"/>
      <c r="C30" s="106"/>
    </row>
    <row r="31" spans="2:5" x14ac:dyDescent="0.25">
      <c r="B31" s="102"/>
      <c r="C31" s="104"/>
    </row>
    <row r="32" spans="2:5" x14ac:dyDescent="0.25">
      <c r="B32" s="105"/>
      <c r="C32" s="106"/>
    </row>
    <row r="33" spans="2:3" x14ac:dyDescent="0.25">
      <c r="B33" s="105"/>
      <c r="C33" s="106"/>
    </row>
    <row r="34" spans="2:3" x14ac:dyDescent="0.25">
      <c r="B34" s="105"/>
      <c r="C34" s="106"/>
    </row>
    <row r="35" spans="2:3" x14ac:dyDescent="0.25">
      <c r="B35" s="105"/>
      <c r="C35" s="106"/>
    </row>
    <row r="36" spans="2:3" x14ac:dyDescent="0.25">
      <c r="B36" s="105"/>
      <c r="C36" s="106"/>
    </row>
    <row r="37" spans="2:3" x14ac:dyDescent="0.25">
      <c r="B37" s="105"/>
      <c r="C37" s="106"/>
    </row>
    <row r="38" spans="2:3" x14ac:dyDescent="0.25">
      <c r="B38" s="105"/>
      <c r="C38" s="106"/>
    </row>
    <row r="39" spans="2:3" x14ac:dyDescent="0.25">
      <c r="B39" s="107"/>
      <c r="C39" s="106"/>
    </row>
    <row r="40" spans="2:3" x14ac:dyDescent="0.25">
      <c r="B40" s="108"/>
      <c r="C40" s="109"/>
    </row>
    <row r="41" spans="2:3" x14ac:dyDescent="0.25">
      <c r="C41" s="110"/>
    </row>
    <row r="42" spans="2:3" x14ac:dyDescent="0.25">
      <c r="C42" s="110"/>
    </row>
    <row r="43" spans="2:3" x14ac:dyDescent="0.25">
      <c r="C43" s="110"/>
    </row>
    <row r="44" spans="2:3" x14ac:dyDescent="0.25">
      <c r="C44" s="110"/>
    </row>
    <row r="45" spans="2:3" x14ac:dyDescent="0.25">
      <c r="C45" s="110"/>
    </row>
    <row r="46" spans="2:3" x14ac:dyDescent="0.25">
      <c r="C46" s="110"/>
    </row>
    <row r="47" spans="2:3" x14ac:dyDescent="0.25">
      <c r="C47" s="110"/>
    </row>
    <row r="48" spans="2:3" x14ac:dyDescent="0.25">
      <c r="C48" s="110"/>
    </row>
    <row r="49" spans="3:3" x14ac:dyDescent="0.25">
      <c r="C49" s="110"/>
    </row>
    <row r="50" spans="3:3" x14ac:dyDescent="0.25">
      <c r="C50" s="110"/>
    </row>
    <row r="51" spans="3:3" x14ac:dyDescent="0.25">
      <c r="C51" s="110"/>
    </row>
    <row r="52" spans="3:3" x14ac:dyDescent="0.25">
      <c r="C52" s="110"/>
    </row>
    <row r="53" spans="3:3" x14ac:dyDescent="0.25">
      <c r="C53" s="110"/>
    </row>
    <row r="54" spans="3:3" x14ac:dyDescent="0.25">
      <c r="C54" s="110"/>
    </row>
    <row r="55" spans="3:3" x14ac:dyDescent="0.25">
      <c r="C55" s="110"/>
    </row>
    <row r="56" spans="3:3" x14ac:dyDescent="0.25">
      <c r="C56" s="110"/>
    </row>
    <row r="57" spans="3:3" x14ac:dyDescent="0.25">
      <c r="C57" s="110"/>
    </row>
    <row r="58" spans="3:3" x14ac:dyDescent="0.25">
      <c r="C58" s="110"/>
    </row>
    <row r="59" spans="3:3" x14ac:dyDescent="0.25">
      <c r="C59" s="110"/>
    </row>
    <row r="60" spans="3:3" x14ac:dyDescent="0.25">
      <c r="C60" s="110"/>
    </row>
    <row r="61" spans="3:3" x14ac:dyDescent="0.25">
      <c r="C61" s="110"/>
    </row>
    <row r="62" spans="3:3" x14ac:dyDescent="0.25">
      <c r="C62" s="110"/>
    </row>
    <row r="63" spans="3:3" x14ac:dyDescent="0.25">
      <c r="C63" s="110"/>
    </row>
    <row r="64" spans="3:3" x14ac:dyDescent="0.25">
      <c r="C64" s="110"/>
    </row>
    <row r="65" spans="3:3" x14ac:dyDescent="0.25">
      <c r="C65" s="110"/>
    </row>
    <row r="66" spans="3:3" x14ac:dyDescent="0.25">
      <c r="C66" s="110"/>
    </row>
    <row r="67" spans="3:3" x14ac:dyDescent="0.25">
      <c r="C67" s="110"/>
    </row>
    <row r="68" spans="3:3" x14ac:dyDescent="0.25">
      <c r="C68" s="110"/>
    </row>
    <row r="69" spans="3:3" x14ac:dyDescent="0.25">
      <c r="C69" s="110"/>
    </row>
    <row r="70" spans="3:3" x14ac:dyDescent="0.25">
      <c r="C70" s="110"/>
    </row>
    <row r="71" spans="3:3" x14ac:dyDescent="0.25">
      <c r="C71" s="110"/>
    </row>
    <row r="72" spans="3:3" x14ac:dyDescent="0.25">
      <c r="C72" s="110"/>
    </row>
    <row r="73" spans="3:3" x14ac:dyDescent="0.25">
      <c r="C73" s="110"/>
    </row>
    <row r="74" spans="3:3" x14ac:dyDescent="0.25">
      <c r="C74" s="110"/>
    </row>
    <row r="75" spans="3:3" x14ac:dyDescent="0.25">
      <c r="C75" s="110"/>
    </row>
    <row r="76" spans="3:3" x14ac:dyDescent="0.25">
      <c r="C76" s="110"/>
    </row>
    <row r="77" spans="3:3" x14ac:dyDescent="0.25">
      <c r="C77" s="110"/>
    </row>
    <row r="78" spans="3:3" x14ac:dyDescent="0.25">
      <c r="C78" s="110"/>
    </row>
    <row r="79" spans="3:3" x14ac:dyDescent="0.25">
      <c r="C79" s="110"/>
    </row>
    <row r="80" spans="3:3" x14ac:dyDescent="0.25">
      <c r="C80" s="110"/>
    </row>
    <row r="81" spans="3:3" x14ac:dyDescent="0.25">
      <c r="C81" s="110"/>
    </row>
    <row r="82" spans="3:3" x14ac:dyDescent="0.25">
      <c r="C82" s="110"/>
    </row>
    <row r="83" spans="3:3" x14ac:dyDescent="0.25">
      <c r="C83" s="110"/>
    </row>
    <row r="84" spans="3:3" x14ac:dyDescent="0.25">
      <c r="C84" s="110"/>
    </row>
    <row r="85" spans="3:3" x14ac:dyDescent="0.25">
      <c r="C85" s="110"/>
    </row>
    <row r="86" spans="3:3" x14ac:dyDescent="0.25">
      <c r="C86" s="110"/>
    </row>
    <row r="87" spans="3:3" x14ac:dyDescent="0.25">
      <c r="C87" s="110"/>
    </row>
    <row r="88" spans="3:3" x14ac:dyDescent="0.25">
      <c r="C88" s="110"/>
    </row>
    <row r="89" spans="3:3" x14ac:dyDescent="0.25">
      <c r="C89" s="110"/>
    </row>
    <row r="90" spans="3:3" x14ac:dyDescent="0.25">
      <c r="C90" s="110"/>
    </row>
    <row r="91" spans="3:3" x14ac:dyDescent="0.25">
      <c r="C91" s="110"/>
    </row>
    <row r="92" spans="3:3" x14ac:dyDescent="0.25">
      <c r="C92" s="110"/>
    </row>
    <row r="93" spans="3:3" x14ac:dyDescent="0.25">
      <c r="C93" s="110"/>
    </row>
    <row r="94" spans="3:3" x14ac:dyDescent="0.25">
      <c r="C94" s="110"/>
    </row>
    <row r="95" spans="3:3" x14ac:dyDescent="0.25">
      <c r="C95" s="110"/>
    </row>
    <row r="96" spans="3:3" x14ac:dyDescent="0.25">
      <c r="C96" s="110"/>
    </row>
    <row r="97" spans="3:3" x14ac:dyDescent="0.25">
      <c r="C97" s="110"/>
    </row>
    <row r="98" spans="3:3" x14ac:dyDescent="0.25">
      <c r="C98" s="110"/>
    </row>
    <row r="99" spans="3:3" x14ac:dyDescent="0.25">
      <c r="C99" s="110"/>
    </row>
    <row r="100" spans="3:3" x14ac:dyDescent="0.25">
      <c r="C100" s="110"/>
    </row>
    <row r="101" spans="3:3" x14ac:dyDescent="0.25">
      <c r="C101" s="110"/>
    </row>
    <row r="102" spans="3:3" x14ac:dyDescent="0.25">
      <c r="C102" s="110"/>
    </row>
    <row r="103" spans="3:3" x14ac:dyDescent="0.25">
      <c r="C103" s="110"/>
    </row>
    <row r="104" spans="3:3" x14ac:dyDescent="0.25">
      <c r="C104" s="110"/>
    </row>
    <row r="105" spans="3:3" x14ac:dyDescent="0.25">
      <c r="C105" s="110"/>
    </row>
    <row r="106" spans="3:3" x14ac:dyDescent="0.25">
      <c r="C106" s="110"/>
    </row>
    <row r="107" spans="3:3" x14ac:dyDescent="0.25">
      <c r="C107" s="110"/>
    </row>
    <row r="108" spans="3:3" x14ac:dyDescent="0.25">
      <c r="C108" s="110"/>
    </row>
    <row r="109" spans="3:3" x14ac:dyDescent="0.25">
      <c r="C109" s="110"/>
    </row>
    <row r="110" spans="3:3" x14ac:dyDescent="0.25">
      <c r="C110" s="110"/>
    </row>
    <row r="111" spans="3:3" x14ac:dyDescent="0.25">
      <c r="C111" s="110"/>
    </row>
    <row r="112" spans="3:3" x14ac:dyDescent="0.25">
      <c r="C112" s="110"/>
    </row>
    <row r="113" spans="3:3" x14ac:dyDescent="0.25">
      <c r="C113" s="110"/>
    </row>
    <row r="114" spans="3:3" x14ac:dyDescent="0.25">
      <c r="C114" s="110"/>
    </row>
    <row r="115" spans="3:3" x14ac:dyDescent="0.25">
      <c r="C115" s="110"/>
    </row>
    <row r="116" spans="3:3" x14ac:dyDescent="0.25">
      <c r="C116" s="110"/>
    </row>
    <row r="117" spans="3:3" x14ac:dyDescent="0.25">
      <c r="C117" s="110"/>
    </row>
    <row r="118" spans="3:3" x14ac:dyDescent="0.25">
      <c r="C118" s="110"/>
    </row>
    <row r="119" spans="3:3" x14ac:dyDescent="0.25">
      <c r="C119" s="110"/>
    </row>
    <row r="120" spans="3:3" x14ac:dyDescent="0.25">
      <c r="C120" s="110"/>
    </row>
    <row r="121" spans="3:3" x14ac:dyDescent="0.25">
      <c r="C121" s="110"/>
    </row>
    <row r="122" spans="3:3" x14ac:dyDescent="0.25">
      <c r="C122" s="110"/>
    </row>
    <row r="123" spans="3:3" x14ac:dyDescent="0.25">
      <c r="C123" s="110"/>
    </row>
    <row r="124" spans="3:3" x14ac:dyDescent="0.25">
      <c r="C124" s="110"/>
    </row>
    <row r="125" spans="3:3" x14ac:dyDescent="0.25">
      <c r="C125" s="110"/>
    </row>
    <row r="126" spans="3:3" x14ac:dyDescent="0.25">
      <c r="C126" s="110"/>
    </row>
    <row r="127" spans="3:3" x14ac:dyDescent="0.25">
      <c r="C127" s="110"/>
    </row>
    <row r="128" spans="3:3" x14ac:dyDescent="0.25">
      <c r="C128" s="110"/>
    </row>
    <row r="129" spans="3:3" x14ac:dyDescent="0.25">
      <c r="C129" s="110"/>
    </row>
    <row r="130" spans="3:3" x14ac:dyDescent="0.25">
      <c r="C130" s="110"/>
    </row>
    <row r="131" spans="3:3" x14ac:dyDescent="0.25">
      <c r="C131" s="110"/>
    </row>
    <row r="132" spans="3:3" x14ac:dyDescent="0.25">
      <c r="C132" s="110"/>
    </row>
    <row r="133" spans="3:3" x14ac:dyDescent="0.25">
      <c r="C133" s="110"/>
    </row>
    <row r="134" spans="3:3" x14ac:dyDescent="0.25">
      <c r="C134" s="110"/>
    </row>
    <row r="135" spans="3:3" x14ac:dyDescent="0.25">
      <c r="C135" s="110"/>
    </row>
    <row r="136" spans="3:3" x14ac:dyDescent="0.25">
      <c r="C136" s="110"/>
    </row>
    <row r="137" spans="3:3" x14ac:dyDescent="0.25">
      <c r="C137" s="110"/>
    </row>
    <row r="138" spans="3:3" x14ac:dyDescent="0.25">
      <c r="C138" s="110"/>
    </row>
    <row r="139" spans="3:3" x14ac:dyDescent="0.25">
      <c r="C139" s="110"/>
    </row>
    <row r="140" spans="3:3" x14ac:dyDescent="0.25">
      <c r="C140" s="110"/>
    </row>
    <row r="141" spans="3:3" x14ac:dyDescent="0.25">
      <c r="C141" s="110"/>
    </row>
    <row r="142" spans="3:3" x14ac:dyDescent="0.25">
      <c r="C142" s="110"/>
    </row>
    <row r="143" spans="3:3" x14ac:dyDescent="0.25">
      <c r="C143" s="110"/>
    </row>
    <row r="144" spans="3:3" x14ac:dyDescent="0.25">
      <c r="C144" s="110"/>
    </row>
    <row r="145" spans="3:3" x14ac:dyDescent="0.25">
      <c r="C145" s="110"/>
    </row>
    <row r="146" spans="3:3" x14ac:dyDescent="0.25">
      <c r="C146" s="110"/>
    </row>
    <row r="147" spans="3:3" x14ac:dyDescent="0.25">
      <c r="C147" s="110"/>
    </row>
    <row r="148" spans="3:3" x14ac:dyDescent="0.25">
      <c r="C148" s="110"/>
    </row>
    <row r="149" spans="3:3" x14ac:dyDescent="0.25">
      <c r="C149" s="110"/>
    </row>
    <row r="150" spans="3:3" x14ac:dyDescent="0.25">
      <c r="C150" s="110"/>
    </row>
    <row r="151" spans="3:3" x14ac:dyDescent="0.25">
      <c r="C151" s="110"/>
    </row>
    <row r="152" spans="3:3" x14ac:dyDescent="0.25">
      <c r="C152" s="110"/>
    </row>
    <row r="153" spans="3:3" x14ac:dyDescent="0.25">
      <c r="C153" s="110"/>
    </row>
    <row r="154" spans="3:3" x14ac:dyDescent="0.25">
      <c r="C154" s="110"/>
    </row>
    <row r="155" spans="3:3" x14ac:dyDescent="0.25">
      <c r="C155" s="110"/>
    </row>
    <row r="156" spans="3:3" x14ac:dyDescent="0.25">
      <c r="C156" s="110"/>
    </row>
    <row r="157" spans="3:3" x14ac:dyDescent="0.25">
      <c r="C157" s="110"/>
    </row>
    <row r="158" spans="3:3" x14ac:dyDescent="0.25">
      <c r="C158" s="110"/>
    </row>
    <row r="159" spans="3:3" x14ac:dyDescent="0.25">
      <c r="C159" s="110"/>
    </row>
    <row r="160" spans="3:3" x14ac:dyDescent="0.25">
      <c r="C160" s="110"/>
    </row>
    <row r="161" spans="3:3" x14ac:dyDescent="0.25">
      <c r="C161" s="110"/>
    </row>
    <row r="162" spans="3:3" x14ac:dyDescent="0.25">
      <c r="C162" s="110"/>
    </row>
    <row r="163" spans="3:3" x14ac:dyDescent="0.25">
      <c r="C163" s="110"/>
    </row>
    <row r="164" spans="3:3" x14ac:dyDescent="0.25">
      <c r="C164" s="110"/>
    </row>
    <row r="165" spans="3:3" x14ac:dyDescent="0.25">
      <c r="C165" s="110"/>
    </row>
    <row r="166" spans="3:3" x14ac:dyDescent="0.25">
      <c r="C166" s="110"/>
    </row>
    <row r="167" spans="3:3" x14ac:dyDescent="0.25">
      <c r="C167" s="110"/>
    </row>
    <row r="168" spans="3:3" x14ac:dyDescent="0.25">
      <c r="C168" s="110"/>
    </row>
    <row r="169" spans="3:3" x14ac:dyDescent="0.25">
      <c r="C169" s="110"/>
    </row>
    <row r="170" spans="3:3" x14ac:dyDescent="0.25">
      <c r="C170" s="110"/>
    </row>
    <row r="171" spans="3:3" x14ac:dyDescent="0.25">
      <c r="C171" s="110"/>
    </row>
    <row r="172" spans="3:3" x14ac:dyDescent="0.25">
      <c r="C172" s="110"/>
    </row>
    <row r="173" spans="3:3" x14ac:dyDescent="0.25">
      <c r="C173" s="110"/>
    </row>
    <row r="174" spans="3:3" x14ac:dyDescent="0.25">
      <c r="C174" s="110"/>
    </row>
    <row r="175" spans="3:3" x14ac:dyDescent="0.25">
      <c r="C175" s="110"/>
    </row>
    <row r="176" spans="3:3" x14ac:dyDescent="0.25">
      <c r="C176" s="110"/>
    </row>
    <row r="177" spans="3:3" x14ac:dyDescent="0.25">
      <c r="C177" s="110"/>
    </row>
    <row r="178" spans="3:3" x14ac:dyDescent="0.25">
      <c r="C178" s="110"/>
    </row>
    <row r="179" spans="3:3" x14ac:dyDescent="0.25">
      <c r="C179" s="110"/>
    </row>
    <row r="180" spans="3:3" x14ac:dyDescent="0.25">
      <c r="C180" s="110"/>
    </row>
    <row r="181" spans="3:3" x14ac:dyDescent="0.25">
      <c r="C181" s="110"/>
    </row>
    <row r="182" spans="3:3" x14ac:dyDescent="0.25">
      <c r="C182" s="110"/>
    </row>
    <row r="183" spans="3:3" x14ac:dyDescent="0.25">
      <c r="C183" s="110"/>
    </row>
    <row r="184" spans="3:3" x14ac:dyDescent="0.25">
      <c r="C184" s="110"/>
    </row>
    <row r="185" spans="3:3" x14ac:dyDescent="0.25">
      <c r="C185" s="110"/>
    </row>
    <row r="186" spans="3:3" x14ac:dyDescent="0.25">
      <c r="C186" s="110"/>
    </row>
    <row r="187" spans="3:3" x14ac:dyDescent="0.25">
      <c r="C187" s="110"/>
    </row>
    <row r="188" spans="3:3" x14ac:dyDescent="0.25">
      <c r="C188" s="110"/>
    </row>
    <row r="189" spans="3:3" x14ac:dyDescent="0.25">
      <c r="C189" s="110"/>
    </row>
    <row r="190" spans="3:3" x14ac:dyDescent="0.25">
      <c r="C190" s="110"/>
    </row>
    <row r="191" spans="3:3" x14ac:dyDescent="0.25">
      <c r="C191" s="110"/>
    </row>
    <row r="192" spans="3:3" x14ac:dyDescent="0.25">
      <c r="C192" s="110"/>
    </row>
    <row r="193" spans="3:3" x14ac:dyDescent="0.25">
      <c r="C193" s="110"/>
    </row>
    <row r="194" spans="3:3" x14ac:dyDescent="0.25">
      <c r="C194" s="110"/>
    </row>
    <row r="195" spans="3:3" x14ac:dyDescent="0.25">
      <c r="C195" s="110"/>
    </row>
    <row r="196" spans="3:3" x14ac:dyDescent="0.25">
      <c r="C196" s="110"/>
    </row>
    <row r="197" spans="3:3" x14ac:dyDescent="0.25">
      <c r="C197" s="110"/>
    </row>
    <row r="198" spans="3:3" x14ac:dyDescent="0.25">
      <c r="C198" s="110"/>
    </row>
    <row r="199" spans="3:3" x14ac:dyDescent="0.25">
      <c r="C199" s="110"/>
    </row>
    <row r="200" spans="3:3" x14ac:dyDescent="0.25">
      <c r="C200" s="110"/>
    </row>
    <row r="201" spans="3:3" x14ac:dyDescent="0.25">
      <c r="C201" s="110"/>
    </row>
    <row r="202" spans="3:3" x14ac:dyDescent="0.25">
      <c r="C202" s="110"/>
    </row>
    <row r="203" spans="3:3" x14ac:dyDescent="0.25">
      <c r="C203" s="110"/>
    </row>
    <row r="204" spans="3:3" x14ac:dyDescent="0.25">
      <c r="C204" s="110"/>
    </row>
    <row r="205" spans="3:3" x14ac:dyDescent="0.25">
      <c r="C205" s="110"/>
    </row>
    <row r="206" spans="3:3" x14ac:dyDescent="0.25">
      <c r="C206" s="110"/>
    </row>
    <row r="207" spans="3:3" x14ac:dyDescent="0.25">
      <c r="C207" s="110"/>
    </row>
    <row r="208" spans="3:3" x14ac:dyDescent="0.25">
      <c r="C208" s="110"/>
    </row>
    <row r="209" spans="3:3" x14ac:dyDescent="0.25">
      <c r="C209" s="110"/>
    </row>
    <row r="210" spans="3:3" x14ac:dyDescent="0.25">
      <c r="C210" s="110"/>
    </row>
    <row r="211" spans="3:3" x14ac:dyDescent="0.25">
      <c r="C211" s="110"/>
    </row>
    <row r="212" spans="3:3" x14ac:dyDescent="0.25">
      <c r="C212" s="110"/>
    </row>
    <row r="213" spans="3:3" x14ac:dyDescent="0.25">
      <c r="C213" s="110"/>
    </row>
    <row r="214" spans="3:3" x14ac:dyDescent="0.25">
      <c r="C214" s="110"/>
    </row>
    <row r="215" spans="3:3" x14ac:dyDescent="0.25">
      <c r="C215" s="110"/>
    </row>
    <row r="216" spans="3:3" x14ac:dyDescent="0.25">
      <c r="C216" s="110"/>
    </row>
    <row r="217" spans="3:3" x14ac:dyDescent="0.25">
      <c r="C217" s="110"/>
    </row>
    <row r="218" spans="3:3" x14ac:dyDescent="0.25">
      <c r="C218" s="110"/>
    </row>
    <row r="219" spans="3:3" x14ac:dyDescent="0.25">
      <c r="C219" s="110"/>
    </row>
    <row r="220" spans="3:3" x14ac:dyDescent="0.25">
      <c r="C220" s="110"/>
    </row>
    <row r="221" spans="3:3" x14ac:dyDescent="0.25">
      <c r="C221" s="110"/>
    </row>
    <row r="222" spans="3:3" x14ac:dyDescent="0.25">
      <c r="C222" s="110"/>
    </row>
    <row r="223" spans="3:3" x14ac:dyDescent="0.25">
      <c r="C223" s="110"/>
    </row>
    <row r="224" spans="3:3" x14ac:dyDescent="0.25">
      <c r="C224" s="110"/>
    </row>
    <row r="225" spans="3:3" x14ac:dyDescent="0.25">
      <c r="C225" s="110"/>
    </row>
    <row r="226" spans="3:3" x14ac:dyDescent="0.25">
      <c r="C226" s="110"/>
    </row>
    <row r="227" spans="3:3" x14ac:dyDescent="0.25">
      <c r="C227" s="110"/>
    </row>
    <row r="228" spans="3:3" x14ac:dyDescent="0.25">
      <c r="C228" s="110"/>
    </row>
    <row r="229" spans="3:3" x14ac:dyDescent="0.25">
      <c r="C229" s="110"/>
    </row>
    <row r="230" spans="3:3" x14ac:dyDescent="0.25">
      <c r="C230" s="110"/>
    </row>
    <row r="231" spans="3:3" x14ac:dyDescent="0.25">
      <c r="C231" s="110"/>
    </row>
    <row r="232" spans="3:3" x14ac:dyDescent="0.25">
      <c r="C232" s="110"/>
    </row>
    <row r="233" spans="3:3" x14ac:dyDescent="0.25">
      <c r="C233" s="110"/>
    </row>
    <row r="234" spans="3:3" x14ac:dyDescent="0.25">
      <c r="C234" s="110"/>
    </row>
    <row r="235" spans="3:3" x14ac:dyDescent="0.25">
      <c r="C235" s="110"/>
    </row>
    <row r="236" spans="3:3" x14ac:dyDescent="0.25">
      <c r="C236" s="110"/>
    </row>
    <row r="237" spans="3:3" x14ac:dyDescent="0.25">
      <c r="C237" s="110"/>
    </row>
    <row r="238" spans="3:3" x14ac:dyDescent="0.25">
      <c r="C238" s="110"/>
    </row>
    <row r="239" spans="3:3" x14ac:dyDescent="0.25">
      <c r="C239" s="110"/>
    </row>
    <row r="240" spans="3:3" x14ac:dyDescent="0.25">
      <c r="C240" s="110"/>
    </row>
    <row r="241" spans="3:3" x14ac:dyDescent="0.25">
      <c r="C241" s="110"/>
    </row>
    <row r="242" spans="3:3" x14ac:dyDescent="0.25">
      <c r="C242" s="110"/>
    </row>
    <row r="243" spans="3:3" x14ac:dyDescent="0.25">
      <c r="C243" s="110"/>
    </row>
    <row r="244" spans="3:3" x14ac:dyDescent="0.25">
      <c r="C244" s="110"/>
    </row>
    <row r="245" spans="3:3" x14ac:dyDescent="0.25">
      <c r="C245" s="110"/>
    </row>
    <row r="246" spans="3:3" x14ac:dyDescent="0.25">
      <c r="C246" s="110"/>
    </row>
    <row r="247" spans="3:3" x14ac:dyDescent="0.25">
      <c r="C247" s="110"/>
    </row>
    <row r="248" spans="3:3" x14ac:dyDescent="0.25">
      <c r="C248" s="110"/>
    </row>
    <row r="249" spans="3:3" x14ac:dyDescent="0.25">
      <c r="C249" s="110"/>
    </row>
    <row r="250" spans="3:3" x14ac:dyDescent="0.25">
      <c r="C250" s="110"/>
    </row>
    <row r="251" spans="3:3" x14ac:dyDescent="0.25">
      <c r="C251" s="110"/>
    </row>
    <row r="252" spans="3:3" x14ac:dyDescent="0.25">
      <c r="C252" s="110"/>
    </row>
    <row r="253" spans="3:3" x14ac:dyDescent="0.25">
      <c r="C253" s="110"/>
    </row>
    <row r="254" spans="3:3" x14ac:dyDescent="0.25">
      <c r="C254" s="110"/>
    </row>
    <row r="255" spans="3:3" x14ac:dyDescent="0.25">
      <c r="C255" s="110"/>
    </row>
    <row r="256" spans="3:3" x14ac:dyDescent="0.25">
      <c r="C256" s="110"/>
    </row>
    <row r="257" spans="3:3" x14ac:dyDescent="0.25">
      <c r="C257" s="110"/>
    </row>
    <row r="258" spans="3:3" x14ac:dyDescent="0.25">
      <c r="C258" s="110"/>
    </row>
    <row r="259" spans="3:3" x14ac:dyDescent="0.25">
      <c r="C259" s="110"/>
    </row>
    <row r="260" spans="3:3" x14ac:dyDescent="0.25">
      <c r="C260" s="110"/>
    </row>
    <row r="261" spans="3:3" x14ac:dyDescent="0.25">
      <c r="C261" s="110"/>
    </row>
    <row r="262" spans="3:3" x14ac:dyDescent="0.25">
      <c r="C262" s="110"/>
    </row>
    <row r="263" spans="3:3" x14ac:dyDescent="0.25">
      <c r="C263" s="110"/>
    </row>
    <row r="264" spans="3:3" x14ac:dyDescent="0.25">
      <c r="C264" s="110"/>
    </row>
    <row r="265" spans="3:3" x14ac:dyDescent="0.25">
      <c r="C265" s="110"/>
    </row>
    <row r="266" spans="3:3" x14ac:dyDescent="0.25">
      <c r="C266" s="110"/>
    </row>
    <row r="267" spans="3:3" x14ac:dyDescent="0.25">
      <c r="C267" s="110"/>
    </row>
    <row r="268" spans="3:3" x14ac:dyDescent="0.25">
      <c r="C268" s="110"/>
    </row>
    <row r="269" spans="3:3" x14ac:dyDescent="0.25">
      <c r="C269" s="110"/>
    </row>
    <row r="270" spans="3:3" x14ac:dyDescent="0.25">
      <c r="C270" s="110"/>
    </row>
    <row r="271" spans="3:3" x14ac:dyDescent="0.25">
      <c r="C271" s="110"/>
    </row>
    <row r="272" spans="3:3" x14ac:dyDescent="0.25">
      <c r="C272" s="110"/>
    </row>
    <row r="273" spans="3:3" x14ac:dyDescent="0.25">
      <c r="C273" s="110"/>
    </row>
    <row r="274" spans="3:3" x14ac:dyDescent="0.25">
      <c r="C274" s="110"/>
    </row>
    <row r="275" spans="3:3" x14ac:dyDescent="0.25">
      <c r="C275" s="110"/>
    </row>
    <row r="276" spans="3:3" x14ac:dyDescent="0.25">
      <c r="C276" s="110"/>
    </row>
    <row r="277" spans="3:3" x14ac:dyDescent="0.25">
      <c r="C277" s="110"/>
    </row>
    <row r="278" spans="3:3" x14ac:dyDescent="0.25">
      <c r="C278" s="110"/>
    </row>
    <row r="279" spans="3:3" x14ac:dyDescent="0.25">
      <c r="C279" s="110"/>
    </row>
    <row r="280" spans="3:3" x14ac:dyDescent="0.25">
      <c r="C280" s="110"/>
    </row>
    <row r="281" spans="3:3" x14ac:dyDescent="0.25">
      <c r="C281" s="110"/>
    </row>
    <row r="282" spans="3:3" x14ac:dyDescent="0.25">
      <c r="C282" s="110"/>
    </row>
    <row r="283" spans="3:3" x14ac:dyDescent="0.25">
      <c r="C283" s="110"/>
    </row>
    <row r="284" spans="3:3" x14ac:dyDescent="0.25">
      <c r="C284" s="110"/>
    </row>
    <row r="285" spans="3:3" x14ac:dyDescent="0.25">
      <c r="C285" s="110"/>
    </row>
    <row r="286" spans="3:3" x14ac:dyDescent="0.25">
      <c r="C286" s="110"/>
    </row>
    <row r="287" spans="3:3" x14ac:dyDescent="0.25">
      <c r="C287" s="110"/>
    </row>
    <row r="288" spans="3:3" x14ac:dyDescent="0.25">
      <c r="C288" s="110"/>
    </row>
    <row r="289" spans="3:3" x14ac:dyDescent="0.25">
      <c r="C289" s="110"/>
    </row>
    <row r="290" spans="3:3" x14ac:dyDescent="0.25">
      <c r="C290" s="110"/>
    </row>
    <row r="291" spans="3:3" x14ac:dyDescent="0.25">
      <c r="C291" s="110"/>
    </row>
    <row r="292" spans="3:3" x14ac:dyDescent="0.25">
      <c r="C292" s="110"/>
    </row>
    <row r="293" spans="3:3" x14ac:dyDescent="0.25">
      <c r="C293" s="110"/>
    </row>
    <row r="294" spans="3:3" x14ac:dyDescent="0.25">
      <c r="C294" s="110"/>
    </row>
    <row r="295" spans="3:3" x14ac:dyDescent="0.25">
      <c r="C295" s="110"/>
    </row>
    <row r="296" spans="3:3" x14ac:dyDescent="0.25">
      <c r="C296" s="110"/>
    </row>
    <row r="297" spans="3:3" x14ac:dyDescent="0.25">
      <c r="C297" s="110"/>
    </row>
    <row r="298" spans="3:3" x14ac:dyDescent="0.25">
      <c r="C298" s="110"/>
    </row>
    <row r="299" spans="3:3" x14ac:dyDescent="0.25">
      <c r="C299" s="110"/>
    </row>
    <row r="300" spans="3:3" x14ac:dyDescent="0.25">
      <c r="C300" s="110"/>
    </row>
    <row r="301" spans="3:3" x14ac:dyDescent="0.25">
      <c r="C301" s="110"/>
    </row>
    <row r="302" spans="3:3" x14ac:dyDescent="0.25">
      <c r="C302" s="110"/>
    </row>
    <row r="303" spans="3:3" x14ac:dyDescent="0.25">
      <c r="C303" s="110"/>
    </row>
    <row r="304" spans="3:3" x14ac:dyDescent="0.25">
      <c r="C304" s="110"/>
    </row>
    <row r="305" spans="3:3" x14ac:dyDescent="0.25">
      <c r="C305" s="110"/>
    </row>
    <row r="306" spans="3:3" x14ac:dyDescent="0.25">
      <c r="C306" s="110"/>
    </row>
    <row r="307" spans="3:3" x14ac:dyDescent="0.25">
      <c r="C307" s="110"/>
    </row>
    <row r="308" spans="3:3" x14ac:dyDescent="0.25">
      <c r="C308" s="110"/>
    </row>
    <row r="309" spans="3:3" x14ac:dyDescent="0.25">
      <c r="C309" s="110"/>
    </row>
    <row r="310" spans="3:3" x14ac:dyDescent="0.25">
      <c r="C310" s="110"/>
    </row>
    <row r="311" spans="3:3" x14ac:dyDescent="0.25">
      <c r="C311" s="110"/>
    </row>
    <row r="312" spans="3:3" x14ac:dyDescent="0.25">
      <c r="C312" s="110"/>
    </row>
    <row r="313" spans="3:3" x14ac:dyDescent="0.25">
      <c r="C313" s="110"/>
    </row>
    <row r="314" spans="3:3" x14ac:dyDescent="0.25">
      <c r="C314" s="110"/>
    </row>
    <row r="315" spans="3:3" x14ac:dyDescent="0.25">
      <c r="C315" s="110"/>
    </row>
    <row r="316" spans="3:3" x14ac:dyDescent="0.25">
      <c r="C316" s="110"/>
    </row>
    <row r="317" spans="3:3" x14ac:dyDescent="0.25">
      <c r="C317" s="110"/>
    </row>
    <row r="318" spans="3:3" x14ac:dyDescent="0.25">
      <c r="C318" s="110"/>
    </row>
    <row r="319" spans="3:3" x14ac:dyDescent="0.25">
      <c r="C319" s="110"/>
    </row>
    <row r="320" spans="3:3" x14ac:dyDescent="0.25">
      <c r="C320" s="110"/>
    </row>
    <row r="321" spans="3:3" x14ac:dyDescent="0.25">
      <c r="C321" s="110"/>
    </row>
    <row r="322" spans="3:3" x14ac:dyDescent="0.25">
      <c r="C322" s="110"/>
    </row>
    <row r="323" spans="3:3" x14ac:dyDescent="0.25">
      <c r="C323" s="110"/>
    </row>
    <row r="324" spans="3:3" x14ac:dyDescent="0.25">
      <c r="C324" s="110"/>
    </row>
    <row r="325" spans="3:3" x14ac:dyDescent="0.25">
      <c r="C325" s="110"/>
    </row>
    <row r="326" spans="3:3" x14ac:dyDescent="0.25">
      <c r="C326" s="110"/>
    </row>
    <row r="327" spans="3:3" x14ac:dyDescent="0.25">
      <c r="C327" s="110"/>
    </row>
    <row r="328" spans="3:3" x14ac:dyDescent="0.25">
      <c r="C328" s="110"/>
    </row>
    <row r="329" spans="3:3" x14ac:dyDescent="0.25">
      <c r="C329" s="110"/>
    </row>
    <row r="330" spans="3:3" x14ac:dyDescent="0.25">
      <c r="C330" s="110"/>
    </row>
    <row r="331" spans="3:3" x14ac:dyDescent="0.25">
      <c r="C331" s="110"/>
    </row>
    <row r="332" spans="3:3" x14ac:dyDescent="0.25">
      <c r="C332" s="110"/>
    </row>
    <row r="333" spans="3:3" x14ac:dyDescent="0.25">
      <c r="C333" s="110"/>
    </row>
    <row r="334" spans="3:3" x14ac:dyDescent="0.25">
      <c r="C334" s="110"/>
    </row>
    <row r="335" spans="3:3" x14ac:dyDescent="0.25">
      <c r="C335" s="110"/>
    </row>
    <row r="336" spans="3:3" x14ac:dyDescent="0.25">
      <c r="C336" s="110"/>
    </row>
    <row r="337" spans="3:3" x14ac:dyDescent="0.25">
      <c r="C337" s="110"/>
    </row>
    <row r="338" spans="3:3" x14ac:dyDescent="0.25">
      <c r="C338" s="110"/>
    </row>
    <row r="339" spans="3:3" x14ac:dyDescent="0.25">
      <c r="C339" s="110"/>
    </row>
    <row r="340" spans="3:3" x14ac:dyDescent="0.25">
      <c r="C340" s="110"/>
    </row>
    <row r="341" spans="3:3" x14ac:dyDescent="0.25">
      <c r="C341" s="110"/>
    </row>
    <row r="342" spans="3:3" x14ac:dyDescent="0.25">
      <c r="C342" s="110"/>
    </row>
    <row r="343" spans="3:3" x14ac:dyDescent="0.25">
      <c r="C343" s="110"/>
    </row>
    <row r="344" spans="3:3" x14ac:dyDescent="0.25">
      <c r="C344" s="110"/>
    </row>
    <row r="345" spans="3:3" x14ac:dyDescent="0.25">
      <c r="C345" s="110"/>
    </row>
    <row r="346" spans="3:3" x14ac:dyDescent="0.25">
      <c r="C346" s="110"/>
    </row>
    <row r="347" spans="3:3" x14ac:dyDescent="0.25">
      <c r="C347" s="110"/>
    </row>
    <row r="348" spans="3:3" x14ac:dyDescent="0.25">
      <c r="C348" s="110"/>
    </row>
    <row r="349" spans="3:3" x14ac:dyDescent="0.25">
      <c r="C349" s="110"/>
    </row>
    <row r="350" spans="3:3" x14ac:dyDescent="0.25">
      <c r="C350" s="110"/>
    </row>
    <row r="351" spans="3:3" x14ac:dyDescent="0.25">
      <c r="C351" s="110"/>
    </row>
    <row r="352" spans="3:3" x14ac:dyDescent="0.25">
      <c r="C352" s="110"/>
    </row>
    <row r="353" spans="3:3" x14ac:dyDescent="0.25">
      <c r="C353" s="110"/>
    </row>
    <row r="354" spans="3:3" x14ac:dyDescent="0.25">
      <c r="C354" s="110"/>
    </row>
    <row r="355" spans="3:3" x14ac:dyDescent="0.25">
      <c r="C355" s="110"/>
    </row>
    <row r="356" spans="3:3" x14ac:dyDescent="0.25">
      <c r="C356" s="110"/>
    </row>
    <row r="357" spans="3:3" x14ac:dyDescent="0.25">
      <c r="C357" s="110"/>
    </row>
    <row r="358" spans="3:3" x14ac:dyDescent="0.25">
      <c r="C358" s="110"/>
    </row>
    <row r="359" spans="3:3" x14ac:dyDescent="0.25">
      <c r="C359" s="110"/>
    </row>
    <row r="360" spans="3:3" x14ac:dyDescent="0.25">
      <c r="C360" s="110"/>
    </row>
    <row r="361" spans="3:3" x14ac:dyDescent="0.25">
      <c r="C361" s="110"/>
    </row>
    <row r="362" spans="3:3" x14ac:dyDescent="0.25">
      <c r="C362" s="110"/>
    </row>
    <row r="363" spans="3:3" x14ac:dyDescent="0.25">
      <c r="C363" s="110"/>
    </row>
    <row r="364" spans="3:3" x14ac:dyDescent="0.25">
      <c r="C364" s="110"/>
    </row>
    <row r="365" spans="3:3" x14ac:dyDescent="0.25">
      <c r="C365" s="110"/>
    </row>
    <row r="366" spans="3:3" x14ac:dyDescent="0.25">
      <c r="C366" s="110"/>
    </row>
    <row r="367" spans="3:3" x14ac:dyDescent="0.25">
      <c r="C367" s="110"/>
    </row>
    <row r="368" spans="3:3" x14ac:dyDescent="0.25">
      <c r="C368" s="110"/>
    </row>
    <row r="369" spans="3:3" x14ac:dyDescent="0.25">
      <c r="C369" s="110"/>
    </row>
    <row r="370" spans="3:3" x14ac:dyDescent="0.25">
      <c r="C370" s="110"/>
    </row>
    <row r="371" spans="3:3" x14ac:dyDescent="0.25">
      <c r="C371" s="110"/>
    </row>
    <row r="372" spans="3:3" x14ac:dyDescent="0.25">
      <c r="C372" s="110"/>
    </row>
    <row r="373" spans="3:3" x14ac:dyDescent="0.25">
      <c r="C373" s="110"/>
    </row>
    <row r="374" spans="3:3" x14ac:dyDescent="0.25">
      <c r="C374" s="110"/>
    </row>
    <row r="375" spans="3:3" x14ac:dyDescent="0.25">
      <c r="C375" s="110"/>
    </row>
    <row r="376" spans="3:3" x14ac:dyDescent="0.25">
      <c r="C376" s="110"/>
    </row>
    <row r="377" spans="3:3" x14ac:dyDescent="0.25">
      <c r="C377" s="110"/>
    </row>
    <row r="378" spans="3:3" x14ac:dyDescent="0.25">
      <c r="C378" s="110"/>
    </row>
    <row r="379" spans="3:3" x14ac:dyDescent="0.25">
      <c r="C379" s="110"/>
    </row>
    <row r="380" spans="3:3" x14ac:dyDescent="0.25">
      <c r="C380" s="110"/>
    </row>
    <row r="381" spans="3:3" x14ac:dyDescent="0.25">
      <c r="C381" s="110"/>
    </row>
    <row r="382" spans="3:3" x14ac:dyDescent="0.25">
      <c r="C382" s="110"/>
    </row>
    <row r="383" spans="3:3" x14ac:dyDescent="0.25">
      <c r="C383" s="110"/>
    </row>
    <row r="384" spans="3:3" x14ac:dyDescent="0.25">
      <c r="C384" s="110"/>
    </row>
    <row r="385" spans="3:3" x14ac:dyDescent="0.25">
      <c r="C385" s="110"/>
    </row>
    <row r="386" spans="3:3" x14ac:dyDescent="0.25">
      <c r="C386" s="110"/>
    </row>
    <row r="387" spans="3:3" x14ac:dyDescent="0.25">
      <c r="C387" s="110"/>
    </row>
    <row r="388" spans="3:3" x14ac:dyDescent="0.25">
      <c r="C388" s="110"/>
    </row>
    <row r="389" spans="3:3" x14ac:dyDescent="0.25">
      <c r="C389" s="110"/>
    </row>
    <row r="390" spans="3:3" x14ac:dyDescent="0.25">
      <c r="C390" s="110"/>
    </row>
    <row r="391" spans="3:3" x14ac:dyDescent="0.25">
      <c r="C391" s="110"/>
    </row>
    <row r="392" spans="3:3" x14ac:dyDescent="0.25">
      <c r="C392" s="110"/>
    </row>
    <row r="393" spans="3:3" x14ac:dyDescent="0.25">
      <c r="C393" s="110"/>
    </row>
    <row r="394" spans="3:3" x14ac:dyDescent="0.25">
      <c r="C394" s="110"/>
    </row>
    <row r="395" spans="3:3" x14ac:dyDescent="0.25">
      <c r="C395" s="110"/>
    </row>
    <row r="396" spans="3:3" x14ac:dyDescent="0.25">
      <c r="C396" s="110"/>
    </row>
    <row r="397" spans="3:3" x14ac:dyDescent="0.25">
      <c r="C397" s="110"/>
    </row>
    <row r="398" spans="3:3" x14ac:dyDescent="0.25">
      <c r="C398" s="110"/>
    </row>
    <row r="399" spans="3:3" x14ac:dyDescent="0.25">
      <c r="C399" s="110"/>
    </row>
    <row r="400" spans="3:3" x14ac:dyDescent="0.25">
      <c r="C400" s="110"/>
    </row>
    <row r="401" spans="3:3" x14ac:dyDescent="0.25">
      <c r="C401" s="110"/>
    </row>
    <row r="402" spans="3:3" x14ac:dyDescent="0.25">
      <c r="C402" s="110"/>
    </row>
    <row r="403" spans="3:3" x14ac:dyDescent="0.25">
      <c r="C403" s="110"/>
    </row>
    <row r="404" spans="3:3" x14ac:dyDescent="0.25">
      <c r="C404" s="110"/>
    </row>
    <row r="405" spans="3:3" x14ac:dyDescent="0.25">
      <c r="C405" s="110"/>
    </row>
    <row r="406" spans="3:3" x14ac:dyDescent="0.25">
      <c r="C406" s="110"/>
    </row>
    <row r="407" spans="3:3" x14ac:dyDescent="0.25">
      <c r="C407" s="110"/>
    </row>
    <row r="408" spans="3:3" x14ac:dyDescent="0.25">
      <c r="C408" s="110"/>
    </row>
    <row r="409" spans="3:3" x14ac:dyDescent="0.25">
      <c r="C409" s="110"/>
    </row>
    <row r="410" spans="3:3" x14ac:dyDescent="0.25">
      <c r="C410" s="110"/>
    </row>
    <row r="411" spans="3:3" x14ac:dyDescent="0.25">
      <c r="C411" s="110"/>
    </row>
    <row r="412" spans="3:3" x14ac:dyDescent="0.25">
      <c r="C412" s="110"/>
    </row>
    <row r="413" spans="3:3" x14ac:dyDescent="0.25">
      <c r="C413" s="110"/>
    </row>
    <row r="414" spans="3:3" x14ac:dyDescent="0.25">
      <c r="C414" s="110"/>
    </row>
    <row r="415" spans="3:3" x14ac:dyDescent="0.25">
      <c r="C415" s="110"/>
    </row>
    <row r="416" spans="3:3" x14ac:dyDescent="0.25">
      <c r="C416" s="110"/>
    </row>
    <row r="417" spans="3:3" x14ac:dyDescent="0.25">
      <c r="C417" s="110"/>
    </row>
    <row r="418" spans="3:3" x14ac:dyDescent="0.25">
      <c r="C418" s="110"/>
    </row>
    <row r="419" spans="3:3" x14ac:dyDescent="0.25">
      <c r="C419" s="110"/>
    </row>
    <row r="420" spans="3:3" x14ac:dyDescent="0.25">
      <c r="C420" s="110"/>
    </row>
    <row r="421" spans="3:3" x14ac:dyDescent="0.25">
      <c r="C421" s="110"/>
    </row>
    <row r="422" spans="3:3" x14ac:dyDescent="0.25">
      <c r="C422" s="110"/>
    </row>
    <row r="423" spans="3:3" x14ac:dyDescent="0.25">
      <c r="C423" s="110"/>
    </row>
    <row r="424" spans="3:3" x14ac:dyDescent="0.25">
      <c r="C424" s="110"/>
    </row>
    <row r="425" spans="3:3" x14ac:dyDescent="0.25">
      <c r="C425" s="110"/>
    </row>
    <row r="426" spans="3:3" x14ac:dyDescent="0.25">
      <c r="C426" s="110"/>
    </row>
    <row r="427" spans="3:3" x14ac:dyDescent="0.25">
      <c r="C427" s="110"/>
    </row>
    <row r="428" spans="3:3" x14ac:dyDescent="0.25">
      <c r="C428" s="110"/>
    </row>
    <row r="429" spans="3:3" x14ac:dyDescent="0.25">
      <c r="C429" s="110"/>
    </row>
    <row r="430" spans="3:3" x14ac:dyDescent="0.25">
      <c r="C430" s="110"/>
    </row>
    <row r="431" spans="3:3" x14ac:dyDescent="0.25">
      <c r="C431" s="110"/>
    </row>
    <row r="432" spans="3:3" x14ac:dyDescent="0.25">
      <c r="C432" s="110"/>
    </row>
    <row r="433" spans="3:3" x14ac:dyDescent="0.25">
      <c r="C433" s="110"/>
    </row>
    <row r="434" spans="3:3" x14ac:dyDescent="0.25">
      <c r="C434" s="110"/>
    </row>
    <row r="435" spans="3:3" x14ac:dyDescent="0.25">
      <c r="C435" s="110"/>
    </row>
    <row r="436" spans="3:3" x14ac:dyDescent="0.25">
      <c r="C436" s="110"/>
    </row>
    <row r="437" spans="3:3" x14ac:dyDescent="0.25">
      <c r="C437" s="110"/>
    </row>
    <row r="438" spans="3:3" x14ac:dyDescent="0.25">
      <c r="C438" s="110"/>
    </row>
    <row r="439" spans="3:3" x14ac:dyDescent="0.25">
      <c r="C439" s="110"/>
    </row>
    <row r="440" spans="3:3" x14ac:dyDescent="0.25">
      <c r="C440" s="110"/>
    </row>
    <row r="441" spans="3:3" x14ac:dyDescent="0.25">
      <c r="C441" s="110"/>
    </row>
    <row r="442" spans="3:3" x14ac:dyDescent="0.25">
      <c r="C442" s="110"/>
    </row>
    <row r="443" spans="3:3" x14ac:dyDescent="0.25">
      <c r="C443" s="110"/>
    </row>
    <row r="444" spans="3:3" x14ac:dyDescent="0.25">
      <c r="C444" s="110"/>
    </row>
    <row r="445" spans="3:3" x14ac:dyDescent="0.25">
      <c r="C445" s="110"/>
    </row>
    <row r="446" spans="3:3" x14ac:dyDescent="0.25">
      <c r="C446" s="110"/>
    </row>
    <row r="447" spans="3:3" x14ac:dyDescent="0.25">
      <c r="C447" s="110"/>
    </row>
    <row r="448" spans="3:3" x14ac:dyDescent="0.25">
      <c r="C448" s="110"/>
    </row>
    <row r="449" spans="3:3" x14ac:dyDescent="0.25">
      <c r="C449" s="110"/>
    </row>
    <row r="450" spans="3:3" x14ac:dyDescent="0.25">
      <c r="C450" s="110"/>
    </row>
    <row r="451" spans="3:3" x14ac:dyDescent="0.25">
      <c r="C451" s="110"/>
    </row>
    <row r="452" spans="3:3" x14ac:dyDescent="0.25">
      <c r="C452" s="110"/>
    </row>
    <row r="453" spans="3:3" x14ac:dyDescent="0.25">
      <c r="C453" s="110"/>
    </row>
    <row r="454" spans="3:3" x14ac:dyDescent="0.25">
      <c r="C454" s="110"/>
    </row>
    <row r="455" spans="3:3" x14ac:dyDescent="0.25">
      <c r="C455" s="110"/>
    </row>
    <row r="456" spans="3:3" x14ac:dyDescent="0.25">
      <c r="C456" s="110"/>
    </row>
    <row r="457" spans="3:3" x14ac:dyDescent="0.25">
      <c r="C457" s="110"/>
    </row>
    <row r="458" spans="3:3" x14ac:dyDescent="0.25">
      <c r="C458" s="110"/>
    </row>
    <row r="459" spans="3:3" x14ac:dyDescent="0.25">
      <c r="C459" s="110"/>
    </row>
    <row r="460" spans="3:3" x14ac:dyDescent="0.25">
      <c r="C460" s="110"/>
    </row>
    <row r="461" spans="3:3" x14ac:dyDescent="0.25">
      <c r="C461" s="110"/>
    </row>
    <row r="462" spans="3:3" x14ac:dyDescent="0.25">
      <c r="C462" s="110"/>
    </row>
    <row r="463" spans="3:3" x14ac:dyDescent="0.25">
      <c r="C463" s="110"/>
    </row>
    <row r="464" spans="3:3" x14ac:dyDescent="0.25">
      <c r="C464" s="110"/>
    </row>
    <row r="465" spans="3:3" x14ac:dyDescent="0.25">
      <c r="C465" s="110"/>
    </row>
    <row r="466" spans="3:3" x14ac:dyDescent="0.25">
      <c r="C466" s="110"/>
    </row>
    <row r="467" spans="3:3" x14ac:dyDescent="0.25">
      <c r="C467" s="110"/>
    </row>
    <row r="468" spans="3:3" x14ac:dyDescent="0.25">
      <c r="C468" s="110"/>
    </row>
    <row r="469" spans="3:3" x14ac:dyDescent="0.25">
      <c r="C469" s="110"/>
    </row>
    <row r="470" spans="3:3" x14ac:dyDescent="0.25">
      <c r="C470" s="110"/>
    </row>
    <row r="471" spans="3:3" x14ac:dyDescent="0.25">
      <c r="C471" s="110"/>
    </row>
    <row r="472" spans="3:3" x14ac:dyDescent="0.25">
      <c r="C472" s="110"/>
    </row>
    <row r="473" spans="3:3" x14ac:dyDescent="0.25">
      <c r="C473" s="110"/>
    </row>
    <row r="474" spans="3:3" x14ac:dyDescent="0.25">
      <c r="C474" s="110"/>
    </row>
    <row r="475" spans="3:3" x14ac:dyDescent="0.25">
      <c r="C475" s="110"/>
    </row>
    <row r="476" spans="3:3" x14ac:dyDescent="0.25">
      <c r="C476" s="110"/>
    </row>
    <row r="477" spans="3:3" x14ac:dyDescent="0.25">
      <c r="C477" s="110"/>
    </row>
    <row r="478" spans="3:3" x14ac:dyDescent="0.25">
      <c r="C478" s="110"/>
    </row>
    <row r="479" spans="3:3" x14ac:dyDescent="0.25">
      <c r="C479" s="110"/>
    </row>
    <row r="480" spans="3:3" x14ac:dyDescent="0.25">
      <c r="C480" s="110"/>
    </row>
    <row r="481" spans="3:3" x14ac:dyDescent="0.25">
      <c r="C481" s="110"/>
    </row>
    <row r="482" spans="3:3" x14ac:dyDescent="0.25">
      <c r="C482" s="110"/>
    </row>
    <row r="483" spans="3:3" x14ac:dyDescent="0.25">
      <c r="C483" s="110"/>
    </row>
    <row r="484" spans="3:3" x14ac:dyDescent="0.25">
      <c r="C484" s="110"/>
    </row>
    <row r="485" spans="3:3" x14ac:dyDescent="0.25">
      <c r="C485" s="110"/>
    </row>
    <row r="486" spans="3:3" x14ac:dyDescent="0.25">
      <c r="C486" s="110"/>
    </row>
    <row r="487" spans="3:3" x14ac:dyDescent="0.25">
      <c r="C487" s="110"/>
    </row>
    <row r="488" spans="3:3" x14ac:dyDescent="0.25">
      <c r="C488" s="110"/>
    </row>
    <row r="489" spans="3:3" x14ac:dyDescent="0.25">
      <c r="C489" s="110"/>
    </row>
    <row r="490" spans="3:3" x14ac:dyDescent="0.25">
      <c r="C490" s="110"/>
    </row>
    <row r="491" spans="3:3" x14ac:dyDescent="0.25">
      <c r="C491" s="110"/>
    </row>
    <row r="492" spans="3:3" x14ac:dyDescent="0.25">
      <c r="C492" s="110"/>
    </row>
    <row r="493" spans="3:3" x14ac:dyDescent="0.25">
      <c r="C493" s="110"/>
    </row>
    <row r="494" spans="3:3" x14ac:dyDescent="0.25">
      <c r="C494" s="110"/>
    </row>
    <row r="495" spans="3:3" x14ac:dyDescent="0.25">
      <c r="C495" s="110"/>
    </row>
    <row r="496" spans="3:3" x14ac:dyDescent="0.25">
      <c r="C496" s="110"/>
    </row>
    <row r="497" spans="3:3" x14ac:dyDescent="0.25">
      <c r="C497" s="110"/>
    </row>
    <row r="498" spans="3:3" x14ac:dyDescent="0.25">
      <c r="C498" s="110"/>
    </row>
    <row r="499" spans="3:3" x14ac:dyDescent="0.25">
      <c r="C499" s="110"/>
    </row>
    <row r="500" spans="3:3" x14ac:dyDescent="0.25">
      <c r="C500" s="110"/>
    </row>
    <row r="501" spans="3:3" x14ac:dyDescent="0.25">
      <c r="C501" s="110"/>
    </row>
    <row r="502" spans="3:3" x14ac:dyDescent="0.25">
      <c r="C502" s="110"/>
    </row>
    <row r="503" spans="3:3" x14ac:dyDescent="0.25">
      <c r="C503" s="110"/>
    </row>
    <row r="504" spans="3:3" x14ac:dyDescent="0.25">
      <c r="C504" s="110"/>
    </row>
    <row r="505" spans="3:3" x14ac:dyDescent="0.25">
      <c r="C505" s="110"/>
    </row>
    <row r="506" spans="3:3" x14ac:dyDescent="0.25">
      <c r="C506" s="110"/>
    </row>
    <row r="507" spans="3:3" x14ac:dyDescent="0.25">
      <c r="C507" s="110"/>
    </row>
    <row r="508" spans="3:3" x14ac:dyDescent="0.25">
      <c r="C508" s="110"/>
    </row>
    <row r="509" spans="3:3" x14ac:dyDescent="0.25">
      <c r="C509" s="110"/>
    </row>
    <row r="510" spans="3:3" x14ac:dyDescent="0.25">
      <c r="C510" s="110"/>
    </row>
    <row r="511" spans="3:3" x14ac:dyDescent="0.25">
      <c r="C511" s="110"/>
    </row>
    <row r="512" spans="3:3" x14ac:dyDescent="0.25">
      <c r="C512" s="110"/>
    </row>
    <row r="513" spans="3:3" x14ac:dyDescent="0.25">
      <c r="C513" s="110"/>
    </row>
    <row r="514" spans="3:3" x14ac:dyDescent="0.25">
      <c r="C514" s="110"/>
    </row>
    <row r="515" spans="3:3" x14ac:dyDescent="0.25">
      <c r="C515" s="110"/>
    </row>
    <row r="516" spans="3:3" x14ac:dyDescent="0.25">
      <c r="C516" s="110"/>
    </row>
    <row r="517" spans="3:3" x14ac:dyDescent="0.25">
      <c r="C517" s="110"/>
    </row>
    <row r="518" spans="3:3" x14ac:dyDescent="0.25">
      <c r="C518" s="110"/>
    </row>
    <row r="519" spans="3:3" x14ac:dyDescent="0.25">
      <c r="C519" s="110"/>
    </row>
    <row r="520" spans="3:3" x14ac:dyDescent="0.25">
      <c r="C520" s="110"/>
    </row>
    <row r="521" spans="3:3" x14ac:dyDescent="0.25">
      <c r="C521" s="110"/>
    </row>
    <row r="522" spans="3:3" x14ac:dyDescent="0.25">
      <c r="C522" s="110"/>
    </row>
    <row r="523" spans="3:3" x14ac:dyDescent="0.25">
      <c r="C523" s="110"/>
    </row>
    <row r="524" spans="3:3" x14ac:dyDescent="0.25">
      <c r="C524" s="110"/>
    </row>
    <row r="525" spans="3:3" x14ac:dyDescent="0.25">
      <c r="C525" s="110"/>
    </row>
    <row r="526" spans="3:3" x14ac:dyDescent="0.25">
      <c r="C526" s="110"/>
    </row>
    <row r="527" spans="3:3" x14ac:dyDescent="0.25">
      <c r="C527" s="110"/>
    </row>
    <row r="528" spans="3:3" x14ac:dyDescent="0.25">
      <c r="C528" s="110"/>
    </row>
    <row r="529" spans="3:3" x14ac:dyDescent="0.25">
      <c r="C529" s="110"/>
    </row>
    <row r="530" spans="3:3" x14ac:dyDescent="0.25">
      <c r="C530" s="110"/>
    </row>
    <row r="531" spans="3:3" x14ac:dyDescent="0.25">
      <c r="C531" s="110"/>
    </row>
    <row r="532" spans="3:3" x14ac:dyDescent="0.25">
      <c r="C532" s="110"/>
    </row>
    <row r="533" spans="3:3" x14ac:dyDescent="0.25">
      <c r="C533" s="110"/>
    </row>
    <row r="534" spans="3:3" x14ac:dyDescent="0.25">
      <c r="C534" s="110"/>
    </row>
    <row r="535" spans="3:3" x14ac:dyDescent="0.25">
      <c r="C535" s="110"/>
    </row>
    <row r="536" spans="3:3" x14ac:dyDescent="0.25">
      <c r="C536" s="110"/>
    </row>
    <row r="537" spans="3:3" x14ac:dyDescent="0.25">
      <c r="C537" s="110"/>
    </row>
    <row r="538" spans="3:3" x14ac:dyDescent="0.25">
      <c r="C538" s="110"/>
    </row>
    <row r="539" spans="3:3" x14ac:dyDescent="0.25">
      <c r="C539" s="110"/>
    </row>
    <row r="540" spans="3:3" x14ac:dyDescent="0.25">
      <c r="C540" s="110"/>
    </row>
    <row r="541" spans="3:3" x14ac:dyDescent="0.25">
      <c r="C541" s="110"/>
    </row>
    <row r="542" spans="3:3" x14ac:dyDescent="0.25">
      <c r="C542" s="110"/>
    </row>
    <row r="543" spans="3:3" x14ac:dyDescent="0.25">
      <c r="C543" s="110"/>
    </row>
    <row r="544" spans="3:3" x14ac:dyDescent="0.25">
      <c r="C544" s="110"/>
    </row>
    <row r="545" spans="3:3" x14ac:dyDescent="0.25">
      <c r="C545" s="110"/>
    </row>
    <row r="546" spans="3:3" x14ac:dyDescent="0.25">
      <c r="C546" s="110"/>
    </row>
    <row r="547" spans="3:3" x14ac:dyDescent="0.25">
      <c r="C547" s="110"/>
    </row>
    <row r="548" spans="3:3" x14ac:dyDescent="0.25">
      <c r="C548" s="110"/>
    </row>
    <row r="549" spans="3:3" x14ac:dyDescent="0.25">
      <c r="C549" s="110"/>
    </row>
    <row r="550" spans="3:3" x14ac:dyDescent="0.25">
      <c r="C550" s="110"/>
    </row>
    <row r="551" spans="3:3" x14ac:dyDescent="0.25">
      <c r="C551" s="110"/>
    </row>
    <row r="552" spans="3:3" x14ac:dyDescent="0.25">
      <c r="C552" s="110"/>
    </row>
    <row r="553" spans="3:3" x14ac:dyDescent="0.25">
      <c r="C553" s="110"/>
    </row>
    <row r="554" spans="3:3" x14ac:dyDescent="0.25">
      <c r="C554" s="110"/>
    </row>
    <row r="555" spans="3:3" x14ac:dyDescent="0.25">
      <c r="C555" s="110"/>
    </row>
    <row r="556" spans="3:3" x14ac:dyDescent="0.25">
      <c r="C556" s="110"/>
    </row>
    <row r="557" spans="3:3" x14ac:dyDescent="0.25">
      <c r="C557" s="110"/>
    </row>
    <row r="558" spans="3:3" x14ac:dyDescent="0.25">
      <c r="C558" s="110"/>
    </row>
    <row r="559" spans="3:3" x14ac:dyDescent="0.25">
      <c r="C559" s="110"/>
    </row>
    <row r="560" spans="3:3" x14ac:dyDescent="0.25">
      <c r="C560" s="110"/>
    </row>
    <row r="561" spans="3:3" x14ac:dyDescent="0.25">
      <c r="C561" s="110"/>
    </row>
    <row r="562" spans="3:3" x14ac:dyDescent="0.25">
      <c r="C562" s="110"/>
    </row>
    <row r="563" spans="3:3" x14ac:dyDescent="0.25">
      <c r="C563" s="110"/>
    </row>
    <row r="564" spans="3:3" x14ac:dyDescent="0.25">
      <c r="C564" s="110"/>
    </row>
    <row r="565" spans="3:3" x14ac:dyDescent="0.25">
      <c r="C565" s="110"/>
    </row>
    <row r="566" spans="3:3" x14ac:dyDescent="0.25">
      <c r="C566" s="110"/>
    </row>
    <row r="567" spans="3:3" x14ac:dyDescent="0.25">
      <c r="C567" s="110"/>
    </row>
    <row r="568" spans="3:3" x14ac:dyDescent="0.25">
      <c r="C568" s="110"/>
    </row>
    <row r="569" spans="3:3" x14ac:dyDescent="0.25">
      <c r="C569" s="110"/>
    </row>
    <row r="570" spans="3:3" x14ac:dyDescent="0.25">
      <c r="C570" s="110"/>
    </row>
    <row r="571" spans="3:3" x14ac:dyDescent="0.25">
      <c r="C571" s="110"/>
    </row>
    <row r="572" spans="3:3" x14ac:dyDescent="0.25">
      <c r="C572" s="110"/>
    </row>
    <row r="573" spans="3:3" x14ac:dyDescent="0.25">
      <c r="C573" s="110"/>
    </row>
    <row r="574" spans="3:3" x14ac:dyDescent="0.25">
      <c r="C574" s="110"/>
    </row>
    <row r="575" spans="3:3" x14ac:dyDescent="0.25">
      <c r="C575" s="110"/>
    </row>
    <row r="576" spans="3:3" x14ac:dyDescent="0.25">
      <c r="C576" s="110"/>
    </row>
    <row r="577" spans="3:3" x14ac:dyDescent="0.25">
      <c r="C577" s="110"/>
    </row>
    <row r="578" spans="3:3" x14ac:dyDescent="0.25">
      <c r="C578" s="110"/>
    </row>
    <row r="579" spans="3:3" x14ac:dyDescent="0.25">
      <c r="C579" s="110"/>
    </row>
    <row r="580" spans="3:3" x14ac:dyDescent="0.25">
      <c r="C580" s="110"/>
    </row>
    <row r="581" spans="3:3" x14ac:dyDescent="0.25">
      <c r="C581" s="110"/>
    </row>
    <row r="582" spans="3:3" x14ac:dyDescent="0.25">
      <c r="C582" s="110"/>
    </row>
    <row r="583" spans="3:3" x14ac:dyDescent="0.25">
      <c r="C583" s="110"/>
    </row>
    <row r="584" spans="3:3" x14ac:dyDescent="0.25">
      <c r="C584" s="110"/>
    </row>
    <row r="585" spans="3:3" x14ac:dyDescent="0.25">
      <c r="C585" s="110"/>
    </row>
    <row r="586" spans="3:3" x14ac:dyDescent="0.25">
      <c r="C586" s="110"/>
    </row>
    <row r="587" spans="3:3" x14ac:dyDescent="0.25">
      <c r="C587" s="110"/>
    </row>
    <row r="588" spans="3:3" x14ac:dyDescent="0.25">
      <c r="C588" s="110"/>
    </row>
    <row r="589" spans="3:3" x14ac:dyDescent="0.25">
      <c r="C589" s="110"/>
    </row>
    <row r="590" spans="3:3" x14ac:dyDescent="0.25">
      <c r="C590" s="110"/>
    </row>
    <row r="591" spans="3:3" x14ac:dyDescent="0.25">
      <c r="C591" s="110"/>
    </row>
    <row r="592" spans="3:3" x14ac:dyDescent="0.25">
      <c r="C592" s="110"/>
    </row>
    <row r="593" spans="3:3" x14ac:dyDescent="0.25">
      <c r="C593" s="110"/>
    </row>
    <row r="594" spans="3:3" x14ac:dyDescent="0.25">
      <c r="C594" s="110"/>
    </row>
    <row r="595" spans="3:3" x14ac:dyDescent="0.25">
      <c r="C595" s="110"/>
    </row>
    <row r="596" spans="3:3" x14ac:dyDescent="0.25">
      <c r="C596" s="110"/>
    </row>
    <row r="597" spans="3:3" x14ac:dyDescent="0.25">
      <c r="C597" s="110"/>
    </row>
    <row r="598" spans="3:3" x14ac:dyDescent="0.25">
      <c r="C598" s="110"/>
    </row>
    <row r="599" spans="3:3" x14ac:dyDescent="0.25">
      <c r="C599" s="110"/>
    </row>
    <row r="600" spans="3:3" x14ac:dyDescent="0.25">
      <c r="C600" s="110"/>
    </row>
    <row r="601" spans="3:3" x14ac:dyDescent="0.25">
      <c r="C601" s="110"/>
    </row>
    <row r="602" spans="3:3" x14ac:dyDescent="0.25">
      <c r="C602" s="110"/>
    </row>
    <row r="603" spans="3:3" x14ac:dyDescent="0.25">
      <c r="C603" s="110"/>
    </row>
    <row r="604" spans="3:3" x14ac:dyDescent="0.25">
      <c r="C604" s="110"/>
    </row>
    <row r="605" spans="3:3" x14ac:dyDescent="0.25">
      <c r="C605" s="110"/>
    </row>
    <row r="606" spans="3:3" x14ac:dyDescent="0.25">
      <c r="C606" s="110"/>
    </row>
    <row r="607" spans="3:3" x14ac:dyDescent="0.25">
      <c r="C607" s="110"/>
    </row>
    <row r="608" spans="3:3" x14ac:dyDescent="0.25">
      <c r="C608" s="110"/>
    </row>
    <row r="609" spans="3:3" x14ac:dyDescent="0.25">
      <c r="C609" s="110"/>
    </row>
    <row r="610" spans="3:3" x14ac:dyDescent="0.25">
      <c r="C610" s="110"/>
    </row>
    <row r="611" spans="3:3" x14ac:dyDescent="0.25">
      <c r="C611" s="110"/>
    </row>
    <row r="612" spans="3:3" x14ac:dyDescent="0.25">
      <c r="C612" s="110"/>
    </row>
    <row r="613" spans="3:3" x14ac:dyDescent="0.25">
      <c r="C613" s="110"/>
    </row>
    <row r="614" spans="3:3" x14ac:dyDescent="0.25">
      <c r="C614" s="110"/>
    </row>
    <row r="615" spans="3:3" x14ac:dyDescent="0.25">
      <c r="C615" s="110"/>
    </row>
    <row r="616" spans="3:3" x14ac:dyDescent="0.25">
      <c r="C616" s="110"/>
    </row>
    <row r="617" spans="3:3" x14ac:dyDescent="0.25">
      <c r="C617" s="110"/>
    </row>
    <row r="618" spans="3:3" x14ac:dyDescent="0.25">
      <c r="C618" s="110"/>
    </row>
    <row r="619" spans="3:3" x14ac:dyDescent="0.25">
      <c r="C619" s="110"/>
    </row>
    <row r="620" spans="3:3" x14ac:dyDescent="0.25">
      <c r="C620" s="110"/>
    </row>
    <row r="621" spans="3:3" x14ac:dyDescent="0.25">
      <c r="C621" s="110"/>
    </row>
    <row r="622" spans="3:3" x14ac:dyDescent="0.25">
      <c r="C622" s="110"/>
    </row>
    <row r="623" spans="3:3" x14ac:dyDescent="0.25">
      <c r="C623" s="110"/>
    </row>
    <row r="624" spans="3:3" x14ac:dyDescent="0.25">
      <c r="C624" s="110"/>
    </row>
    <row r="625" spans="3:3" x14ac:dyDescent="0.25">
      <c r="C625" s="110"/>
    </row>
    <row r="626" spans="3:3" x14ac:dyDescent="0.25">
      <c r="C626" s="110"/>
    </row>
    <row r="627" spans="3:3" x14ac:dyDescent="0.25">
      <c r="C627" s="110"/>
    </row>
    <row r="628" spans="3:3" x14ac:dyDescent="0.25">
      <c r="C628" s="110"/>
    </row>
    <row r="629" spans="3:3" x14ac:dyDescent="0.25">
      <c r="C629" s="110"/>
    </row>
    <row r="630" spans="3:3" x14ac:dyDescent="0.25">
      <c r="C630" s="110"/>
    </row>
    <row r="631" spans="3:3" x14ac:dyDescent="0.25">
      <c r="C631" s="110"/>
    </row>
    <row r="632" spans="3:3" x14ac:dyDescent="0.25">
      <c r="C632" s="110"/>
    </row>
    <row r="633" spans="3:3" x14ac:dyDescent="0.25">
      <c r="C633" s="110"/>
    </row>
    <row r="634" spans="3:3" x14ac:dyDescent="0.25">
      <c r="C634" s="110"/>
    </row>
    <row r="635" spans="3:3" x14ac:dyDescent="0.25">
      <c r="C635" s="110"/>
    </row>
    <row r="636" spans="3:3" x14ac:dyDescent="0.25">
      <c r="C636" s="110"/>
    </row>
    <row r="637" spans="3:3" x14ac:dyDescent="0.25">
      <c r="C637" s="110"/>
    </row>
    <row r="638" spans="3:3" x14ac:dyDescent="0.25">
      <c r="C638" s="110"/>
    </row>
    <row r="639" spans="3:3" x14ac:dyDescent="0.25">
      <c r="C639" s="110"/>
    </row>
    <row r="640" spans="3:3" x14ac:dyDescent="0.25">
      <c r="C640" s="110"/>
    </row>
    <row r="641" spans="3:3" x14ac:dyDescent="0.25">
      <c r="C641" s="110"/>
    </row>
    <row r="642" spans="3:3" x14ac:dyDescent="0.25">
      <c r="C642" s="110"/>
    </row>
    <row r="643" spans="3:3" x14ac:dyDescent="0.25">
      <c r="C643" s="110"/>
    </row>
    <row r="644" spans="3:3" x14ac:dyDescent="0.25">
      <c r="C644" s="110"/>
    </row>
    <row r="645" spans="3:3" x14ac:dyDescent="0.25">
      <c r="C645" s="110"/>
    </row>
    <row r="646" spans="3:3" x14ac:dyDescent="0.25">
      <c r="C646" s="110"/>
    </row>
    <row r="647" spans="3:3" x14ac:dyDescent="0.25">
      <c r="C647" s="110"/>
    </row>
    <row r="648" spans="3:3" x14ac:dyDescent="0.25">
      <c r="C648" s="110"/>
    </row>
    <row r="649" spans="3:3" x14ac:dyDescent="0.25">
      <c r="C649" s="110"/>
    </row>
    <row r="650" spans="3:3" x14ac:dyDescent="0.25">
      <c r="C650" s="110"/>
    </row>
    <row r="651" spans="3:3" x14ac:dyDescent="0.25">
      <c r="C651" s="110"/>
    </row>
    <row r="652" spans="3:3" x14ac:dyDescent="0.25">
      <c r="C652" s="110"/>
    </row>
    <row r="653" spans="3:3" x14ac:dyDescent="0.25">
      <c r="C653" s="110"/>
    </row>
    <row r="654" spans="3:3" x14ac:dyDescent="0.25">
      <c r="C654" s="110"/>
    </row>
    <row r="655" spans="3:3" x14ac:dyDescent="0.25">
      <c r="C655" s="110"/>
    </row>
    <row r="656" spans="3:3" x14ac:dyDescent="0.25">
      <c r="C656" s="110"/>
    </row>
    <row r="657" spans="3:3" x14ac:dyDescent="0.25">
      <c r="C657" s="110"/>
    </row>
    <row r="658" spans="3:3" x14ac:dyDescent="0.25">
      <c r="C658" s="110"/>
    </row>
    <row r="659" spans="3:3" x14ac:dyDescent="0.25">
      <c r="C659" s="110"/>
    </row>
    <row r="660" spans="3:3" x14ac:dyDescent="0.25">
      <c r="C660" s="110"/>
    </row>
    <row r="661" spans="3:3" x14ac:dyDescent="0.25">
      <c r="C661" s="110"/>
    </row>
    <row r="662" spans="3:3" x14ac:dyDescent="0.25">
      <c r="C662" s="110"/>
    </row>
    <row r="663" spans="3:3" x14ac:dyDescent="0.25">
      <c r="C663" s="110"/>
    </row>
    <row r="664" spans="3:3" x14ac:dyDescent="0.25">
      <c r="C664" s="110"/>
    </row>
    <row r="665" spans="3:3" x14ac:dyDescent="0.25">
      <c r="C665" s="110"/>
    </row>
    <row r="666" spans="3:3" x14ac:dyDescent="0.25">
      <c r="C666" s="110"/>
    </row>
    <row r="667" spans="3:3" x14ac:dyDescent="0.25">
      <c r="C667" s="110"/>
    </row>
    <row r="668" spans="3:3" x14ac:dyDescent="0.25">
      <c r="C668" s="110"/>
    </row>
    <row r="669" spans="3:3" x14ac:dyDescent="0.25">
      <c r="C669" s="110"/>
    </row>
    <row r="670" spans="3:3" x14ac:dyDescent="0.25">
      <c r="C670" s="110"/>
    </row>
    <row r="671" spans="3:3" x14ac:dyDescent="0.25">
      <c r="C671" s="110"/>
    </row>
    <row r="672" spans="3:3" x14ac:dyDescent="0.25">
      <c r="C672" s="110"/>
    </row>
    <row r="673" spans="3:3" x14ac:dyDescent="0.25">
      <c r="C673" s="110"/>
    </row>
    <row r="674" spans="3:3" x14ac:dyDescent="0.25">
      <c r="C674" s="110"/>
    </row>
    <row r="675" spans="3:3" x14ac:dyDescent="0.25">
      <c r="C675" s="110"/>
    </row>
    <row r="676" spans="3:3" x14ac:dyDescent="0.25">
      <c r="C676" s="110"/>
    </row>
    <row r="677" spans="3:3" x14ac:dyDescent="0.25">
      <c r="C677" s="110"/>
    </row>
    <row r="678" spans="3:3" x14ac:dyDescent="0.25">
      <c r="C678" s="110"/>
    </row>
    <row r="679" spans="3:3" x14ac:dyDescent="0.25">
      <c r="C679" s="110"/>
    </row>
    <row r="680" spans="3:3" x14ac:dyDescent="0.25">
      <c r="C680" s="110"/>
    </row>
    <row r="681" spans="3:3" x14ac:dyDescent="0.25">
      <c r="C681" s="110"/>
    </row>
    <row r="682" spans="3:3" x14ac:dyDescent="0.25">
      <c r="C682" s="110"/>
    </row>
    <row r="683" spans="3:3" x14ac:dyDescent="0.25">
      <c r="C683" s="110"/>
    </row>
    <row r="684" spans="3:3" x14ac:dyDescent="0.25">
      <c r="C684" s="110"/>
    </row>
    <row r="685" spans="3:3" x14ac:dyDescent="0.25">
      <c r="C685" s="110"/>
    </row>
    <row r="686" spans="3:3" x14ac:dyDescent="0.25">
      <c r="C686" s="110"/>
    </row>
    <row r="687" spans="3:3" x14ac:dyDescent="0.25">
      <c r="C687" s="110"/>
    </row>
    <row r="688" spans="3:3" x14ac:dyDescent="0.25">
      <c r="C688" s="110"/>
    </row>
    <row r="689" spans="3:3" x14ac:dyDescent="0.25">
      <c r="C689" s="110"/>
    </row>
    <row r="690" spans="3:3" x14ac:dyDescent="0.25">
      <c r="C690" s="110"/>
    </row>
    <row r="691" spans="3:3" x14ac:dyDescent="0.25">
      <c r="C691" s="110"/>
    </row>
    <row r="692" spans="3:3" x14ac:dyDescent="0.25">
      <c r="C692" s="110"/>
    </row>
    <row r="693" spans="3:3" x14ac:dyDescent="0.25">
      <c r="C693" s="110"/>
    </row>
    <row r="694" spans="3:3" x14ac:dyDescent="0.25">
      <c r="C694" s="110"/>
    </row>
    <row r="695" spans="3:3" x14ac:dyDescent="0.25">
      <c r="C695" s="110"/>
    </row>
    <row r="696" spans="3:3" x14ac:dyDescent="0.25">
      <c r="C696" s="110"/>
    </row>
    <row r="697" spans="3:3" x14ac:dyDescent="0.25">
      <c r="C697" s="110"/>
    </row>
    <row r="698" spans="3:3" x14ac:dyDescent="0.25">
      <c r="C698" s="110"/>
    </row>
    <row r="699" spans="3:3" x14ac:dyDescent="0.25">
      <c r="C699" s="110"/>
    </row>
    <row r="700" spans="3:3" x14ac:dyDescent="0.25">
      <c r="C700" s="110"/>
    </row>
    <row r="701" spans="3:3" x14ac:dyDescent="0.25">
      <c r="C701" s="110"/>
    </row>
    <row r="702" spans="3:3" x14ac:dyDescent="0.25">
      <c r="C702" s="110"/>
    </row>
    <row r="703" spans="3:3" x14ac:dyDescent="0.25">
      <c r="C703" s="110"/>
    </row>
    <row r="704" spans="3:3" x14ac:dyDescent="0.25">
      <c r="C704" s="110"/>
    </row>
    <row r="705" spans="3:3" x14ac:dyDescent="0.25">
      <c r="C705" s="110"/>
    </row>
    <row r="706" spans="3:3" x14ac:dyDescent="0.25">
      <c r="C706" s="110"/>
    </row>
    <row r="707" spans="3:3" x14ac:dyDescent="0.25">
      <c r="C707" s="110"/>
    </row>
    <row r="708" spans="3:3" x14ac:dyDescent="0.25">
      <c r="C708" s="110"/>
    </row>
    <row r="709" spans="3:3" x14ac:dyDescent="0.25">
      <c r="C709" s="110"/>
    </row>
    <row r="710" spans="3:3" x14ac:dyDescent="0.25">
      <c r="C710" s="110"/>
    </row>
    <row r="711" spans="3:3" x14ac:dyDescent="0.25">
      <c r="C711" s="110"/>
    </row>
    <row r="712" spans="3:3" x14ac:dyDescent="0.25">
      <c r="C712" s="110"/>
    </row>
    <row r="713" spans="3:3" x14ac:dyDescent="0.25">
      <c r="C713" s="110"/>
    </row>
    <row r="714" spans="3:3" x14ac:dyDescent="0.25">
      <c r="C714" s="110"/>
    </row>
    <row r="715" spans="3:3" x14ac:dyDescent="0.25">
      <c r="C715" s="110"/>
    </row>
    <row r="716" spans="3:3" x14ac:dyDescent="0.25">
      <c r="C716" s="110"/>
    </row>
    <row r="717" spans="3:3" x14ac:dyDescent="0.25">
      <c r="C717" s="110"/>
    </row>
    <row r="718" spans="3:3" x14ac:dyDescent="0.25">
      <c r="C718" s="110"/>
    </row>
    <row r="719" spans="3:3" x14ac:dyDescent="0.25">
      <c r="C719" s="110"/>
    </row>
    <row r="720" spans="3:3" x14ac:dyDescent="0.25">
      <c r="C720" s="110"/>
    </row>
    <row r="721" spans="3:3" x14ac:dyDescent="0.25">
      <c r="C721" s="110"/>
    </row>
    <row r="722" spans="3:3" x14ac:dyDescent="0.25">
      <c r="C722" s="110"/>
    </row>
    <row r="723" spans="3:3" x14ac:dyDescent="0.25">
      <c r="C723" s="110"/>
    </row>
    <row r="724" spans="3:3" x14ac:dyDescent="0.25">
      <c r="C724" s="110"/>
    </row>
    <row r="725" spans="3:3" x14ac:dyDescent="0.25">
      <c r="C725" s="110"/>
    </row>
    <row r="726" spans="3:3" x14ac:dyDescent="0.25">
      <c r="C726" s="110"/>
    </row>
    <row r="727" spans="3:3" x14ac:dyDescent="0.25">
      <c r="C727" s="110"/>
    </row>
    <row r="728" spans="3:3" x14ac:dyDescent="0.25">
      <c r="C728" s="110"/>
    </row>
    <row r="729" spans="3:3" x14ac:dyDescent="0.25">
      <c r="C729" s="110"/>
    </row>
    <row r="730" spans="3:3" x14ac:dyDescent="0.25">
      <c r="C730" s="110"/>
    </row>
    <row r="731" spans="3:3" x14ac:dyDescent="0.25">
      <c r="C731" s="110"/>
    </row>
    <row r="732" spans="3:3" x14ac:dyDescent="0.25">
      <c r="C732" s="110"/>
    </row>
    <row r="733" spans="3:3" x14ac:dyDescent="0.25">
      <c r="C733" s="110"/>
    </row>
    <row r="734" spans="3:3" x14ac:dyDescent="0.25">
      <c r="C734" s="110"/>
    </row>
    <row r="735" spans="3:3" x14ac:dyDescent="0.25">
      <c r="C735" s="110"/>
    </row>
    <row r="736" spans="3:3" x14ac:dyDescent="0.25">
      <c r="C736" s="110"/>
    </row>
    <row r="737" spans="3:3" x14ac:dyDescent="0.25">
      <c r="C737" s="110"/>
    </row>
    <row r="738" spans="3:3" x14ac:dyDescent="0.25">
      <c r="C738" s="110"/>
    </row>
    <row r="739" spans="3:3" x14ac:dyDescent="0.25">
      <c r="C739" s="110"/>
    </row>
    <row r="740" spans="3:3" x14ac:dyDescent="0.25">
      <c r="C740" s="110"/>
    </row>
    <row r="741" spans="3:3" x14ac:dyDescent="0.25">
      <c r="C741" s="110"/>
    </row>
    <row r="742" spans="3:3" x14ac:dyDescent="0.25">
      <c r="C742" s="110"/>
    </row>
    <row r="743" spans="3:3" x14ac:dyDescent="0.25">
      <c r="C743" s="110"/>
    </row>
    <row r="744" spans="3:3" x14ac:dyDescent="0.25">
      <c r="C744" s="110"/>
    </row>
    <row r="745" spans="3:3" x14ac:dyDescent="0.25">
      <c r="C745" s="110"/>
    </row>
    <row r="746" spans="3:3" x14ac:dyDescent="0.25">
      <c r="C746" s="110"/>
    </row>
    <row r="747" spans="3:3" x14ac:dyDescent="0.25">
      <c r="C747" s="110"/>
    </row>
    <row r="748" spans="3:3" x14ac:dyDescent="0.25">
      <c r="C748" s="110"/>
    </row>
    <row r="749" spans="3:3" x14ac:dyDescent="0.25">
      <c r="C749" s="110"/>
    </row>
    <row r="750" spans="3:3" x14ac:dyDescent="0.25">
      <c r="C750" s="110"/>
    </row>
    <row r="751" spans="3:3" x14ac:dyDescent="0.25">
      <c r="C751" s="110"/>
    </row>
    <row r="752" spans="3:3" x14ac:dyDescent="0.25">
      <c r="C752" s="110"/>
    </row>
    <row r="753" spans="3:3" x14ac:dyDescent="0.25">
      <c r="C753" s="110"/>
    </row>
    <row r="754" spans="3:3" x14ac:dyDescent="0.25">
      <c r="C754" s="110"/>
    </row>
    <row r="755" spans="3:3" x14ac:dyDescent="0.25">
      <c r="C755" s="110"/>
    </row>
    <row r="756" spans="3:3" x14ac:dyDescent="0.25">
      <c r="C756" s="110"/>
    </row>
    <row r="757" spans="3:3" x14ac:dyDescent="0.25">
      <c r="C757" s="110"/>
    </row>
    <row r="758" spans="3:3" x14ac:dyDescent="0.25">
      <c r="C758" s="110"/>
    </row>
    <row r="759" spans="3:3" x14ac:dyDescent="0.25">
      <c r="C759" s="110"/>
    </row>
    <row r="760" spans="3:3" x14ac:dyDescent="0.25">
      <c r="C760" s="110"/>
    </row>
    <row r="761" spans="3:3" x14ac:dyDescent="0.25">
      <c r="C761" s="110"/>
    </row>
    <row r="762" spans="3:3" x14ac:dyDescent="0.25">
      <c r="C762" s="110"/>
    </row>
    <row r="763" spans="3:3" x14ac:dyDescent="0.25">
      <c r="C763" s="110"/>
    </row>
    <row r="764" spans="3:3" x14ac:dyDescent="0.25">
      <c r="C764" s="110"/>
    </row>
    <row r="765" spans="3:3" x14ac:dyDescent="0.25">
      <c r="C765" s="110"/>
    </row>
    <row r="766" spans="3:3" x14ac:dyDescent="0.25">
      <c r="C766" s="110"/>
    </row>
    <row r="767" spans="3:3" x14ac:dyDescent="0.25">
      <c r="C767" s="110"/>
    </row>
    <row r="768" spans="3:3" x14ac:dyDescent="0.25">
      <c r="C768" s="110"/>
    </row>
    <row r="769" spans="3:3" x14ac:dyDescent="0.25">
      <c r="C769" s="110"/>
    </row>
    <row r="770" spans="3:3" x14ac:dyDescent="0.25">
      <c r="C770" s="110"/>
    </row>
    <row r="771" spans="3:3" x14ac:dyDescent="0.25">
      <c r="C771" s="110"/>
    </row>
    <row r="772" spans="3:3" x14ac:dyDescent="0.25">
      <c r="C772" s="110"/>
    </row>
    <row r="773" spans="3:3" x14ac:dyDescent="0.25">
      <c r="C773" s="110"/>
    </row>
    <row r="774" spans="3:3" x14ac:dyDescent="0.25">
      <c r="C774" s="110"/>
    </row>
    <row r="775" spans="3:3" x14ac:dyDescent="0.25">
      <c r="C775" s="110"/>
    </row>
    <row r="776" spans="3:3" x14ac:dyDescent="0.25">
      <c r="C776" s="110"/>
    </row>
    <row r="777" spans="3:3" x14ac:dyDescent="0.25">
      <c r="C777" s="110"/>
    </row>
    <row r="778" spans="3:3" x14ac:dyDescent="0.25">
      <c r="C778" s="110"/>
    </row>
    <row r="779" spans="3:3" x14ac:dyDescent="0.25">
      <c r="C779" s="110"/>
    </row>
    <row r="780" spans="3:3" x14ac:dyDescent="0.25">
      <c r="C780" s="110"/>
    </row>
    <row r="781" spans="3:3" x14ac:dyDescent="0.25">
      <c r="C781" s="110"/>
    </row>
    <row r="782" spans="3:3" x14ac:dyDescent="0.25">
      <c r="C782" s="110"/>
    </row>
    <row r="783" spans="3:3" x14ac:dyDescent="0.25">
      <c r="C783" s="110"/>
    </row>
    <row r="784" spans="3:3" x14ac:dyDescent="0.25">
      <c r="C784" s="110"/>
    </row>
    <row r="785" spans="3:3" x14ac:dyDescent="0.25">
      <c r="C785" s="110"/>
    </row>
    <row r="786" spans="3:3" x14ac:dyDescent="0.25">
      <c r="C786" s="110"/>
    </row>
    <row r="787" spans="3:3" x14ac:dyDescent="0.25">
      <c r="C787" s="110"/>
    </row>
    <row r="788" spans="3:3" x14ac:dyDescent="0.25">
      <c r="C788" s="110"/>
    </row>
    <row r="789" spans="3:3" x14ac:dyDescent="0.25">
      <c r="C789" s="110"/>
    </row>
    <row r="790" spans="3:3" x14ac:dyDescent="0.25">
      <c r="C790" s="110"/>
    </row>
    <row r="791" spans="3:3" x14ac:dyDescent="0.25">
      <c r="C791" s="110"/>
    </row>
    <row r="792" spans="3:3" x14ac:dyDescent="0.25">
      <c r="C792" s="110"/>
    </row>
    <row r="793" spans="3:3" x14ac:dyDescent="0.25">
      <c r="C793" s="110"/>
    </row>
    <row r="794" spans="3:3" x14ac:dyDescent="0.25">
      <c r="C794" s="110"/>
    </row>
    <row r="795" spans="3:3" x14ac:dyDescent="0.25">
      <c r="C795" s="110"/>
    </row>
    <row r="796" spans="3:3" x14ac:dyDescent="0.25">
      <c r="C796" s="110"/>
    </row>
    <row r="797" spans="3:3" x14ac:dyDescent="0.25">
      <c r="C797" s="110"/>
    </row>
    <row r="798" spans="3:3" x14ac:dyDescent="0.25">
      <c r="C798" s="110"/>
    </row>
    <row r="799" spans="3:3" x14ac:dyDescent="0.25">
      <c r="C799" s="110"/>
    </row>
    <row r="800" spans="3:3" x14ac:dyDescent="0.25">
      <c r="C800" s="110"/>
    </row>
    <row r="801" spans="3:3" x14ac:dyDescent="0.25">
      <c r="C801" s="110"/>
    </row>
    <row r="802" spans="3:3" x14ac:dyDescent="0.25">
      <c r="C802" s="110"/>
    </row>
    <row r="803" spans="3:3" x14ac:dyDescent="0.25">
      <c r="C803" s="110"/>
    </row>
    <row r="804" spans="3:3" x14ac:dyDescent="0.25">
      <c r="C804" s="110"/>
    </row>
    <row r="805" spans="3:3" x14ac:dyDescent="0.25">
      <c r="C805" s="110"/>
    </row>
    <row r="806" spans="3:3" x14ac:dyDescent="0.25">
      <c r="C806" s="110"/>
    </row>
    <row r="807" spans="3:3" x14ac:dyDescent="0.25">
      <c r="C807" s="110"/>
    </row>
    <row r="808" spans="3:3" x14ac:dyDescent="0.25">
      <c r="C808" s="110"/>
    </row>
    <row r="809" spans="3:3" x14ac:dyDescent="0.25">
      <c r="C809" s="110"/>
    </row>
    <row r="810" spans="3:3" x14ac:dyDescent="0.25">
      <c r="C810" s="110"/>
    </row>
    <row r="811" spans="3:3" x14ac:dyDescent="0.25">
      <c r="C811" s="110"/>
    </row>
    <row r="812" spans="3:3" x14ac:dyDescent="0.25">
      <c r="C812" s="110"/>
    </row>
    <row r="813" spans="3:3" x14ac:dyDescent="0.25">
      <c r="C813" s="110"/>
    </row>
    <row r="814" spans="3:3" x14ac:dyDescent="0.25">
      <c r="C814" s="110"/>
    </row>
    <row r="815" spans="3:3" x14ac:dyDescent="0.25">
      <c r="C815" s="110"/>
    </row>
    <row r="816" spans="3:3" x14ac:dyDescent="0.25">
      <c r="C816" s="110"/>
    </row>
    <row r="817" spans="3:3" x14ac:dyDescent="0.25">
      <c r="C817" s="110"/>
    </row>
    <row r="818" spans="3:3" x14ac:dyDescent="0.25">
      <c r="C818" s="110"/>
    </row>
    <row r="819" spans="3:3" x14ac:dyDescent="0.25">
      <c r="C819" s="110"/>
    </row>
    <row r="820" spans="3:3" x14ac:dyDescent="0.25">
      <c r="C820" s="110"/>
    </row>
    <row r="821" spans="3:3" x14ac:dyDescent="0.25">
      <c r="C821" s="110"/>
    </row>
    <row r="822" spans="3:3" x14ac:dyDescent="0.25">
      <c r="C822" s="110"/>
    </row>
    <row r="823" spans="3:3" x14ac:dyDescent="0.25">
      <c r="C823" s="110"/>
    </row>
    <row r="824" spans="3:3" x14ac:dyDescent="0.25">
      <c r="C824" s="110"/>
    </row>
    <row r="825" spans="3:3" x14ac:dyDescent="0.25">
      <c r="C825" s="110"/>
    </row>
    <row r="826" spans="3:3" x14ac:dyDescent="0.25">
      <c r="C826" s="110"/>
    </row>
    <row r="827" spans="3:3" x14ac:dyDescent="0.25">
      <c r="C827" s="110"/>
    </row>
    <row r="828" spans="3:3" x14ac:dyDescent="0.25">
      <c r="C828" s="110"/>
    </row>
    <row r="829" spans="3:3" x14ac:dyDescent="0.25">
      <c r="C829" s="110"/>
    </row>
    <row r="830" spans="3:3" x14ac:dyDescent="0.25">
      <c r="C830" s="110"/>
    </row>
    <row r="831" spans="3:3" x14ac:dyDescent="0.25">
      <c r="C831" s="110"/>
    </row>
    <row r="832" spans="3:3" x14ac:dyDescent="0.25">
      <c r="C832" s="110"/>
    </row>
    <row r="833" spans="3:3" x14ac:dyDescent="0.25">
      <c r="C833" s="110"/>
    </row>
    <row r="834" spans="3:3" x14ac:dyDescent="0.25">
      <c r="C834" s="110"/>
    </row>
    <row r="835" spans="3:3" x14ac:dyDescent="0.25">
      <c r="C835" s="110"/>
    </row>
    <row r="836" spans="3:3" x14ac:dyDescent="0.25">
      <c r="C836" s="110"/>
    </row>
    <row r="837" spans="3:3" x14ac:dyDescent="0.25">
      <c r="C837" s="110"/>
    </row>
    <row r="838" spans="3:3" x14ac:dyDescent="0.25">
      <c r="C838" s="110"/>
    </row>
    <row r="839" spans="3:3" x14ac:dyDescent="0.25">
      <c r="C839" s="110"/>
    </row>
    <row r="840" spans="3:3" x14ac:dyDescent="0.25">
      <c r="C840" s="110"/>
    </row>
    <row r="841" spans="3:3" x14ac:dyDescent="0.25">
      <c r="C841" s="110"/>
    </row>
    <row r="842" spans="3:3" x14ac:dyDescent="0.25">
      <c r="C842" s="110"/>
    </row>
    <row r="843" spans="3:3" x14ac:dyDescent="0.25">
      <c r="C843" s="110"/>
    </row>
    <row r="844" spans="3:3" x14ac:dyDescent="0.25">
      <c r="C844" s="110"/>
    </row>
    <row r="845" spans="3:3" x14ac:dyDescent="0.25">
      <c r="C845" s="110"/>
    </row>
    <row r="846" spans="3:3" x14ac:dyDescent="0.25">
      <c r="C846" s="110"/>
    </row>
    <row r="847" spans="3:3" x14ac:dyDescent="0.25">
      <c r="C847" s="110"/>
    </row>
    <row r="848" spans="3:3" x14ac:dyDescent="0.25">
      <c r="C848" s="110"/>
    </row>
    <row r="849" spans="3:3" x14ac:dyDescent="0.25">
      <c r="C849" s="110"/>
    </row>
    <row r="850" spans="3:3" x14ac:dyDescent="0.25">
      <c r="C850" s="110"/>
    </row>
    <row r="851" spans="3:3" x14ac:dyDescent="0.25">
      <c r="C851" s="110"/>
    </row>
    <row r="852" spans="3:3" x14ac:dyDescent="0.25">
      <c r="C852" s="110"/>
    </row>
    <row r="853" spans="3:3" x14ac:dyDescent="0.25">
      <c r="C853" s="110"/>
    </row>
    <row r="854" spans="3:3" x14ac:dyDescent="0.25">
      <c r="C854" s="110"/>
    </row>
    <row r="855" spans="3:3" x14ac:dyDescent="0.25">
      <c r="C855" s="110"/>
    </row>
    <row r="856" spans="3:3" x14ac:dyDescent="0.25">
      <c r="C856" s="110"/>
    </row>
    <row r="857" spans="3:3" x14ac:dyDescent="0.25">
      <c r="C857" s="110"/>
    </row>
    <row r="858" spans="3:3" x14ac:dyDescent="0.25">
      <c r="C858" s="110"/>
    </row>
    <row r="859" spans="3:3" x14ac:dyDescent="0.25">
      <c r="C859" s="110"/>
    </row>
    <row r="860" spans="3:3" x14ac:dyDescent="0.25">
      <c r="C860" s="110"/>
    </row>
    <row r="861" spans="3:3" x14ac:dyDescent="0.25">
      <c r="C861" s="110"/>
    </row>
    <row r="862" spans="3:3" x14ac:dyDescent="0.25">
      <c r="C862" s="110"/>
    </row>
    <row r="863" spans="3:3" x14ac:dyDescent="0.25">
      <c r="C863" s="110"/>
    </row>
    <row r="864" spans="3:3" x14ac:dyDescent="0.25">
      <c r="C864" s="110"/>
    </row>
    <row r="865" spans="3:3" x14ac:dyDescent="0.25">
      <c r="C865" s="110"/>
    </row>
    <row r="866" spans="3:3" x14ac:dyDescent="0.25">
      <c r="C866" s="110"/>
    </row>
    <row r="867" spans="3:3" x14ac:dyDescent="0.25">
      <c r="C867" s="110"/>
    </row>
    <row r="868" spans="3:3" x14ac:dyDescent="0.25">
      <c r="C868" s="110"/>
    </row>
    <row r="869" spans="3:3" x14ac:dyDescent="0.25">
      <c r="C869" s="110"/>
    </row>
    <row r="870" spans="3:3" x14ac:dyDescent="0.25">
      <c r="C870" s="110"/>
    </row>
    <row r="871" spans="3:3" x14ac:dyDescent="0.25">
      <c r="C871" s="110"/>
    </row>
    <row r="872" spans="3:3" x14ac:dyDescent="0.25">
      <c r="C872" s="110"/>
    </row>
    <row r="873" spans="3:3" x14ac:dyDescent="0.25">
      <c r="C873" s="110"/>
    </row>
    <row r="874" spans="3:3" x14ac:dyDescent="0.25">
      <c r="C874" s="110"/>
    </row>
    <row r="875" spans="3:3" x14ac:dyDescent="0.25">
      <c r="C875" s="110"/>
    </row>
    <row r="876" spans="3:3" x14ac:dyDescent="0.25">
      <c r="C876" s="110"/>
    </row>
    <row r="877" spans="3:3" x14ac:dyDescent="0.25">
      <c r="C877" s="110"/>
    </row>
    <row r="878" spans="3:3" x14ac:dyDescent="0.25">
      <c r="C878" s="110"/>
    </row>
    <row r="879" spans="3:3" x14ac:dyDescent="0.25">
      <c r="C879" s="110"/>
    </row>
    <row r="880" spans="3:3" x14ac:dyDescent="0.25">
      <c r="C880" s="110"/>
    </row>
    <row r="881" spans="3:3" x14ac:dyDescent="0.25">
      <c r="C881" s="110"/>
    </row>
    <row r="882" spans="3:3" x14ac:dyDescent="0.25">
      <c r="C882" s="110"/>
    </row>
    <row r="883" spans="3:3" x14ac:dyDescent="0.25">
      <c r="C883" s="110"/>
    </row>
    <row r="884" spans="3:3" x14ac:dyDescent="0.25">
      <c r="C884" s="110"/>
    </row>
    <row r="885" spans="3:3" x14ac:dyDescent="0.25">
      <c r="C885" s="110"/>
    </row>
    <row r="886" spans="3:3" x14ac:dyDescent="0.25">
      <c r="C886" s="110"/>
    </row>
    <row r="887" spans="3:3" x14ac:dyDescent="0.25">
      <c r="C887" s="110"/>
    </row>
    <row r="888" spans="3:3" x14ac:dyDescent="0.25">
      <c r="C888" s="110"/>
    </row>
    <row r="889" spans="3:3" x14ac:dyDescent="0.25">
      <c r="C889" s="110"/>
    </row>
    <row r="890" spans="3:3" x14ac:dyDescent="0.25">
      <c r="C890" s="110"/>
    </row>
    <row r="891" spans="3:3" x14ac:dyDescent="0.25">
      <c r="C891" s="110"/>
    </row>
    <row r="892" spans="3:3" x14ac:dyDescent="0.25">
      <c r="C892" s="110"/>
    </row>
    <row r="893" spans="3:3" x14ac:dyDescent="0.25">
      <c r="C893" s="110"/>
    </row>
    <row r="894" spans="3:3" x14ac:dyDescent="0.25">
      <c r="C894" s="110"/>
    </row>
    <row r="895" spans="3:3" x14ac:dyDescent="0.25">
      <c r="C895" s="110"/>
    </row>
    <row r="896" spans="3:3" x14ac:dyDescent="0.25">
      <c r="C896" s="110"/>
    </row>
    <row r="897" spans="3:3" x14ac:dyDescent="0.25">
      <c r="C897" s="110"/>
    </row>
    <row r="898" spans="3:3" x14ac:dyDescent="0.25">
      <c r="C898" s="110"/>
    </row>
    <row r="899" spans="3:3" x14ac:dyDescent="0.25">
      <c r="C899" s="110"/>
    </row>
    <row r="900" spans="3:3" x14ac:dyDescent="0.25">
      <c r="C900" s="110"/>
    </row>
    <row r="901" spans="3:3" x14ac:dyDescent="0.25">
      <c r="C901" s="110"/>
    </row>
    <row r="902" spans="3:3" x14ac:dyDescent="0.25">
      <c r="C902" s="110"/>
    </row>
    <row r="903" spans="3:3" x14ac:dyDescent="0.25">
      <c r="C903" s="110"/>
    </row>
    <row r="904" spans="3:3" x14ac:dyDescent="0.25">
      <c r="C904" s="110"/>
    </row>
    <row r="905" spans="3:3" x14ac:dyDescent="0.25">
      <c r="C905" s="110"/>
    </row>
    <row r="906" spans="3:3" x14ac:dyDescent="0.25">
      <c r="C906" s="110"/>
    </row>
    <row r="907" spans="3:3" x14ac:dyDescent="0.25">
      <c r="C907" s="110"/>
    </row>
    <row r="908" spans="3:3" x14ac:dyDescent="0.25">
      <c r="C908" s="110"/>
    </row>
    <row r="909" spans="3:3" x14ac:dyDescent="0.25">
      <c r="C909" s="110"/>
    </row>
    <row r="910" spans="3:3" x14ac:dyDescent="0.25">
      <c r="C910" s="110"/>
    </row>
    <row r="911" spans="3:3" x14ac:dyDescent="0.25">
      <c r="C911" s="110"/>
    </row>
    <row r="912" spans="3:3" x14ac:dyDescent="0.25">
      <c r="C912" s="110"/>
    </row>
    <row r="913" spans="3:3" x14ac:dyDescent="0.25">
      <c r="C913" s="110"/>
    </row>
    <row r="914" spans="3:3" x14ac:dyDescent="0.25">
      <c r="C914" s="110"/>
    </row>
    <row r="915" spans="3:3" x14ac:dyDescent="0.25">
      <c r="C915" s="110"/>
    </row>
    <row r="916" spans="3:3" x14ac:dyDescent="0.25">
      <c r="C916" s="110"/>
    </row>
    <row r="917" spans="3:3" x14ac:dyDescent="0.25">
      <c r="C917" s="110"/>
    </row>
    <row r="918" spans="3:3" x14ac:dyDescent="0.25">
      <c r="C918" s="110"/>
    </row>
    <row r="919" spans="3:3" x14ac:dyDescent="0.25">
      <c r="C919" s="110"/>
    </row>
    <row r="920" spans="3:3" x14ac:dyDescent="0.25">
      <c r="C920" s="110"/>
    </row>
    <row r="921" spans="3:3" x14ac:dyDescent="0.25">
      <c r="C921" s="110"/>
    </row>
    <row r="922" spans="3:3" x14ac:dyDescent="0.25">
      <c r="C922" s="110"/>
    </row>
    <row r="923" spans="3:3" x14ac:dyDescent="0.25">
      <c r="C923" s="110"/>
    </row>
    <row r="924" spans="3:3" x14ac:dyDescent="0.25">
      <c r="C924" s="110"/>
    </row>
    <row r="925" spans="3:3" x14ac:dyDescent="0.25">
      <c r="C925" s="110"/>
    </row>
    <row r="926" spans="3:3" x14ac:dyDescent="0.25">
      <c r="C926" s="110"/>
    </row>
    <row r="927" spans="3:3" x14ac:dyDescent="0.25">
      <c r="C927" s="110"/>
    </row>
    <row r="928" spans="3:3" x14ac:dyDescent="0.25">
      <c r="C928" s="110"/>
    </row>
    <row r="929" spans="3:3" x14ac:dyDescent="0.25">
      <c r="C929" s="110"/>
    </row>
    <row r="930" spans="3:3" x14ac:dyDescent="0.25">
      <c r="C930" s="110"/>
    </row>
    <row r="931" spans="3:3" x14ac:dyDescent="0.25">
      <c r="C931" s="110"/>
    </row>
    <row r="932" spans="3:3" x14ac:dyDescent="0.25">
      <c r="C932" s="110"/>
    </row>
    <row r="933" spans="3:3" x14ac:dyDescent="0.25">
      <c r="C933" s="110"/>
    </row>
    <row r="934" spans="3:3" x14ac:dyDescent="0.25">
      <c r="C934" s="110"/>
    </row>
    <row r="935" spans="3:3" x14ac:dyDescent="0.25">
      <c r="C935" s="110"/>
    </row>
    <row r="936" spans="3:3" x14ac:dyDescent="0.25">
      <c r="C936" s="110"/>
    </row>
    <row r="937" spans="3:3" x14ac:dyDescent="0.25">
      <c r="C937" s="110"/>
    </row>
    <row r="938" spans="3:3" x14ac:dyDescent="0.25">
      <c r="C938" s="110"/>
    </row>
    <row r="939" spans="3:3" x14ac:dyDescent="0.25">
      <c r="C939" s="110"/>
    </row>
    <row r="940" spans="3:3" x14ac:dyDescent="0.25">
      <c r="C940" s="110"/>
    </row>
    <row r="941" spans="3:3" x14ac:dyDescent="0.25">
      <c r="C941" s="110"/>
    </row>
    <row r="942" spans="3:3" x14ac:dyDescent="0.25">
      <c r="C942" s="110"/>
    </row>
    <row r="943" spans="3:3" x14ac:dyDescent="0.25">
      <c r="C943" s="110"/>
    </row>
    <row r="944" spans="3:3" x14ac:dyDescent="0.25">
      <c r="C944" s="110"/>
    </row>
    <row r="945" spans="3:3" x14ac:dyDescent="0.25">
      <c r="C945" s="110"/>
    </row>
    <row r="946" spans="3:3" x14ac:dyDescent="0.25">
      <c r="C946" s="110"/>
    </row>
    <row r="947" spans="3:3" x14ac:dyDescent="0.25">
      <c r="C947" s="110"/>
    </row>
    <row r="948" spans="3:3" x14ac:dyDescent="0.25">
      <c r="C948" s="110"/>
    </row>
    <row r="949" spans="3:3" x14ac:dyDescent="0.25">
      <c r="C949" s="110"/>
    </row>
    <row r="950" spans="3:3" x14ac:dyDescent="0.25">
      <c r="C950" s="110"/>
    </row>
  </sheetData>
  <mergeCells count="12">
    <mergeCell ref="B8:C8"/>
    <mergeCell ref="B9:C9"/>
    <mergeCell ref="B11:C11"/>
    <mergeCell ref="B12:C12"/>
    <mergeCell ref="B13:C13"/>
    <mergeCell ref="B14:C14"/>
    <mergeCell ref="B1:C1"/>
    <mergeCell ref="B2:C2"/>
    <mergeCell ref="B3:C3"/>
    <mergeCell ref="B4:C4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прилож 1(1)</vt:lpstr>
      <vt:lpstr>прилож2 (3)</vt:lpstr>
      <vt:lpstr>прилож 3 (5)</vt:lpstr>
      <vt:lpstr>прилож 4 (7)</vt:lpstr>
      <vt:lpstr>прилож 13(2)</vt:lpstr>
      <vt:lpstr>прилож 13(7)</vt:lpstr>
      <vt:lpstr>прилож 13(8)</vt:lpstr>
      <vt:lpstr>прилож 13(9)</vt:lpstr>
      <vt:lpstr>прилож 13(15)</vt:lpstr>
      <vt:lpstr>прилож 13 (16)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rep:2.40.1.117</dc:description>
  <cp:lastModifiedBy>Hlupina</cp:lastModifiedBy>
  <cp:lastPrinted>2016-12-27T14:55:23Z</cp:lastPrinted>
  <dcterms:created xsi:type="dcterms:W3CDTF">2016-12-19T13:46:11Z</dcterms:created>
  <dcterms:modified xsi:type="dcterms:W3CDTF">2016-12-27T14:59:04Z</dcterms:modified>
</cp:coreProperties>
</file>