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70" yWindow="645" windowWidth="14100" windowHeight="11445" activeTab="1"/>
  </bookViews>
  <sheets>
    <sheet name="Прил 1 № 161 от 12.04.2017" sheetId="2" r:id="rId1"/>
    <sheet name="Прил 2 № 161 от 12.04.2017" sheetId="3" r:id="rId2"/>
    <sheet name="Прил 3 № 161 от 12.04.2017" sheetId="1" r:id="rId3"/>
    <sheet name="Прил 4 № 161 от 12.04.2017" sheetId="5" r:id="rId4"/>
    <sheet name="Прил 5 № 161 от 12.04.2017" sheetId="4" r:id="rId5"/>
    <sheet name="Прил 6 № 161 от 12.04.2017" sheetId="8" r:id="rId6"/>
    <sheet name="Прил 7 № 161 от 12.04.2017" sheetId="6" r:id="rId7"/>
    <sheet name="Прил 8 № 161 от 12.04.2017" sheetId="7" r:id="rId8"/>
    <sheet name="Прил 9 № 161 от 12.04.2017" sheetId="9" r:id="rId9"/>
    <sheet name="Прил 10 № 161 от 12.04.2017" sheetId="10" r:id="rId10"/>
  </sheets>
  <definedNames>
    <definedName name="_xlnm.Print_Titles" localSheetId="0">'Прил 1 № 161 от 12.04.2017'!$13:$13</definedName>
    <definedName name="_xlnm.Print_Titles" localSheetId="2">'Прил 3 № 161 от 12.04.2017'!$8:$8</definedName>
  </definedNames>
  <calcPr calcId="145621"/>
</workbook>
</file>

<file path=xl/calcChain.xml><?xml version="1.0" encoding="utf-8"?>
<calcChain xmlns="http://schemas.openxmlformats.org/spreadsheetml/2006/main">
  <c r="E21" i="10" l="1"/>
  <c r="B21" i="10" s="1"/>
  <c r="B20" i="10" s="1"/>
  <c r="F20" i="10"/>
  <c r="D20" i="10"/>
  <c r="C20" i="10"/>
  <c r="D20" i="9"/>
  <c r="B20" i="9" s="1"/>
  <c r="B19" i="9" s="1"/>
  <c r="C19" i="9"/>
  <c r="D20" i="7"/>
  <c r="B20" i="7" s="1"/>
  <c r="B19" i="7" s="1"/>
  <c r="C20" i="7"/>
  <c r="C19" i="7"/>
  <c r="B19" i="6"/>
  <c r="B17" i="6"/>
  <c r="I36" i="4"/>
  <c r="I35" i="4" s="1"/>
  <c r="I33" i="4"/>
  <c r="I32" i="4"/>
  <c r="I31" i="4" s="1"/>
  <c r="I30" i="4"/>
  <c r="I29" i="4"/>
  <c r="I28" i="4"/>
  <c r="I27" i="4" s="1"/>
  <c r="I22" i="4" s="1"/>
  <c r="I21" i="4" s="1"/>
  <c r="I25" i="4"/>
  <c r="I24" i="4"/>
  <c r="I23" i="4"/>
  <c r="E20" i="10" l="1"/>
  <c r="D19" i="9"/>
  <c r="D19" i="7"/>
</calcChain>
</file>

<file path=xl/sharedStrings.xml><?xml version="1.0" encoding="utf-8"?>
<sst xmlns="http://schemas.openxmlformats.org/spreadsheetml/2006/main" count="3134" uniqueCount="1013">
  <si>
    <t xml:space="preserve"> (тыс. руб.)</t>
  </si>
  <si>
    <t>Сумма</t>
  </si>
  <si>
    <t>Наименование</t>
  </si>
  <si>
    <t>Мин</t>
  </si>
  <si>
    <t>ЦСР</t>
  </si>
  <si>
    <t>ВР</t>
  </si>
  <si>
    <t>Всего</t>
  </si>
  <si>
    <t>КОНТРОЛЬНО-СЧЕТНАЯ ПАЛАТА КНЯЖПОГОСТСКОГО РАЙОНА</t>
  </si>
  <si>
    <t>905</t>
  </si>
  <si>
    <t>Непрограммные мероприятия</t>
  </si>
  <si>
    <t>99 0 00 00000</t>
  </si>
  <si>
    <t>Непрограммные расходы</t>
  </si>
  <si>
    <t>99 9 00 00000</t>
  </si>
  <si>
    <t>Руководитель контрольно-счетной палаты</t>
  </si>
  <si>
    <t>99 9 00 00300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</si>
  <si>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</si>
  <si>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</si>
  <si>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</si>
  <si>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</si>
  <si>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Закупка товаров, работ и услуг для обеспечения государственных (муниципальных) нужд</t>
  </si>
  <si>
    <t>200</t>
  </si>
  <si>
    <t>АДМИНИСТРАЦИЯ МУНИЦИПАЛЬНОГО РАЙОНА "КНЯЖПОГОСТСКИЙ"</t>
  </si>
  <si>
    <t>923</t>
  </si>
  <si>
    <t>"Развитие экономики в Княжпогостском районе"</t>
  </si>
  <si>
    <t>01 0 00 00000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</si>
  <si>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</si>
  <si>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01 3 00 00000</t>
  </si>
  <si>
    <t>Реализация народных проектов в сфере агропромышленного комплекса</t>
  </si>
  <si>
    <t>01 3 1И 00000</t>
  </si>
  <si>
    <t>Иные бюджетные ассигнования</t>
  </si>
  <si>
    <t>800</t>
  </si>
  <si>
    <t>«Развитие лесного хозяйства на территории муниципального района «Княжпогостский»</t>
  </si>
  <si>
    <t>01 5 00 00000</t>
  </si>
  <si>
    <t>Межевание земель, занятых городскими лесами, постановка их на кадастровый учет</t>
  </si>
  <si>
    <t>01 5 1А 00000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</si>
  <si>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</si>
  <si>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5 1В 73060</t>
  </si>
  <si>
    <t>Муниципальная программа "Развитие дорожной и транспортной системы в Княжпогостском районе"</t>
  </si>
  <si>
    <t>02 0 00 00000</t>
  </si>
  <si>
    <t>Попрограмма "Развитие транспортной инфраструктуры и транспортного обслуживания населения  и экономики МР "Княжпогостский"</t>
  </si>
  <si>
    <t>02 1 00 00000</t>
  </si>
  <si>
    <t>"Содержание автомобильных дорог общего пользования местного значения"</t>
  </si>
  <si>
    <t>02 1 1А 00000</t>
  </si>
  <si>
    <t>Содержание автомобильных дорог общего пользования местного значения за счет средств РБ</t>
  </si>
  <si>
    <t>02 1 1А 72220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</si>
  <si>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</si>
  <si>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</si>
  <si>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</si>
  <si>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</si>
  <si>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Оборудование и содержание ледовых переправ за счет средств РБ</t>
  </si>
  <si>
    <t>02 1 1В 72210</t>
  </si>
  <si>
    <t>Организация межмуниципальных перевозок</t>
  </si>
  <si>
    <t>02 1 1М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</si>
  <si>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</si>
  <si>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</si>
  <si>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жильем"</t>
  </si>
  <si>
    <t>03 1 00 00000</t>
  </si>
  <si>
    <t>Обеспечение мероприятий по переселению граждан из аварийного жилищного фонда</t>
  </si>
  <si>
    <t>03 1 1А 00000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</si>
  <si>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</si>
  <si>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09502</t>
  </si>
  <si>
    <t>Капитальные вложения в объекты государственной (муниципальной) собственности</t>
  </si>
  <si>
    <t>400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</si>
  <si>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</si>
  <si>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</si>
  <si>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</si>
  <si>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03 1 1А S9602</t>
  </si>
  <si>
    <t>Подпрограмма "Обеспечение населения качественными жилищно-коммунальными услугами"</t>
  </si>
  <si>
    <t>03 2 00 00000</t>
  </si>
  <si>
    <t>Модернизация и ремонт коммунальных систем инженерной инфраструктуры и другого имущества</t>
  </si>
  <si>
    <t>03 2 2Ж 00000</t>
  </si>
  <si>
    <t>Подпрограмма "Градостроительная деятельность"</t>
  </si>
  <si>
    <t>03 3 00 00000</t>
  </si>
  <si>
    <t>Разработка и корректировка документов территориального планирования</t>
  </si>
  <si>
    <t>03 3 3А 00000</t>
  </si>
  <si>
    <t>Разработка нормативов градостроительного проектирования</t>
  </si>
  <si>
    <t>03 3 3В 00000</t>
  </si>
  <si>
    <t>Муниципальная программа "Развитие муниципального управления в муниципальном районе "Княжпогостский"</t>
  </si>
  <si>
    <t>07 0 00 00000</t>
  </si>
  <si>
    <t>Подпрограмма - Развитие системы открытого муниципалитета в ОМС</t>
  </si>
  <si>
    <t>07 1 00 00000</t>
  </si>
  <si>
    <t>Введение новых рубрик, вкладок, баннеров</t>
  </si>
  <si>
    <t>07 1 1А 00000</t>
  </si>
  <si>
    <t>Организация размещений информационных материалов</t>
  </si>
  <si>
    <t>07 1 1Б 00000</t>
  </si>
  <si>
    <t>Подпрограмма - Оптимизация деятельности органов местного самоуправления МР</t>
  </si>
  <si>
    <t>07 2 00 00000</t>
  </si>
  <si>
    <t>Обеспечение организационных, разъяснительных правовых и иных мер</t>
  </si>
  <si>
    <t>07 2 2А 00000</t>
  </si>
  <si>
    <t>Функционирование многофункционального центра</t>
  </si>
  <si>
    <t>07 2 2Б 00000</t>
  </si>
  <si>
    <t>Предоставление субсидий бюджетным, автономным учреждениям и иным некоммерческим организациям</t>
  </si>
  <si>
    <t>600</t>
  </si>
  <si>
    <t>Подпрограмма - Развитие кадрового потенциала системы муниципального управления</t>
  </si>
  <si>
    <t>07 3 00 00000</t>
  </si>
  <si>
    <t>Организация обучения лиц,замещающих муниципальные должности и лиц включенных в кадровый резерв управленческих кадров</t>
  </si>
  <si>
    <t>07 3 3А 00000</t>
  </si>
  <si>
    <t>Обеспечение реализации муниципальной программы</t>
  </si>
  <si>
    <t>07 7 00 00000</t>
  </si>
  <si>
    <t>Руководство и управление в сфере установленных функций органов местного самоуправления</t>
  </si>
  <si>
    <t>07 7 7А 00000</t>
  </si>
  <si>
    <t>Программа "Безопасность жизнедеятельности и социальная защита населения в Княжпогостском районе"</t>
  </si>
  <si>
    <t>08 0 00 00000</t>
  </si>
  <si>
    <t>Подпрограмма "Безопасность населения"</t>
  </si>
  <si>
    <t>08 3 00 00000</t>
  </si>
  <si>
    <t>Субвенция по отлову и содержанию безнадзорных животных</t>
  </si>
  <si>
    <t>08 3 3Б 00000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</si>
  <si>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</si>
  <si>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3Б 73120</t>
  </si>
  <si>
    <t>Муниципальная программа "Доступная среда"</t>
  </si>
  <si>
    <t>09 0 00 00000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</si>
  <si>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</si>
  <si>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09 1 00 00000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</si>
  <si>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</si>
  <si>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1А 00000</t>
  </si>
  <si>
    <t>Социальное обеспечение и иные выплаты населению</t>
  </si>
  <si>
    <t>300</t>
  </si>
  <si>
    <t>Проведение мероприятий социальной направленности</t>
  </si>
  <si>
    <t>09 1 1Б 00000</t>
  </si>
  <si>
    <t>Мероприятия по поддержке районных общественных организаций ветеранов и инвалидов</t>
  </si>
  <si>
    <t>09 1 1В 00000</t>
  </si>
  <si>
    <t>Оформление ветеранам подписки на периодические печатные издания</t>
  </si>
  <si>
    <t>09 1 1Г 00000</t>
  </si>
  <si>
    <t>Забота о старшем поколении в Княжпогостском районе</t>
  </si>
  <si>
    <t>09 2 00 00000</t>
  </si>
  <si>
    <t>Оказание помощи ветеранам и пожилым людям</t>
  </si>
  <si>
    <t>09 2 2А 00000</t>
  </si>
  <si>
    <t>Расходы в целях обеспечения выполнения функций органов местного самоуправления (руководитель администрации)</t>
  </si>
  <si>
    <t>99 9 00 00200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</si>
  <si>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</si>
  <si>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99 9 00 73070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</si>
  <si>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</si>
  <si>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99 9 00 73080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</si>
  <si>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</si>
  <si>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99 9 00 73150</t>
  </si>
  <si>
    <t>Резервный фонд по предупреждению и ликвидации чрезвычайных ситуаций и последствий стихийных бедствий</t>
  </si>
  <si>
    <t>99 9 00 92710</t>
  </si>
  <si>
    <t>Выполнение других обязательств государства</t>
  </si>
  <si>
    <t>99 9 00 92920</t>
  </si>
  <si>
    <t>ОТДЕЛ КУЛЬТУРЫ И СПОРТА АДМИНИСТРАЦИИ МУНИЦИПАЛЬНОГО РАЙОНА "КНЯЖПОГОСТСКИЙ"</t>
  </si>
  <si>
    <t>956</t>
  </si>
  <si>
    <t>«Развитие въездного и внутреннего туризма на территории муниципального района «Княжпогостский»</t>
  </si>
  <si>
    <t>01 2 00 00000</t>
  </si>
  <si>
    <t>Рекламно-информационное обеспечение продвижения туристического продукта на внутреннем и внешнем рынках</t>
  </si>
  <si>
    <t>01 2 3Г 00000</t>
  </si>
  <si>
    <t>Муниципальная программа "Развитие образования в Княжпогостском районе"</t>
  </si>
  <si>
    <t>04 0 00 00000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</si>
  <si>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</si>
  <si>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</si>
  <si>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</si>
  <si>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</si>
  <si>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Мероприятия по проведению оздоровительной кампании детей из РБ</t>
  </si>
  <si>
    <t>04 4 4А 72040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</si>
  <si>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</si>
  <si>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</si>
  <si>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</si>
  <si>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</si>
  <si>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противопожарных мероприятий</t>
  </si>
  <si>
    <t>05 1 1А 00000</t>
  </si>
  <si>
    <t>Субсидии на укрепление материально-технической базы муниципальных учреждений сферы культуры</t>
  </si>
  <si>
    <t>05 1 1А 72150</t>
  </si>
  <si>
    <t>Выполнение муниципального задания (ДШИ)</t>
  </si>
  <si>
    <t>05 1 1В 00000</t>
  </si>
  <si>
    <t>Подпрограмма "Развитие библиотечного дела"</t>
  </si>
  <si>
    <t>05 2 00 00000</t>
  </si>
  <si>
    <t>Комплектование книжных и документных фондов</t>
  </si>
  <si>
    <t>05 2 2А 00000</t>
  </si>
  <si>
    <t>Субсидия на поддержку отрасли культуры</t>
  </si>
  <si>
    <t>05 2 2А R5190</t>
  </si>
  <si>
    <t>Подписка на периодические издания</t>
  </si>
  <si>
    <t>05 2 2Б 00000</t>
  </si>
  <si>
    <t>Функционирование информационно-маркетингового центра малого и среднего предпринимательства</t>
  </si>
  <si>
    <t>05 2 2В 00000</t>
  </si>
  <si>
    <t>Выполнение муниципального задания</t>
  </si>
  <si>
    <t>05 2 2Д 00000</t>
  </si>
  <si>
    <t>Подпрограмма "Развитие музейного дела"</t>
  </si>
  <si>
    <t>05 3 00 00000</t>
  </si>
  <si>
    <t>05 3 3Б 00000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</si>
  <si>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</si>
  <si>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</si>
  <si>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</si>
  <si>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</si>
  <si>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Проведение культурно-досуговых мероприятий</t>
  </si>
  <si>
    <t>05 4 4Б 00000</t>
  </si>
  <si>
    <t>Приобретение специального оборудования, укрепление МТБ</t>
  </si>
  <si>
    <t>05 4 4В 00000</t>
  </si>
  <si>
    <t>Субсидии на обеспечение развития и укрепления материально-технической базы муниципальных домов культуры</t>
  </si>
  <si>
    <t>05 4 4В R5580</t>
  </si>
  <si>
    <t>Проведение ремонтных работ</t>
  </si>
  <si>
    <t>05 4 4И 00000</t>
  </si>
  <si>
    <t>Реализация народного проекта в сфере культуры</t>
  </si>
  <si>
    <t>05 4 4Л 00000</t>
  </si>
  <si>
    <t>Строительство объектов культуры</t>
  </si>
  <si>
    <t>05 4 4М 00000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</si>
  <si>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</si>
  <si>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</si>
  <si>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</si>
  <si>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</si>
  <si>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</si>
  <si>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</si>
  <si>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</si>
  <si>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</si>
  <si>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Развитие и сохранение национальных культур</t>
  </si>
  <si>
    <t>05 8 00 00000</t>
  </si>
  <si>
    <t>Выполнение муниципального задания (КЦНК)</t>
  </si>
  <si>
    <t>05 8 8А 00000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</si>
  <si>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</si>
  <si>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</si>
  <si>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</si>
  <si>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</si>
  <si>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</si>
  <si>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</si>
  <si>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</si>
  <si>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</si>
  <si>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</si>
  <si>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</si>
  <si>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</si>
  <si>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</si>
  <si>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Выполнение муниципального задания (ДЮСШ)</t>
  </si>
  <si>
    <t>06 4 4А 00000</t>
  </si>
  <si>
    <t>Доступность социальных объектов</t>
  </si>
  <si>
    <t>09 3 00 00000</t>
  </si>
  <si>
    <t>Адаптация государственных учреждений сферы культуры путем ремонта, дооборудования техническими средствами адаптации</t>
  </si>
  <si>
    <t>09 3 3А 00000</t>
  </si>
  <si>
    <t>Субсидия на реализацию мероприятий государственной программы РФ "Доступная среда" на 2011-2020 годы</t>
  </si>
  <si>
    <t>09 3 3А R0270</t>
  </si>
  <si>
    <t>УПРАВЛЕНИЕ МУНИЦИПАЛЬНЫМ ИМУЩЕСТВОМ, ЗЕМЛЯМИ И ПРИРОДНЫМИ РЕСУРСАМИ АДМИНИСТРАЦИИ МР "КНЯЖПОГОСТСКИЙ"</t>
  </si>
  <si>
    <t>963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</si>
  <si>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</si>
  <si>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03 1 1А 09603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</si>
  <si>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</si>
  <si>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</si>
  <si>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Предоставление земельных участков отдельным категориям граждан</t>
  </si>
  <si>
    <t>03 1 1Г 00000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</si>
  <si>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</si>
  <si>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1Д 51350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</si>
  <si>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</si>
  <si>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</si>
  <si>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</si>
  <si>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1Е 73030</t>
  </si>
  <si>
    <t>03 1 1Е R0820</t>
  </si>
  <si>
    <t>Оплата коммунальных услуг по муниципальному жилищному фонду</t>
  </si>
  <si>
    <t>03 2 2В 00000</t>
  </si>
  <si>
    <t>Управление муниципальным имуществом муниципального района "Княжпогостский"</t>
  </si>
  <si>
    <t>07 4 00 00000</t>
  </si>
  <si>
    <t>Руководство и управление в сфере реализации подпрограммы</t>
  </si>
  <si>
    <t>07 4 4Д 00000</t>
  </si>
  <si>
    <t>Осуществление мероприятий на обеспечение безопасных условий на объектах капитального строительства и незавершенного строительства</t>
  </si>
  <si>
    <t>08 3 3Д 00000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</si>
  <si>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</si>
  <si>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99 9 00 73040</t>
  </si>
  <si>
    <t>УПРАВЛЕНИЕ ОБРАЗОВАНИЯ АДМИНИСТРАЦИИ МУНИЦИПАЛЬНОГО РАЙОНА "КНЯЖПОГОСТСКИЙ"</t>
  </si>
  <si>
    <t>975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</si>
  <si>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</si>
  <si>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</si>
  <si>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</si>
  <si>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</si>
  <si>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</si>
  <si>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</si>
  <si>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</si>
  <si>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</si>
  <si>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</si>
  <si>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Проведение капитальных ремонтов в дошкольных образовательных организациях</t>
  </si>
  <si>
    <t>04 1 1Г 00000</t>
  </si>
  <si>
    <t>Проведение текущих ремонтов в дошкольных образовательных организациях</t>
  </si>
  <si>
    <t>04 1 1Д 00000</t>
  </si>
  <si>
    <t>Выполнение противопожарных мероприятий в дошкольных образовательных организациях</t>
  </si>
  <si>
    <t>04 1 1Е 00000</t>
  </si>
  <si>
    <t>Развитие кадровых ресурсов системы дошкольного образования</t>
  </si>
  <si>
    <t>04 1 1И 00000</t>
  </si>
  <si>
    <t>Укрепление материально-технической базы в дошкольных образовательных организациях</t>
  </si>
  <si>
    <t>04 1 1Л 00000</t>
  </si>
  <si>
    <t>Предоставление доступа к сети Интернет</t>
  </si>
  <si>
    <t>04 1 1М 00000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</si>
  <si>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</si>
  <si>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</si>
  <si>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</si>
  <si>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</si>
  <si>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</si>
  <si>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</si>
  <si>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</si>
  <si>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</si>
  <si>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</si>
  <si>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</si>
  <si>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Проведение капитальных ремонтов в общеобразовательных организациях</t>
  </si>
  <si>
    <t>04 2 2Д 00000</t>
  </si>
  <si>
    <t>Выполнение противопожарных мероприятий в общеобразовательных организациях</t>
  </si>
  <si>
    <t>04 2 2Е 00000</t>
  </si>
  <si>
    <t>Проведение текущих ремонтов в общеобразовательных организациях</t>
  </si>
  <si>
    <t>04 2 2Ж 00000</t>
  </si>
  <si>
    <t>Развитие системы оценки качества общего образования</t>
  </si>
  <si>
    <t>04 2 2К 00000</t>
  </si>
  <si>
    <t>Развитие кадровых ресурсов системы общего образования</t>
  </si>
  <si>
    <t>04 2 2М 00000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</si>
  <si>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</si>
  <si>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00000</t>
  </si>
  <si>
    <t>Субсидии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</si>
  <si>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72000</t>
  </si>
  <si>
    <t>Реализация народных проектов в сфере образования</t>
  </si>
  <si>
    <t>04 2 2С 00000</t>
  </si>
  <si>
    <t>Подпрограмма "Дети и молодежь Княжпогостского района"</t>
  </si>
  <si>
    <t>04 3 00 00000</t>
  </si>
  <si>
    <t>Содействие трудоустройству и временной занятости молодежи</t>
  </si>
  <si>
    <t>04 3 3Д 00000</t>
  </si>
  <si>
    <t>Реализация муниципальной программы "Обеспечение жильем молодых семей на территории МР "Княжпогостский"</t>
  </si>
  <si>
    <t>04 3 3К 00000</t>
  </si>
  <si>
    <t>04 3 3Л 00000</t>
  </si>
  <si>
    <t>Проведение текущих ремонтов в организациях дополнительного образования детей</t>
  </si>
  <si>
    <t>04 3 3Н 00000</t>
  </si>
  <si>
    <t>Выявление и поддержка одарённых детей и молодёжи</t>
  </si>
  <si>
    <t>04 3 3О 00000</t>
  </si>
  <si>
    <t>Выполнение противопожарных мероприятий в организациях дополнительного образования</t>
  </si>
  <si>
    <t>04 3 3Р 00000</t>
  </si>
  <si>
    <t>04 3 3С 00000</t>
  </si>
  <si>
    <t>Организация оздоровления и отдыха детей на базе выездных оздоровительных лагерей</t>
  </si>
  <si>
    <t>04 4 4Б 00000</t>
  </si>
  <si>
    <t>Подпрограмма "Допризывная подготовка граждан Российской Федерации в Княжпогостском районе"</t>
  </si>
  <si>
    <t>04 5 00 00000</t>
  </si>
  <si>
    <t>Военно-патриотическое воспитание молодежи допризывного возраста</t>
  </si>
  <si>
    <t>04 5 5Б 00000</t>
  </si>
  <si>
    <t>Проведение спортивно-массовых мероприятий для молодежи допризывного возраста</t>
  </si>
  <si>
    <t>04 5 5Е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</si>
  <si>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</si>
  <si>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</si>
  <si>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</si>
  <si>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</si>
  <si>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Подпрограмма "Социальная защита населения"</t>
  </si>
  <si>
    <t>08 1 00 00000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</si>
  <si>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</si>
  <si>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 1 1Б 73190</t>
  </si>
  <si>
    <t>ФИНАНСОВОЕ УПРАВЛЕНИЕ АДМИНИСТРАЦИИ МУНИЦИПАЛЬНОГО РАЙОНА "КНЯЖПОГОСТСКИЙ"</t>
  </si>
  <si>
    <t>992</t>
  </si>
  <si>
    <t>Развитие малого и среднего предпринимательства в Княжпогостском районе</t>
  </si>
  <si>
    <t>01 1 00 00000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</si>
  <si>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</si>
  <si>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01 1 2Б 00000</t>
  </si>
  <si>
    <t>Межбюджетные трансферты</t>
  </si>
  <si>
    <t>500</t>
  </si>
  <si>
    <t>Субсидирование части затрат на уплату процентов по кредитам, привлеченным субъектами малого и среднего предпринимательства в кредитных организациях</t>
  </si>
  <si>
    <t>01 1 2В 00000</t>
  </si>
  <si>
    <t>Предоставление МБТ моногороду Емва на реализацию инвестиционного проекта "Тепличный комплекс "Княжпогостский"</t>
  </si>
  <si>
    <t>01 3 1Б 00000</t>
  </si>
  <si>
    <t>Содействие занятости населения муниципального района "Княжпогостский"</t>
  </si>
  <si>
    <t>01 6 00 00000</t>
  </si>
  <si>
    <t>Реализация народных проектов в сфере занятости населения</t>
  </si>
  <si>
    <t>01 6 1В 00000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</si>
  <si>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</si>
  <si>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1Г 00000</t>
  </si>
  <si>
    <t>Реализация народых проектов в сфере благоустройства</t>
  </si>
  <si>
    <t>03 2 2Е 00000</t>
  </si>
  <si>
    <t>Подпрограмма "Формирование городской среды"</t>
  </si>
  <si>
    <t>03 4 00 00000</t>
  </si>
  <si>
    <t>Реализация проектов по формированию городской среды</t>
  </si>
  <si>
    <t>03 4 1А 00000</t>
  </si>
  <si>
    <t>Поддержка муниципальных программ поселений по формированию городской среды</t>
  </si>
  <si>
    <t>03 4 1А L5550</t>
  </si>
  <si>
    <t>Субсидии на поддержку муниципальных программ формирования современной городской среды</t>
  </si>
  <si>
    <t>03 4 1А R5550</t>
  </si>
  <si>
    <t>Подпрограмма "Развитие инфраструктуры физической культуры и спорта"</t>
  </si>
  <si>
    <t>06 1 00 00000</t>
  </si>
  <si>
    <t>Реализация народных проектов в сфере физической культуры и спорта</t>
  </si>
  <si>
    <t>06 1 1Д 00000</t>
  </si>
  <si>
    <t>Подпрограмма "Управление муниципальнымы финансами"</t>
  </si>
  <si>
    <t>07 5 00 00000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</si>
  <si>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</si>
  <si>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00000</t>
  </si>
  <si>
    <t>07 5 5А 73110</t>
  </si>
  <si>
    <t>Сбалансированность бюджетов поселений</t>
  </si>
  <si>
    <t>07 5 5Д 00000</t>
  </si>
  <si>
    <t>Руководство и управление в сфере финансов</t>
  </si>
  <si>
    <t>07 5 5Е 00000</t>
  </si>
  <si>
    <t>Выравнивание бюджетной обеспеченности поселений из районного фонда финансовой поддержки</t>
  </si>
  <si>
    <t>07 5 5Ж 00000</t>
  </si>
  <si>
    <t>Субвенции на осуществление первичного воинского учета на территориях, где отсутствуют военные комиссариаты</t>
  </si>
  <si>
    <t>99 9 00 51180</t>
  </si>
  <si>
    <t>Осуществление полномочий Российской Федерации по государственной регистрации актов гражданского состояния</t>
  </si>
  <si>
    <t>99 9 00 59300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</si>
  <si>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</si>
  <si>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99 9 00 73090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</si>
  <si>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</si>
  <si>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99 9 00 73100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</si>
  <si>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</si>
  <si>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99 9 00 73160</t>
  </si>
  <si>
    <t>000</t>
  </si>
  <si>
    <t>т</t>
  </si>
  <si>
    <t>Приложение (для изменения) № 1 к решению Совета муниципального района "Княжпогосткий" от  №</t>
  </si>
  <si>
    <t>Приложение № 1 к решению Совета муниципального района "Княжпогосткий" от  №</t>
  </si>
  <si>
    <t xml:space="preserve">
(тыс. руб.)</t>
  </si>
  <si>
    <t>Код бюджетной классификации Российской Федерации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</si>
  <si>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</si>
  <si>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3</t>
  </si>
  <si>
    <t>4</t>
  </si>
  <si>
    <t>ДОХОДЫ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</si>
  <si>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</si>
  <si>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</si>
  <si>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</si>
  <si>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</si>
  <si>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</si>
  <si>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</si>
  <si>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</si>
  <si>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</si>
  <si>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</si>
  <si>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 xml:space="preserve">1 01 02 020 01 0000 110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</si>
  <si>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</si>
  <si>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</si>
  <si>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</si>
  <si>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</si>
  <si>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</si>
  <si>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</si>
  <si>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</si>
  <si>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1 03 02 230 01 0000 110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</si>
  <si>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</si>
  <si>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</si>
  <si>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</si>
  <si>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</si>
  <si>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</si>
  <si>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1 05 00 000 00 0000 000 </t>
  </si>
  <si>
    <t>НАЛОГИ НА СОВОКУПНЫЙ ДОХОД</t>
  </si>
  <si>
    <t xml:space="preserve">1 05 01 000 00 0000 110 </t>
  </si>
  <si>
    <t>Налог, взимаемый в связи с применением упрощенной системы налогообложения</t>
  </si>
  <si>
    <t xml:space="preserve">1 05 01 010 01 0000 110 </t>
  </si>
  <si>
    <t>Налог, взимаемый с налогоплательщиков, выбравших в качестве объекта налогообложения доходы</t>
  </si>
  <si>
    <t xml:space="preserve">1 05 01 011 01 0000 110 </t>
  </si>
  <si>
    <t xml:space="preserve">1 05 01 020 01 0000 110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</si>
  <si>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</si>
  <si>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1 05 01 021 01 0000 110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</si>
  <si>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</si>
  <si>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1 05 02 000 02 0000 110 </t>
  </si>
  <si>
    <t>Единый налог на вмененный доход для отдельных видов деятельности</t>
  </si>
  <si>
    <t xml:space="preserve">1 05 02 010 02 0000 110 </t>
  </si>
  <si>
    <t xml:space="preserve">1 05 02 020 02 0000 110 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</si>
  <si>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</si>
  <si>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1 05 03 000 01 0000 110 </t>
  </si>
  <si>
    <t>Единый сельскохозяйственный налог</t>
  </si>
  <si>
    <t xml:space="preserve">1 05 03 010 01 0000 110 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</si>
  <si>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</si>
  <si>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</si>
  <si>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1 05 04 020 02 0000 110 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</si>
  <si>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</si>
  <si>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1 06 00 000 00 0000 000 </t>
  </si>
  <si>
    <t>НАЛОГИ НА ИМУЩЕСТВО</t>
  </si>
  <si>
    <t xml:space="preserve">1 06 06 000 00 0000 110 </t>
  </si>
  <si>
    <t>Земельный налог</t>
  </si>
  <si>
    <t xml:space="preserve">1 06 06 030 00 0000 110 </t>
  </si>
  <si>
    <t>Земельный налог с организаций</t>
  </si>
  <si>
    <t xml:space="preserve">1 06 06 033 05 0000 110 </t>
  </si>
  <si>
    <t>Земельный налог с организаций, обладающих земельным участком, расположенным в границах межселенных территорий</t>
  </si>
  <si>
    <t xml:space="preserve">1 06 06 040 00 0000 110 </t>
  </si>
  <si>
    <t>Земельный налог с физических лиц</t>
  </si>
  <si>
    <t xml:space="preserve">1 06 06 043 05 0000 110 </t>
  </si>
  <si>
    <t>Земельный налог с физических лиц, обладающих земельным участком, расположенным в границах межселенных территорий</t>
  </si>
  <si>
    <t xml:space="preserve">1 08 00 000 00 0000 000 </t>
  </si>
  <si>
    <t>ГОСУДАРСТВЕННАЯ ПОШЛИНА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</si>
  <si>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</si>
  <si>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</si>
  <si>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1 08 03 010 01 0000 110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</si>
  <si>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</si>
  <si>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</si>
  <si>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</si>
  <si>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</si>
  <si>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</si>
  <si>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</si>
  <si>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</si>
  <si>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</si>
  <si>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1 11 05 013 05 0000 120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</si>
  <si>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</si>
  <si>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1 11 05 013 10 0000 120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</si>
  <si>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</si>
  <si>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 xml:space="preserve">1 11 05 013 13 0000 120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</si>
  <si>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</si>
  <si>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1 11 05 070 00 0000 120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</si>
  <si>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</si>
  <si>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1 11 05 075 05 0000 120 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</si>
  <si>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</si>
  <si>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1 11 09 000 00 0000 120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</si>
  <si>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</si>
  <si>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1 11 09 040 00 0000 120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</si>
  <si>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</si>
  <si>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1 11 09 045 05 0000 120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</si>
  <si>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</si>
  <si>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1 12 00 000 00 0000 000 </t>
  </si>
  <si>
    <t>ПЛАТЕЖИ ПРИ ПОЛЬЗОВАНИИ ПРИРОДНЫМИ РЕСУРСАМИ</t>
  </si>
  <si>
    <t xml:space="preserve">1 12 01 000 01 0000 120 </t>
  </si>
  <si>
    <t>Плата за негативное воздействие на окружающую среду</t>
  </si>
  <si>
    <t xml:space="preserve">1 12 01 010 01 0000 120 </t>
  </si>
  <si>
    <t>Плата за выбросы загрязняющих веществ в атмосферный воздух стационарными объектами</t>
  </si>
  <si>
    <t xml:space="preserve">1 12 01 030 01 0000 120 </t>
  </si>
  <si>
    <t>Плата за сбросы загрязняющих веществ в водные объекты</t>
  </si>
  <si>
    <t xml:space="preserve">1 12 01 040 01 0000 120 </t>
  </si>
  <si>
    <t>Плата за размещение отходов производства и потребления</t>
  </si>
  <si>
    <t xml:space="preserve">1 13 00 000 00 0000 000 </t>
  </si>
  <si>
    <t>ДОХОДЫ ОТ ОКАЗАНИЯ ПЛАТНЫХ УСЛУГ (РАБОТ) И КОМПЕНСАЦИИ ЗАТРАТ ГОСУДАРСТВА</t>
  </si>
  <si>
    <t xml:space="preserve">1 13 02 000 00 0000 130 </t>
  </si>
  <si>
    <t>Доходы от компенсации затрат государства</t>
  </si>
  <si>
    <t xml:space="preserve">1 13 02 990 00 0000 130 </t>
  </si>
  <si>
    <t>Прочие доходы от компенсации затрат государства</t>
  </si>
  <si>
    <t xml:space="preserve">1 13 02 995 05 0000 130 </t>
  </si>
  <si>
    <t>Прочие доходы от компенсации затрат бюджетов муниципальных районов</t>
  </si>
  <si>
    <t xml:space="preserve">1 14 00 000 00 0000 000 </t>
  </si>
  <si>
    <t>ДОХОДЫ ОТ ПРОДАЖИ МАТЕРИАЛЬНЫХ И НЕМАТЕРИАЛЬНЫХ АКТИВОВ</t>
  </si>
  <si>
    <t xml:space="preserve">1 14 02 000 00 0000 000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</si>
  <si>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</si>
  <si>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1 14 02 050 05 0000 410 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</si>
  <si>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</si>
  <si>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1 14 02 053 05 0000 410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</si>
  <si>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</si>
  <si>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1 14 06 000 00 0000 430 </t>
  </si>
  <si>
    <t>Доходы от продажи земельных участков, находящихся в государственной и муниципальной собственности</t>
  </si>
  <si>
    <t xml:space="preserve">1 14 06 010 00 0000 430 </t>
  </si>
  <si>
    <t>Доходы от продажи земельных участков, государственная собственность на которые не разграничена</t>
  </si>
  <si>
    <t xml:space="preserve">1 14 06 013 10 0000 430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</si>
  <si>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</si>
  <si>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1 14 06 013 13 0000 430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</si>
  <si>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</si>
  <si>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1 16 00 000 00 0000 000 </t>
  </si>
  <si>
    <t>ШТРАФЫ, САНКЦИИ, ВОЗМЕЩЕНИЕ УЩЕРБА</t>
  </si>
  <si>
    <t xml:space="preserve">1 16 03 000 00 0000 140 </t>
  </si>
  <si>
    <t>Денежные взыскания (штрафы) за нарушение законодательства о налогах и сборах</t>
  </si>
  <si>
    <t xml:space="preserve">1 16 03 010 01 0000 140 </t>
  </si>
  <si>
    <t>Денежные взыскания (штрафы) за нарушение законодательства о налогах и сборах, предусмотренные статьями 116, 118, статьей 119, пунктами 1 и 2 статьи 120, статьями 125, 126, 128, 129, 129, 132, 133, 134, 135, 135 Налогового кодекса Российской Федерации</t>
  </si>
  <si>
    <t xml:space="preserve">1 16 08 000 01 0000 140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</si>
  <si>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</si>
  <si>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1 16 08 010 01 0000 140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</si>
  <si>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</si>
  <si>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1 16 08 020 01 0000 140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</si>
  <si>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</si>
  <si>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1 16 25 000 00 0000 140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</si>
  <si>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</si>
  <si>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1 16 25 010 01 0000 140 </t>
  </si>
  <si>
    <t>Денежные взыскания (штрафы) за нарушение законодательства Российской Федерации о недрах</t>
  </si>
  <si>
    <t xml:space="preserve">1 16 25 030 01 0000 140 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</si>
  <si>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</si>
  <si>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1 16 25 050 01 0000 140 </t>
  </si>
  <si>
    <t>Денежные взыскания (штрафы) за нарушение законодательства в области охраны окружающей среды</t>
  </si>
  <si>
    <t xml:space="preserve">1 16 28 000 01 0000 140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</si>
  <si>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</si>
  <si>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1 16 30 000 01 0000 140 </t>
  </si>
  <si>
    <t>Денежные взыскания (штрафы) за правонарушения в области дорожного движения</t>
  </si>
  <si>
    <t xml:space="preserve">1 16 30 030 01 0000 140 </t>
  </si>
  <si>
    <t>Прочие денежные взыскания (штрафы) за правонарушения в области дорожного движения</t>
  </si>
  <si>
    <t xml:space="preserve">1 16 33 000 00 0000 140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</si>
  <si>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</si>
  <si>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1 16 33 050 05 0000 140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</si>
  <si>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</si>
  <si>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1 16 33 050 05 6000 140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</si>
  <si>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</si>
  <si>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1 16 35 000 00 0000 140 </t>
  </si>
  <si>
    <t>Суммы по искам о возмещении вреда, причиненного окружающей среде</t>
  </si>
  <si>
    <t xml:space="preserve">1 16 35 030 05 0000 140 </t>
  </si>
  <si>
    <t>Суммы по искам о возмещении вреда, причиненного окружающей среде, подлежащие зачислению в бюджеты муниципальных районов</t>
  </si>
  <si>
    <t xml:space="preserve">1 16 43 000 01 0000 140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</si>
  <si>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</si>
  <si>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1 16 90 000 00 0000 140 </t>
  </si>
  <si>
    <t>Прочие поступления от денежных взысканий (штрафов) и иных сумм в возмещение ущерба</t>
  </si>
  <si>
    <t xml:space="preserve">1 16 90 050 05 0000 140 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</si>
  <si>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</si>
  <si>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2 00 00 000 00 0000 000 </t>
  </si>
  <si>
    <t>БЕЗВОЗМЕЗДНЫЕ ПОСТУПЛЕНИЯ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</si>
  <si>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</si>
  <si>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</si>
  <si>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2 02 10 000 00 0000 151 </t>
  </si>
  <si>
    <t>Дотации бюджетам бюджетной системы Российской Федерации</t>
  </si>
  <si>
    <t xml:space="preserve">2 02 15 001 00 0000 151 </t>
  </si>
  <si>
    <t>Дотации на выравнивание бюджетной обеспеченности</t>
  </si>
  <si>
    <t xml:space="preserve">2 02 15 001 05 0000 151 </t>
  </si>
  <si>
    <t>Дотации бюджетам муниципальных районов на выравнивание бюджетной обеспеченности</t>
  </si>
  <si>
    <t>Дотации бюджетам муниципальных районов на выравнивание уровня бюджетной обеспеченности из РФФП муниципальных районов</t>
  </si>
  <si>
    <t xml:space="preserve">2 02 15 002 00 0000 151 </t>
  </si>
  <si>
    <t>Дотации бюджетам на поддержку мер по обеспечению сбалансированности бюджетов</t>
  </si>
  <si>
    <t xml:space="preserve">2 02 15 002 05 0000 151 </t>
  </si>
  <si>
    <t>Дотации бюджетам муниципальных районов на поддержку мер по обеспечению сбалансированности бюджетов</t>
  </si>
  <si>
    <t>Дотации бюджету муниципального района на поддержку мер по  обеспечению сбалансированности  бюджетов</t>
  </si>
  <si>
    <t xml:space="preserve">2 02 20 000 00 0000 151 </t>
  </si>
  <si>
    <t>Субсидии бюджетам бюджетной системы Российской Федерации (межбюджетные субсидии)</t>
  </si>
  <si>
    <t xml:space="preserve">2 02 25 027 00 0000 151 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</si>
  <si>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</si>
  <si>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 xml:space="preserve">2 02 25 027 05 0000 151 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</si>
  <si>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</si>
  <si>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 xml:space="preserve">2 02 25 519 00 0000 151 </t>
  </si>
  <si>
    <t>Субсидия бюджетам на поддержку отрасли культуры</t>
  </si>
  <si>
    <t xml:space="preserve">2 02 25 519 05 0000 151 </t>
  </si>
  <si>
    <t>Субсидия бюджетам муниципальных районов на поддержку отрасли культуры</t>
  </si>
  <si>
    <t>Субсидии на комплектование книжных фондов библиотек за счет средств республиканского бюджета</t>
  </si>
  <si>
    <t>Субсидии на комплектование книжных фондов библиотек за счет средств федерального бюджета</t>
  </si>
  <si>
    <t>Субсидии на подключение к сети "Интернет" общедоступных библиотек муниципального образования (средства ФБ)</t>
  </si>
  <si>
    <t xml:space="preserve">2 02 25 555 05 0000 151 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</si>
  <si>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</si>
  <si>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поддержку муниципальных программ формирования современной городской среды (средства РБ)</t>
  </si>
  <si>
    <t>Субсидии на поддержку муниципальных программ формирования современной городской среды (средства ФБ)</t>
  </si>
  <si>
    <t xml:space="preserve">2 02 25 558 05 0000 151 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</si>
  <si>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</si>
  <si>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Субсидии на обеспечение развития и укрепления материально-технической базы муниципальных домов культуры (средства РБ)</t>
  </si>
  <si>
    <t>Субсидии на обеспечение развития и укрепления материально-технической базы муниципальных домов культуры (средства ФБ)</t>
  </si>
  <si>
    <t xml:space="preserve">2 02 29 999 00 0000 151 </t>
  </si>
  <si>
    <t>Прочие субсидии</t>
  </si>
  <si>
    <t xml:space="preserve">2 02 29 999 05 0000 151 </t>
  </si>
  <si>
    <t>Прочие субсидии бюджетам муниципальных районов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</si>
  <si>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</si>
  <si>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</si>
  <si>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обеспечение первичных мер пожарной безопасности муниципальных учреждений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</si>
  <si>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</si>
  <si>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Субсидии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</si>
  <si>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 xml:space="preserve">2 02 30 000 00 0000 151 </t>
  </si>
  <si>
    <t>Субвенции бюджетам бюджетной системы Российской Федерации</t>
  </si>
  <si>
    <t xml:space="preserve">2 02 30 024 00 0000 151 </t>
  </si>
  <si>
    <t>Субвенции местным бюджетам на выполнение передаваемых полномочий субъектов Российской Федерации</t>
  </si>
  <si>
    <t xml:space="preserve">2 02 30 024 05 0000 151 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</si>
  <si>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</si>
  <si>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</si>
  <si>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</si>
  <si>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</si>
  <si>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</si>
  <si>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</si>
  <si>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Субвенция на осуществление переданных гос. полномочий по обеспечению жильем категорий граждан, установленных ФЗ от 12.01.1995.года № 5-ФЗ "О Ветеранах" и от 24.11.1995 года № 181-ФЗ " О соц.защите инвалидов в РФ"</t>
  </si>
  <si>
    <t>Субвенция на осуществление государственного полномочия Республики Коми предусмотренного подпунктом "А" пункта 5 статьи 1 закона РК "О наделении ОМС в РК отдельными полномочиями РК" (регулирование цен на топливо твердое, реализуемое гражданам)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</si>
  <si>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</si>
  <si>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Субвенции на осуществление полномочий по выплате ежемесячной денежной компенсации на оплату жилого помещения педагогам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</si>
  <si>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</si>
  <si>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</si>
  <si>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</si>
  <si>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</si>
  <si>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</si>
  <si>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 xml:space="preserve">2 02 30 029 00 0000 151 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</si>
  <si>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</si>
  <si>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</si>
  <si>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</si>
  <si>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</si>
  <si>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 xml:space="preserve">2 02 35 082 00 0000 151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</si>
  <si>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</si>
  <si>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2 02 35 082 05 0000 151 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</si>
  <si>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</si>
  <si>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</si>
  <si>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 xml:space="preserve">2 02 35 118 00 0000 151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</si>
  <si>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</si>
  <si>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2 02 35 118 05 0000 151 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</si>
  <si>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</si>
  <si>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</si>
  <si>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 xml:space="preserve">2 02 35 135 00 0000 151 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</si>
  <si>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</si>
  <si>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 xml:space="preserve">2 02 35 135 05 0000 151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</si>
  <si>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</si>
  <si>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</si>
  <si>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 xml:space="preserve">2 02 35 930 00 0000 151 </t>
  </si>
  <si>
    <t>Субвенции бюджетам на государственную регистрацию актов гражданского состояния</t>
  </si>
  <si>
    <t xml:space="preserve">2 02 35 930 05 0000 151 </t>
  </si>
  <si>
    <t>Субвенции бюджетам муниципальных районов на государственную регистрацию актов гражданского состояния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</si>
  <si>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</si>
  <si>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 xml:space="preserve">2 02 39 999 00 0000 151 </t>
  </si>
  <si>
    <t>Прочие субвенции</t>
  </si>
  <si>
    <t xml:space="preserve">2 02 39 999 05 0000 151 </t>
  </si>
  <si>
    <t>Прочие субвенции бюджетам муниципальных районов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</si>
  <si>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</si>
  <si>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 xml:space="preserve">2 02 40 000 00 0000 151 </t>
  </si>
  <si>
    <t>Иные межбюджетные трансферты</t>
  </si>
  <si>
    <t xml:space="preserve">2 02 40 014 00 0000 151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</si>
  <si>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</si>
  <si>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</si>
  <si>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</si>
  <si>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</si>
  <si>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</si>
  <si>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>Сумма 2-го года</t>
  </si>
  <si>
    <t>Сумма 3-го года</t>
  </si>
  <si>
    <t>Субсидии на комплектование документальных книжных фондов</t>
  </si>
  <si>
    <t>Субсидии на укрепление МТБ муниципальных учреждений сферы культуры</t>
  </si>
  <si>
    <t>1</t>
  </si>
  <si>
    <t>2</t>
  </si>
  <si>
    <t>Приложение №5</t>
  </si>
  <si>
    <t xml:space="preserve">к проекту решения Совета </t>
  </si>
  <si>
    <t xml:space="preserve">к  решению Совета </t>
  </si>
  <si>
    <t xml:space="preserve"> муниципального района  "Княжпогостский" </t>
  </si>
  <si>
    <t>от "апрель  2017 года №</t>
  </si>
  <si>
    <t>Приложение №7</t>
  </si>
  <si>
    <t>от "22" декабря 2016 года № 113</t>
  </si>
  <si>
    <t xml:space="preserve">Источники  финансирования дефицита </t>
  </si>
  <si>
    <t>бюджета муниципального района "Княжпогостский" на 2017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</si>
  <si>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</si>
  <si>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</si>
  <si>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</si>
  <si>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</si>
  <si>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</si>
  <si>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</si>
  <si>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</si>
  <si>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</si>
  <si>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</si>
  <si>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</si>
  <si>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</si>
  <si>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</si>
  <si>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</si>
  <si>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</si>
  <si>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</si>
  <si>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</si>
  <si>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</si>
  <si>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</si>
  <si>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</si>
  <si>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</si>
  <si>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</si>
  <si>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</si>
  <si>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</si>
  <si>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</si>
  <si>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</si>
  <si>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</si>
  <si>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</si>
  <si>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</si>
  <si>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</si>
  <si>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</si>
  <si>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</si>
  <si>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 xml:space="preserve"> (тыс.рублей)</t>
  </si>
  <si>
    <t>Целевая статья</t>
  </si>
  <si>
    <t>Вид расходов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</si>
  <si>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 (Межбюджетные трансферты)</t>
  </si>
  <si>
    <t>Субсидирование части затрат на уплату процентов по кредитам, привлеченным субъектами малого и среднего предпринимательства в кредитных организациях (Межбюджетные трансферты)</t>
  </si>
  <si>
    <t>Рекламно-информационное обеспечение продвижения туристического продукта на внутреннем и внешнем рынках (Закупка товаров, работ и услуг для обеспечения государственных (муниципальных) нужд)</t>
  </si>
  <si>
    <t>Предоставление МБТ моногороду Емва на реализацию инвестиционного проекта "Тепличный комплекс "Княжпогостский" (Межбюджетные трансферты)</t>
  </si>
  <si>
    <t>Реализация народных проектов в сфере агропромышленного комплекса (Иные бюджетные ассигнования)</t>
  </si>
  <si>
    <t>Межевание земель, занятых городскими лесами, постановка их на кадастровый учет (Закупка товаров, работ и услуг для обеспечения государственных (муниципальных) нужд)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</si>
  <si>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 (Иные бюджетные ассигнования)</t>
  </si>
  <si>
    <t>Реализация народных проектов в сфере занятости населения (Межбюджетные трансферты)</t>
  </si>
  <si>
    <t>"Содержание автомобильных дорог общего пользования местного значения" (Закупка товаров, работ и услуг для обеспечения государственных (муниципальных) нужд)</t>
  </si>
  <si>
    <t>"Содержание автомобильных дорог общего пользования местного значения" (Межбюджетные трансферты)</t>
  </si>
  <si>
    <t>Содержание автомобильных дорог общего пользования местного значения за счет средств РБ (Закупка товаров, работ и услуг для обеспечения государственных (муниципальных) нужд)</t>
  </si>
  <si>
    <t>Содержание автомобильных дорог общего пользования местного значения за счет средств РБ (Межбюджетные трансферты)</t>
  </si>
  <si>
    <t>Капитальный ремонт и ремонт автомобильных дорого общего пользования местного значения (Закупка товаров, работ и услуг для обеспечения государственных (муниципальных) нужд)</t>
  </si>
  <si>
    <t>Капитальный ремонт и ремонт автомобильных дорого общего пользования местного значения (Межбюджетные трансферты)</t>
  </si>
  <si>
    <t>Оборудование и содержание ледовых переправ (Закупка товаров, работ и услуг для обеспечения государственных (муниципальных) нужд)</t>
  </si>
  <si>
    <t>Оборудование и содержание ледовых переправ за счет средств РБ (Закупка товаров, работ и услуг для обеспечения государственных (муниципальных) нужд)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</si>
  <si>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 (Межбюджетные трансферты)</t>
  </si>
  <si>
    <t>Организация межмуниципальных перевозок (Закупка товаров, работ и услуг для обеспечения государственных (муниципальных) нужд)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</si>
  <si>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</si>
  <si>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</si>
  <si>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 (Иные бюджетные ассигнования)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</si>
  <si>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 (Капитальные вложения в объекты государственной (муниципальной) собственности)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</si>
  <si>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 (Закупка товаров, работ и услуг для обеспечения государственных (муниципальных) нужд)</t>
  </si>
  <si>
    <t>Предоставление земельных участков отдельным категориям граждан (Закупка товаров, работ и услуг для обеспечения государственных (муниципальных) нужд)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</si>
  <si>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 (Социальное обеспечение и иные выплаты населению)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</si>
  <si>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(Капитальные вложения в объекты государственной (муниципальной) собственности)</t>
  </si>
  <si>
    <t>Оплата коммунальных услуг по муниципальному жилищному фонду (Закупка товаров, работ и услуг для обеспечения государственных (муниципальных) нужд)</t>
  </si>
  <si>
    <t>Реализация народых проектов в сфере благоустройства (Межбюджетные трансферты)</t>
  </si>
  <si>
    <t>Модернизация и ремонт коммунальных систем инженерной инфраструктуры и другого имущества (Закупка товаров, работ и услуг для обеспечения государственных (муниципальных) нужд)</t>
  </si>
  <si>
    <t>Разработка и корректировка документов территориального планирования (Закупка товаров, работ и услуг для обеспечения государственных (муниципальных) нужд)</t>
  </si>
  <si>
    <t>Разработка нормативов градостроительного проектирования (Закупка товаров, работ и услуг для обеспечения государственных (муниципальных) нужд)</t>
  </si>
  <si>
    <t>Поддержка муниципальных программ поселений по формированию городской среды (Межбюджетные трансферты)</t>
  </si>
  <si>
    <t>Субсидии на поддержку муниципальных программ формирования современной городской среды (Межбюджетные трансферты)</t>
  </si>
  <si>
    <t>Выполнение планового объема оказываемых муниципальных услуг, установленного муниципальным заданием (Предоставление субсидий бюджетным, автономным учреждениям и иным некоммерческим организациям)</t>
  </si>
  <si>
    <t>Субвенции на реализацию муниципальными дошкольными и общеобразовательными организациями в Республике Коми образовательных программ (Предоставление субсидий бюджетным, автономным учреждениям и иным некоммерческим организациям)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</si>
  <si>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</si>
  <si>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Проведение капитальных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</si>
  <si>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</si>
  <si>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</si>
  <si>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Развитие кадровых ресурсов системы дошкольного образования (Закупка товаров, работ и услуг для обеспечения государственных (муниципальных) нужд)</t>
  </si>
  <si>
    <t>Укрепление материально-технической базы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</si>
  <si>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Предоставление доступа к сети Интернет (Предоставление субсидий бюджетным, автономным учреждениям и иным некоммерческим организациям)</t>
  </si>
  <si>
    <t>Оказание муниципальных услуг (выполнение работ) общеобразовательными учреждениями (Предоставление субсидий бюджетным, автономным учреждениям и иным некоммерческим организациям)</t>
  </si>
  <si>
    <t>Субвенции на реализацию муниципальными дошкольными и общеобразовательными организациями в Республике Коми образовательных программ (Закупка товаров, работ и услуг для обеспечения государственных (муниципальных) нужд)</t>
  </si>
  <si>
    <t>Укрепление материально-технической базы (Закупка товаров, работ и услуг для обеспечения государственных (муниципальных) нужд)</t>
  </si>
  <si>
    <t>Укрепление материально-технической базы (Предоставление субсидий бюджетным, автономным учреждениям и иным некоммерческим организациям)</t>
  </si>
  <si>
    <t>Проведение капитальных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</si>
  <si>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общеобразовательных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</si>
  <si>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</si>
  <si>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Развитие системы оценки качества общего образования (Закупка товаров, работ и услуг для обеспечения государственных (муниципальных) нужд)</t>
  </si>
  <si>
    <t>Развитие кадровых ресурсов системы общего образования (Закупка товаров, работ и услуг для обеспечения государственных (муниципальных) нужд)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</si>
  <si>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</si>
  <si>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Субсидии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</si>
  <si>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Реализация народных проектов в сфере образования (Предоставление субсидий бюджетным, автономным учреждениям и иным некоммерческим организациям)</t>
  </si>
  <si>
    <t>Содействие трудоустройству и временной занятости молодежи (Закупка товаров, работ и услуг для обеспечения государственных (муниципальных) нужд)</t>
  </si>
  <si>
    <t>Реализация муниципальной программы "Обеспечение жильем молодых семей на территории МР "Княжпогостский" (Социальное обеспечение и иные выплаты населению)</t>
  </si>
  <si>
    <t>Проведение текущих ремонтов в организациях дополнительного образования детей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</si>
  <si>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 (Закупка товаров, работ и услуг для обеспечения государственных (муниципальных) нужд)</t>
  </si>
  <si>
    <t>Выявление и поддержка одарённых детей и молодёжи (Социальное обеспечение и иные выплаты населению)</t>
  </si>
  <si>
    <t>Выполнение противопожарных мероприятий в организациях дополнительного образования (Предоставление субсидий бюджетным, автономным учреждениям и иным некоммерческим организациям)</t>
  </si>
  <si>
    <t>Обеспечение деятельности лагерей с дневным пребыванием (Предоставление субсидий бюджетным, автономным учреждениям и иным некоммерческим организациям)</t>
  </si>
  <si>
    <t>Мероприятия по проведению оздоровительной кампании детей из РБ (Предоставление субсидий бюджетным, автономным учреждениям и иным некоммерческим организациям)</t>
  </si>
  <si>
    <t>Организация оздоровления и отдыха детей на базе выездных оздоровительных лагерей (Предоставление субсидий бюджетным, автономным учреждениям и иным некоммерческим организациям)</t>
  </si>
  <si>
    <t>Военно-патриотическое воспитание молодежи допризывного возраста (Закупка товаров, работ и услуг для обеспечения государственных (муниципальных) нужд)</t>
  </si>
  <si>
    <t>Проведение спортивно-массовых мероприятий для молодежи допризывного возраста (Закупка товаров, работ и услуг для обеспечения государственных (муниципальных) нужд)</t>
  </si>
  <si>
    <t>Расходы в целях обеспечения выполнения функций органа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</si>
  <si>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органа местного самоуправления (Закупка товаров, работ и услуг для обеспечения государственных (муниципальных) нужд)</t>
  </si>
  <si>
    <t>Расходы в целях обеспечения выполнения функций органа местного самоуправления (Иные бюджетные ассигнования)</t>
  </si>
  <si>
    <t>Выполнение противопожарных мероприятий (Предоставление субсидий бюджетным, автономным учреждениям и иным некоммерческим организациям)</t>
  </si>
  <si>
    <t>Субсидии на укрепление материально-технической базы муниципальных учреждений сферы культуры (Предоставление субсидий бюджетным, автономным учреждениям и иным некоммерческим организациям)</t>
  </si>
  <si>
    <t>Выполнение муниципального задания (ДШИ) (Предоставление субсидий бюджетным, автономным учреждениям и иным некоммерческим организациям)</t>
  </si>
  <si>
    <t>Комплектование книжных и документных фондов (Предоставление субсидий бюджетным, автономным учреждениям и иным некоммерческим организациям)</t>
  </si>
  <si>
    <t>Субсидия на поддержку отрасли культуры (Предоставление субсидий бюджетным, автономным учреждениям и иным некоммерческим организациям)</t>
  </si>
  <si>
    <t>Подписка на периодические издания (Предоставление субсидий бюджетным, автономным учреждениям и иным некоммерческим организациям)</t>
  </si>
  <si>
    <t>Функционирование информационно-маркетингового центра малого и среднего предпринимательства (Предоставление субсидий бюджетным, автономным учреждениям и иным некоммерческим организациям)</t>
  </si>
  <si>
    <t>Выполнение муниципального задания (Предоставление субсидий бюджетным, автономным учреждениям и иным некоммерческим организациям)</t>
  </si>
  <si>
    <t>Выполнение муниципального задания (учреждения культуры) (Предоставление субсидий бюджетным, автономным учреждениям и иным некоммерческим организациям)</t>
  </si>
  <si>
    <t>Проведение культурно-досуговых мероприятий (Предоставление субсидий бюджетным, автономным учреждениям и иным некоммерческим организациям)</t>
  </si>
  <si>
    <t>Приобретение специального оборудования, укрепление МТБ (Предоставление субсидий бюджетным, автономным учреждениям и иным некоммерческим организациям)</t>
  </si>
  <si>
    <t>Субсидии на обеспечение развития и укрепления материально-технической базы муниципальных домов культуры (Предоставление субсидий бюджетным, автономным учреждениям и иным некоммерческим организациям)</t>
  </si>
  <si>
    <t>Проведение ремонтных работ (Предоставление субсидий бюджетным, автономным учреждениям и иным некоммерческим организациям)</t>
  </si>
  <si>
    <t>Реализация народного проекта в сфере культуры (Предоставление субсидий бюджетным, автономным учреждениям и иным некоммерческим организациям)</t>
  </si>
  <si>
    <t>Строительство объектов культуры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</si>
  <si>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ОМС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</si>
  <si>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ОМС (Закупка товаров, работ и услуг для обеспечения государственных (муниципальных) нужд)</t>
  </si>
  <si>
    <t>Расходы в целях обеспечения выполнения функций ОМС (Иные бюджетные ассигнования)</t>
  </si>
  <si>
    <t>Выполнение муниципального задания (ЦХТО) (Предоставление субсидий бюджетным, автономным учреждениям и иным некоммерческим организациям)</t>
  </si>
  <si>
    <t>Выполнение муниципального задания (КЦНК) (Предоставление субсидий бюджетным, автономным учреждениям и иным некоммерческим организациям)</t>
  </si>
  <si>
    <t>Реализация народных проектов в сфере физической культуры и спорта (Межбюджетные трансферты)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</si>
  <si>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(Предоставление субсидий бюджетным, автономным учреждениям и иным некоммерческим организациям)</t>
  </si>
  <si>
    <t>Участие в спортивных мероприятиях республиканского, межрегионального и всероссийского уровня (Предоставление субсидий бюджетным, автономным учреждениям и иным некоммерческим организациям)</t>
  </si>
  <si>
    <t>Выполнение муниципального задания (ДЮСШ) (Предоставление субсидий бюджетным, автономным учреждениям и иным некоммерческим организациям)</t>
  </si>
  <si>
    <t>Введение новых рубрик, вкладок, баннеров (Закупка товаров, работ и услуг для обеспечения государственных (муниципальных) нужд)</t>
  </si>
  <si>
    <t>Организация размещений информационных материалов (Закупка товаров, работ и услуг для обеспечения государственных (муниципальных) нужд)</t>
  </si>
  <si>
    <t>Обеспечение организационных, разъяснительных правовых и иных мер (Закупка товаров, работ и услуг для обеспечения государственных (муниципальных) нужд)</t>
  </si>
  <si>
    <t>Функционирование многофункционального центра (Предоставление субсидий бюджетным, автономным учреждениям и иным некоммерческим организациям)</t>
  </si>
  <si>
    <t>Организация обучения лиц,замещающих муниципальные должности и лиц включенных в кадровый резерв управленческих кадров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</si>
  <si>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</si>
  <si>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реализации подпрограммы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</si>
  <si>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(Иные бюджетные ассигнования)</t>
  </si>
  <si>
    <t>Выравнивание бюджетной обеспеченности муниципальных районов и поселений из регионального фонда финансовой поддержки (Межбюджетные трансферты)</t>
  </si>
  <si>
    <t>Сбалансированность бюджетов поселений (Межбюджетные трансферты)</t>
  </si>
  <si>
    <t>Руководство и управление в сфере финансов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</si>
  <si>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финансов (Закупка товаров, работ и услуг для обеспечения государственных (муниципальных) нужд)</t>
  </si>
  <si>
    <t>Руководство и управление в сфере финансов (Иные бюджетные ассигнования)</t>
  </si>
  <si>
    <t>Выравнивание бюджетной обеспеченности поселений из районного фонда финансовой поддержки (Межбюджетные трансферты)</t>
  </si>
  <si>
    <t>Руководство и управление в сфере установленных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</si>
  <si>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местного самоуправления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</si>
  <si>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местного самоуправления (Иные бюджетные ассигнования)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</si>
  <si>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 (Социальное обеспечение и иные выплаты населению)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</si>
  <si>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(Закупка товаров, работ и услуг для обеспечения государственных (муниципальных) нужд)</t>
  </si>
  <si>
    <t>Осуществление мероприятий на обеспечение безопасных условий на объектах капитального строительства и незавершенного строительства (Закупка товаров, работ и услуг для обеспечения государственных (муниципальных) нужд)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</si>
  <si>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 (Социальное обеспечение и иные выплаты населению)</t>
  </si>
  <si>
    <t>Проведение мероприятий социальной направленности (Закупка товаров, работ и услуг для обеспечения государственных (муниципальных) нужд)</t>
  </si>
  <si>
    <t>Мероприятия по поддержке районных общественных организаций ветеранов и инвалидов (Предоставление субсидий бюджетным, автономным учреждениям и иным некоммерческим организациям)</t>
  </si>
  <si>
    <t>Оформление ветеранам подписки на периодические печатные издания (Предоставление субсидий бюджетным, автономным учреждениям и иным некоммерческим организациям)</t>
  </si>
  <si>
    <t>Оказание помощи ветеранам и пожилым людям (Социальное обеспечение и иные выплаты населению)</t>
  </si>
  <si>
    <t>Адаптация государственных учреждений сферы культуры путем ремонта, дооборудования техническими средствами адаптации (Предоставление субсидий бюджетным, автономным учреждениям и иным некоммерческим организациям)</t>
  </si>
  <si>
    <t>Субсидия на реализацию мероприятий государственной программы РФ "Доступная среда" на 2011-2020 годы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</si>
  <si>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органов местного самоуправления (руководитель администрации)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</si>
  <si>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Руководитель контрольно-счетной палаты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</si>
  <si>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первичного воинского учета на территориях, где отсутствуют военные комиссариаты (Межбюджетные трансферты)</t>
  </si>
  <si>
    <t>Осуществление полномочий Российской Федерации по государственной регистрации актов гражданского состояния (Межбюджетные трансферты)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</si>
  <si>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</si>
  <si>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</si>
  <si>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</si>
  <si>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</si>
  <si>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</si>
  <si>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</si>
  <si>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</si>
  <si>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</si>
  <si>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(Межбюджетные трансферты)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</si>
  <si>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</si>
  <si>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</si>
  <si>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(Закупка товаров, работ и услуг для обеспечения государственных (муниципальных) нужд)</t>
  </si>
  <si>
    <t>Резервный фонд по предупреждению и ликвидации чрезвычайных ситуаций и последствий стихийных бедствий (Иные бюджетные ассигнования)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</si>
  <si>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</si>
  <si>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Выполнение других обязательств государства (Социальное обеспечение и иные выплаты населению)</t>
  </si>
  <si>
    <t>Выполнение других обязательств государства (Иные бюджетные ассигнования)</t>
  </si>
  <si>
    <t>к решению Совета</t>
  </si>
  <si>
    <t>муниципального района "Княжпогостский"</t>
  </si>
  <si>
    <t xml:space="preserve">от  "апрель  2017 года № </t>
  </si>
  <si>
    <t>Приложение №13</t>
  </si>
  <si>
    <t>Таблица 7</t>
  </si>
  <si>
    <t>Капитальный ремонт и ремонт улиц и проездов к дворовым территориям многоквартирных домов, ремонт автомобильных дорог общего пользования местного значения на 2017 год</t>
  </si>
  <si>
    <t>тыс.рублей</t>
  </si>
  <si>
    <t>Наименование поселений</t>
  </si>
  <si>
    <t>Всего сумма, тыс.рубл.</t>
  </si>
  <si>
    <t>ВСЕГО:</t>
  </si>
  <si>
    <t>Городское поселение "Емва"</t>
  </si>
  <si>
    <t>Приложение №8</t>
  </si>
  <si>
    <t xml:space="preserve">от "апрель 2017  года № </t>
  </si>
  <si>
    <t>Таблица 14</t>
  </si>
  <si>
    <t xml:space="preserve"> Распределение межбюджетных трансфертов</t>
  </si>
  <si>
    <t>бюджетам поселений на реализацию  проектов по формированию городской среды</t>
  </si>
  <si>
    <t>Всего сумма, тыс.рублей</t>
  </si>
  <si>
    <t>за счет средств республиканского бюджета РК</t>
  </si>
  <si>
    <t>за счет средств бюджета МР "Княжпогостский"</t>
  </si>
  <si>
    <t>Приложение №6</t>
  </si>
  <si>
    <t>Приложение № 9</t>
  </si>
  <si>
    <t xml:space="preserve">к решению Совета </t>
  </si>
  <si>
    <t>от 22 декабря 2016 г. №113</t>
  </si>
  <si>
    <t xml:space="preserve">Перечень главных администраторов доходов бюджета  муниципального района  "Княжпогостский" - </t>
  </si>
  <si>
    <t>органов местного самоуправления  муниципального района "Княжпогостский"  на 2017-2019 годы</t>
  </si>
  <si>
    <t>главного администратора доходов</t>
  </si>
  <si>
    <t>доходов бюджета муниципального района "Княжпогостский"</t>
  </si>
  <si>
    <t xml:space="preserve">Контрольно-счетная палата муниципального района «Княжпогостский» </t>
  </si>
  <si>
    <t>2 02 40014 05 0000 151</t>
  </si>
  <si>
    <t>1 16 18050 05 0000 140</t>
  </si>
  <si>
    <t>Денежные взыскания (штрафы) за нарушение бюджетного законодательства (в части бюджетов муниципальных районов)</t>
  </si>
  <si>
    <t>Совет муниципального района "Княжпогостский"</t>
  </si>
  <si>
    <t>Администрация муниципального района "Княжпогостский"</t>
  </si>
  <si>
    <t>1 08 07150 01 0000 110</t>
  </si>
  <si>
    <t>Государственная пошлина за выдачу разрешения на установку рекламной конструкции</t>
  </si>
  <si>
    <t>1 08 07174 01 0000 110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</si>
  <si>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</si>
  <si>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1 11 09035 05 0000 120</t>
  </si>
  <si>
    <t>Доходы от эксплуатации и использования имущества автомобильных дорог, находящихся в собственности муниципальных районов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</si>
  <si>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</si>
  <si>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</si>
  <si>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1 13 02995 05 0000 130</t>
  </si>
  <si>
    <t>1 14 03050 05 0000 410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</si>
  <si>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</si>
  <si>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1 15 02050 05 0000 140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</si>
  <si>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</si>
  <si>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1 16 23051 05 0000 140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</si>
  <si>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</si>
  <si>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1 16 23052 05 0000 140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</si>
  <si>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</si>
  <si>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1 16 32000 05 0000 140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</si>
  <si>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</si>
  <si>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1 16 90050 05 0000 140</t>
  </si>
  <si>
    <t>1 17 01050 05 0000 180</t>
  </si>
  <si>
    <t>Невыясненные поступления, зачисляемые в бюджеты муниципальных районов</t>
  </si>
  <si>
    <t>1 17 02020 05 0000 180</t>
  </si>
  <si>
    <t>Возмещение потерь сельскохозяйственного производства, связанных с изъятием сельскохозяйственных угодий, расположенных на межселенных территориях (по обязательствам, возникшим до 1 января 2008 года)</t>
  </si>
  <si>
    <t>1 17 05050 05 0000 180</t>
  </si>
  <si>
    <t>Прочие неналоговые доходы бюджетов муниципальных районов</t>
  </si>
  <si>
    <t>2 02 25064 05 0000 151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</si>
  <si>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</si>
  <si>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2 02 29999 05 0000 151</t>
  </si>
  <si>
    <t>2 02 35120 05 0000 151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</si>
  <si>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</si>
  <si>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2 02 30024 05 0000 151</t>
  </si>
  <si>
    <t>2 02 49999 05 0000 151</t>
  </si>
  <si>
    <t>Прочие межбюджетные трансферты, передаваемые бюджетам муниципальных районов</t>
  </si>
  <si>
    <t>2 02 20299 05 0000 151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</si>
  <si>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</si>
  <si>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2 02 20302 05 0000 151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</si>
  <si>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</si>
  <si>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 xml:space="preserve"> 2 18 05020 05 0000 180</t>
  </si>
  <si>
    <t>Доходы бюджетов муниципальных районов от возврата автономными учреждениями остатков субсидий прошлых лет</t>
  </si>
  <si>
    <t>2 19 05000 05 0000 151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</si>
  <si>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</si>
  <si>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Отдел культуры и спорта администрации муниципального района "Княжпогостский"</t>
  </si>
  <si>
    <t>Прочие доходы от компенсации затрат  бюджетов муниципальных районов</t>
  </si>
  <si>
    <t>2 02 20051 05 0000 151</t>
  </si>
  <si>
    <t>Субсидии бюджетам муниципальных районов на реализацию федеральных целевых программ</t>
  </si>
  <si>
    <t>2 02 25027 05 0000 151</t>
  </si>
  <si>
    <t>2 02 25 519 05 0000 151</t>
  </si>
  <si>
    <t>2 02 45146 05 0000 151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</si>
  <si>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</si>
  <si>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2 02 45147 05 0000 151</t>
  </si>
  <si>
    <t>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</si>
  <si>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>2 18 05010 05 0000 180</t>
  </si>
  <si>
    <t xml:space="preserve">Доходы бюджетов муниципальных районов от возврата бюджетными учреждениями остатков субсидий прошлых лет
</t>
  </si>
  <si>
    <t>Управление муниципальным имуществом, землями и природными ресурсами администрации МР "Княжпогостский"</t>
  </si>
  <si>
    <t>1 11 05013 05 0000 120</t>
  </si>
  <si>
    <t>1 11 05013 10 0000 120</t>
  </si>
  <si>
    <t>1 11 05013 13 0000 120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</si>
  <si>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</si>
  <si>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</si>
  <si>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</si>
  <si>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 xml:space="preserve">Доходы от сдачи в аренду имущества, составляющего казну муниципальных районов (за исключением земельных участков)  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</si>
  <si>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</si>
  <si>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</si>
  <si>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1 11 08050 05 0000 120</t>
  </si>
  <si>
    <t>Средства, получаемые от передачи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</si>
  <si>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1 11 09015 05 0000 120</t>
  </si>
  <si>
    <t>Доходы от распоряжения правами на результаты интеллектуальной деятельности военного, специального и двойного назначения, находящимися в собственности муниципальных районов</t>
  </si>
  <si>
    <t>1 11 09025 05 0000 120</t>
  </si>
  <si>
    <t>Доходы от распоряжения  правами на результаты научно - технической деятельности, находящимися в собственности муниципальных  районов</t>
  </si>
  <si>
    <t>1 11 09045 05 0000 120</t>
  </si>
  <si>
    <t>1 14 01050 05 0000 410</t>
  </si>
  <si>
    <t>Доходы от продажи квартир, находящихся в собственности муниципальных районов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</si>
  <si>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</si>
  <si>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</si>
  <si>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1 14 02052 05 0000 440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</si>
  <si>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</si>
  <si>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1 14 02053 05 0000 410</t>
  </si>
  <si>
    <t>1 14 02053 05 0000 440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</si>
  <si>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</si>
  <si>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1 14 03050 05 0000 440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</si>
  <si>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</si>
  <si>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>1 14 04050 05 0000 420</t>
  </si>
  <si>
    <t>Доходы от продажи нематериальных активов, находящихся в собственности муниципальных районов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</si>
  <si>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</si>
  <si>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</si>
  <si>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1 14 06013 10 0000 430</t>
  </si>
  <si>
    <t>1 14 06013 13 0000 430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</si>
  <si>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</si>
  <si>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</si>
  <si>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Денежные   взыскания,    налагаемые    в возмещение   ущерба,   причиненного    в результате  незаконного  или  нецелевого  использования бюджетных средств (в части бюджетов муниципальных районов)</t>
  </si>
  <si>
    <t>1 16 33050 05 0000 140</t>
  </si>
  <si>
    <t>Денежные  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 и муниципальных нужд для нужд муниципальных районов</t>
  </si>
  <si>
    <t>2 02 35135 05 0000 151</t>
  </si>
  <si>
    <t>2 02 35082 05 0000 151</t>
  </si>
  <si>
    <t>Управление образования администрации муниципального района "Княжпогостский"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</si>
  <si>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</si>
  <si>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</si>
  <si>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2 02 25097 05 0000 151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</si>
  <si>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</si>
  <si>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2 02 30029 05 0000 151</t>
  </si>
  <si>
    <t>2 02 39999 05 0000 151</t>
  </si>
  <si>
    <t>Финансовое  управление администрации муниципального района "Княжпогостский"</t>
  </si>
  <si>
    <t>1 18 05000 05 0000 180</t>
  </si>
  <si>
    <t>Прочие неналоговые доходы бюджетов внутригородских муниципальных образований городов федерального значения
Прочие неналоговые доходы бюджетов городских округов
Поступления в бюджеты муниципальных районов (перечисления из бюджетов муниципальных районов) по урегулированию расчетов между бюджетами бюджетной системы Российской Федерации по распределенным доходам</t>
  </si>
  <si>
    <t>2 02 15001 05 0000 151</t>
  </si>
  <si>
    <t>2 02 15002 05 0000 151</t>
  </si>
  <si>
    <t>2 02 20077 05 0000 151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</si>
  <si>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</si>
  <si>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2 02 25555 05 0000 151</t>
  </si>
  <si>
    <t>2 02 29999 00 0000 151</t>
  </si>
  <si>
    <t>2 02 35930 05 0000 151</t>
  </si>
  <si>
    <t>2 02 35118 05 0000 151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</si>
  <si>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</si>
  <si>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2 08 05000 05 0000 180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</si>
  <si>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</si>
  <si>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2 18 05010 05 0000 151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</si>
  <si>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</si>
  <si>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Приложение №9</t>
  </si>
  <si>
    <t>Таблица 15</t>
  </si>
  <si>
    <t>бюджетам поселений на реализацию  инвестиционного проекта "Тепличный комплекс "Княжпогостский"</t>
  </si>
  <si>
    <t>Приложение № 13</t>
  </si>
  <si>
    <t xml:space="preserve">                                                                               от "22" декабря 2016 года № 113</t>
  </si>
  <si>
    <t>Таблица 6</t>
  </si>
  <si>
    <t>бюджетам поселений на содержание автомобильных дорог общего пользования местного значения в рамках программы "Развитие дорожной и транспортной системы в Княжпогостском районе" на 2017год</t>
  </si>
  <si>
    <t>изменения МБ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</si>
  <si>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2017 год </t>
  </si>
  <si>
    <t xml:space="preserve">Ведомственная структура расходов бюджета муниципального района "Княжпогостский" на 2017год </t>
  </si>
  <si>
    <t>Приложение (для изменения) № 2к решению Совета муниципального района "Княжпогосткий" от  №</t>
  </si>
  <si>
    <t>Приложение №2 к решению Совета муниципального района "Княжпогосткий" от  №</t>
  </si>
  <si>
    <t xml:space="preserve">Приложение (для изменения) № к решению Совета муниципального района "Княжпогостский" </t>
  </si>
  <si>
    <t xml:space="preserve">Приложение № к решению Совета муниципального района "Княжпогостский"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</si>
</sst>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?"/>
    <numFmt numFmtId="165" formatCode="#,##0.000"/>
    <numFmt numFmtId="166" formatCode="#,##0.0"/>
    <numFmt numFmtId="168" formatCode="0.000"/>
  </numFmts>
  <fonts count="21">
    <font>
      <sz val="11"/>
      <color indexed="8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10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3"/>
      <name val="TimesNewRomanPSMT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 CYR"/>
    </font>
    <font>
      <b/>
      <sz val="8"/>
      <name val="Times New Roman CYR"/>
    </font>
    <font>
      <sz val="8"/>
      <name val="Calibri"/>
      <family val="2"/>
      <scheme val="minor"/>
    </font>
    <font>
      <b/>
      <sz val="14"/>
      <name val="Times New Roman CYR"/>
    </font>
    <font>
      <sz val="8"/>
      <name val="Arial Cyr"/>
    </font>
    <font>
      <i/>
      <sz val="12"/>
      <name val="Times New Roman"/>
      <family val="1"/>
      <charset val="204"/>
    </font>
    <font>
      <sz val="8"/>
      <name val="Times New Roman CYR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2" borderId="1"/>
  </cellStyleXfs>
  <cellXfs count="17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65" fontId="2" fillId="0" borderId="1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165" fontId="1" fillId="2" borderId="1" xfId="0" applyNumberFormat="1" applyFont="1" applyFill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1" fillId="2" borderId="1" xfId="0" applyNumberFormat="1" applyFont="1" applyFill="1" applyBorder="1" applyAlignment="1">
      <alignment vertical="top"/>
    </xf>
    <xf numFmtId="49" fontId="3" fillId="0" borderId="1" xfId="0" applyNumberFormat="1" applyFont="1" applyBorder="1"/>
    <xf numFmtId="0" fontId="4" fillId="0" borderId="1" xfId="0" applyFont="1" applyBorder="1" applyAlignment="1">
      <alignment vertical="top"/>
    </xf>
    <xf numFmtId="166" fontId="3" fillId="0" borderId="1" xfId="0" applyNumberFormat="1" applyFont="1" applyBorder="1" applyAlignment="1">
      <alignment vertical="top"/>
    </xf>
    <xf numFmtId="49" fontId="0" fillId="0" borderId="1" xfId="0" applyNumberFormat="1" applyBorder="1"/>
    <xf numFmtId="0" fontId="0" fillId="0" borderId="1" xfId="0" applyBorder="1"/>
    <xf numFmtId="166" fontId="0" fillId="0" borderId="1" xfId="0" applyNumberFormat="1" applyBorder="1"/>
    <xf numFmtId="0" fontId="1" fillId="2" borderId="0" xfId="0" applyFont="1" applyFill="1" applyAlignment="1">
      <alignment horizontal="right" wrapText="1"/>
    </xf>
    <xf numFmtId="0" fontId="3" fillId="2" borderId="0" xfId="0" applyFont="1" applyFill="1" applyAlignment="1"/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wrapText="1"/>
    </xf>
    <xf numFmtId="0" fontId="3" fillId="2" borderId="0" xfId="0" applyFont="1" applyFill="1" applyAlignment="1"/>
    <xf numFmtId="0" fontId="1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/>
    <xf numFmtId="0" fontId="2" fillId="2" borderId="1" xfId="1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1" fillId="2" borderId="9" xfId="1" applyFont="1" applyFill="1" applyBorder="1" applyAlignment="1">
      <alignment horizontal="right" wrapText="1"/>
    </xf>
    <xf numFmtId="0" fontId="1" fillId="2" borderId="9" xfId="0" applyFont="1" applyFill="1" applyBorder="1" applyAlignment="1">
      <alignment horizontal="right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left" wrapText="1"/>
    </xf>
    <xf numFmtId="165" fontId="2" fillId="2" borderId="2" xfId="0" applyNumberFormat="1" applyFont="1" applyFill="1" applyBorder="1"/>
    <xf numFmtId="165" fontId="3" fillId="2" borderId="1" xfId="0" applyNumberFormat="1" applyFont="1" applyFill="1" applyBorder="1"/>
    <xf numFmtId="0" fontId="1" fillId="2" borderId="11" xfId="1" applyFont="1" applyFill="1" applyBorder="1" applyAlignment="1"/>
    <xf numFmtId="165" fontId="1" fillId="2" borderId="1" xfId="0" applyNumberFormat="1" applyFont="1" applyFill="1" applyBorder="1" applyAlignment="1">
      <alignment horizontal="right" vertical="center"/>
    </xf>
    <xf numFmtId="0" fontId="1" fillId="2" borderId="1" xfId="1" applyFont="1" applyFill="1" applyBorder="1" applyAlignment="1"/>
    <xf numFmtId="4" fontId="1" fillId="2" borderId="1" xfId="0" applyNumberFormat="1" applyFont="1" applyFill="1" applyBorder="1"/>
    <xf numFmtId="0" fontId="7" fillId="2" borderId="0" xfId="0" applyFont="1" applyFill="1"/>
    <xf numFmtId="0" fontId="2" fillId="2" borderId="1" xfId="1" applyNumberFormat="1" applyFont="1" applyFill="1" applyBorder="1" applyAlignment="1">
      <alignment horizontal="center" wrapText="1" shrinkToFit="1"/>
    </xf>
    <xf numFmtId="0" fontId="6" fillId="2" borderId="1" xfId="1" applyFont="1" applyFill="1" applyBorder="1" applyAlignment="1">
      <alignment wrapText="1"/>
    </xf>
    <xf numFmtId="166" fontId="1" fillId="2" borderId="9" xfId="0" applyNumberFormat="1" applyFont="1" applyFill="1" applyBorder="1" applyAlignment="1">
      <alignment horizontal="right" wrapText="1"/>
    </xf>
    <xf numFmtId="0" fontId="2" fillId="2" borderId="5" xfId="1" applyFont="1" applyFill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0" fontId="2" fillId="2" borderId="5" xfId="1" applyFont="1" applyFill="1" applyBorder="1" applyAlignment="1">
      <alignment horizontal="left" wrapText="1"/>
    </xf>
    <xf numFmtId="2" fontId="2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4" fontId="1" fillId="2" borderId="5" xfId="0" applyNumberFormat="1" applyFont="1" applyFill="1" applyBorder="1"/>
    <xf numFmtId="0" fontId="1" fillId="2" borderId="5" xfId="0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 vertical="top" wrapText="1"/>
    </xf>
    <xf numFmtId="0" fontId="9" fillId="5" borderId="12" xfId="0" applyFont="1" applyFill="1" applyBorder="1" applyAlignment="1">
      <alignment vertical="top" wrapText="1"/>
    </xf>
    <xf numFmtId="0" fontId="8" fillId="5" borderId="15" xfId="0" applyFont="1" applyFill="1" applyBorder="1" applyAlignment="1">
      <alignment horizontal="center" vertical="top" wrapText="1"/>
    </xf>
    <xf numFmtId="0" fontId="8" fillId="5" borderId="16" xfId="0" applyFont="1" applyFill="1" applyBorder="1" applyAlignment="1">
      <alignment horizontal="center" vertical="top" wrapText="1"/>
    </xf>
    <xf numFmtId="3" fontId="9" fillId="5" borderId="12" xfId="0" applyNumberFormat="1" applyFont="1" applyFill="1" applyBorder="1" applyAlignment="1">
      <alignment vertical="top" wrapText="1"/>
    </xf>
    <xf numFmtId="0" fontId="11" fillId="5" borderId="12" xfId="0" applyFont="1" applyFill="1" applyBorder="1" applyAlignment="1">
      <alignment vertical="top" wrapText="1"/>
    </xf>
    <xf numFmtId="0" fontId="9" fillId="5" borderId="12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justify" vertical="top" wrapText="1"/>
    </xf>
    <xf numFmtId="0" fontId="9" fillId="2" borderId="12" xfId="0" applyFont="1" applyFill="1" applyBorder="1" applyAlignment="1">
      <alignment vertical="top" wrapText="1"/>
    </xf>
    <xf numFmtId="0" fontId="9" fillId="5" borderId="12" xfId="0" applyFont="1" applyFill="1" applyBorder="1" applyAlignment="1">
      <alignment wrapText="1"/>
    </xf>
    <xf numFmtId="0" fontId="9" fillId="0" borderId="12" xfId="0" applyFont="1" applyBorder="1" applyAlignment="1">
      <alignment vertical="top" wrapText="1"/>
    </xf>
    <xf numFmtId="0" fontId="8" fillId="2" borderId="0" xfId="0" applyFont="1" applyFill="1" applyAlignment="1">
      <alignment horizontal="center"/>
    </xf>
    <xf numFmtId="0" fontId="9" fillId="2" borderId="1" xfId="0" applyFont="1" applyFill="1" applyBorder="1" applyAlignment="1">
      <alignment vertical="top" wrapText="1" shrinkToFit="1"/>
    </xf>
    <xf numFmtId="0" fontId="9" fillId="2" borderId="1" xfId="0" applyFont="1" applyFill="1" applyBorder="1"/>
    <xf numFmtId="0" fontId="9" fillId="2" borderId="0" xfId="0" applyFont="1" applyFill="1" applyAlignment="1"/>
    <xf numFmtId="0" fontId="9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12" fillId="2" borderId="11" xfId="0" applyFont="1" applyFill="1" applyBorder="1" applyAlignment="1">
      <alignment wrapText="1"/>
    </xf>
    <xf numFmtId="0" fontId="0" fillId="2" borderId="1" xfId="0" applyFill="1" applyBorder="1"/>
    <xf numFmtId="4" fontId="1" fillId="2" borderId="17" xfId="0" applyNumberFormat="1" applyFont="1" applyFill="1" applyBorder="1"/>
    <xf numFmtId="165" fontId="1" fillId="2" borderId="17" xfId="0" applyNumberFormat="1" applyFont="1" applyFill="1" applyBorder="1"/>
    <xf numFmtId="165" fontId="1" fillId="2" borderId="10" xfId="0" applyNumberFormat="1" applyFont="1" applyFill="1" applyBorder="1"/>
    <xf numFmtId="2" fontId="1" fillId="2" borderId="18" xfId="0" applyNumberFormat="1" applyFont="1" applyFill="1" applyBorder="1"/>
    <xf numFmtId="0" fontId="1" fillId="2" borderId="11" xfId="1" applyFont="1" applyFill="1" applyBorder="1" applyAlignment="1">
      <alignment wrapText="1"/>
    </xf>
    <xf numFmtId="4" fontId="1" fillId="2" borderId="6" xfId="0" applyNumberFormat="1" applyFont="1" applyFill="1" applyBorder="1"/>
    <xf numFmtId="165" fontId="2" fillId="2" borderId="6" xfId="0" applyNumberFormat="1" applyFont="1" applyFill="1" applyBorder="1"/>
    <xf numFmtId="165" fontId="2" fillId="2" borderId="11" xfId="0" applyNumberFormat="1" applyFont="1" applyFill="1" applyBorder="1"/>
    <xf numFmtId="2" fontId="1" fillId="2" borderId="19" xfId="0" applyNumberFormat="1" applyFont="1" applyFill="1" applyBorder="1"/>
    <xf numFmtId="0" fontId="1" fillId="2" borderId="20" xfId="1" applyFont="1" applyFill="1" applyBorder="1" applyAlignment="1">
      <alignment wrapText="1"/>
    </xf>
    <xf numFmtId="165" fontId="1" fillId="2" borderId="8" xfId="0" applyNumberFormat="1" applyFont="1" applyFill="1" applyBorder="1"/>
    <xf numFmtId="165" fontId="1" fillId="2" borderId="20" xfId="0" applyNumberFormat="1" applyFont="1" applyFill="1" applyBorder="1"/>
    <xf numFmtId="4" fontId="1" fillId="2" borderId="8" xfId="0" applyNumberFormat="1" applyFont="1" applyFill="1" applyBorder="1"/>
    <xf numFmtId="168" fontId="1" fillId="2" borderId="21" xfId="0" applyNumberFormat="1" applyFont="1" applyFill="1" applyBorder="1"/>
    <xf numFmtId="165" fontId="0" fillId="2" borderId="11" xfId="0" applyNumberFormat="1" applyFill="1" applyBorder="1"/>
    <xf numFmtId="0" fontId="12" fillId="2" borderId="1" xfId="1" applyFont="1" applyFill="1" applyBorder="1" applyAlignment="1"/>
    <xf numFmtId="0" fontId="7" fillId="2" borderId="1" xfId="1" applyFont="1" applyFill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/>
    <xf numFmtId="0" fontId="13" fillId="0" borderId="0" xfId="0" applyFont="1"/>
    <xf numFmtId="0" fontId="7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right"/>
    </xf>
    <xf numFmtId="49" fontId="12" fillId="2" borderId="5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/>
    </xf>
    <xf numFmtId="0" fontId="16" fillId="0" borderId="0" xfId="0" applyFont="1"/>
    <xf numFmtId="164" fontId="17" fillId="2" borderId="4" xfId="0" applyNumberFormat="1" applyFont="1" applyFill="1" applyBorder="1" applyAlignment="1">
      <alignment horizontal="left" vertical="center" wrapText="1"/>
    </xf>
    <xf numFmtId="164" fontId="17" fillId="2" borderId="3" xfId="0" applyNumberFormat="1" applyFont="1" applyFill="1" applyBorder="1" applyAlignment="1">
      <alignment horizontal="left" vertical="center" wrapText="1"/>
    </xf>
    <xf numFmtId="164" fontId="17" fillId="2" borderId="7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justify" vertical="center" wrapText="1"/>
    </xf>
    <xf numFmtId="165" fontId="2" fillId="2" borderId="5" xfId="0" applyNumberFormat="1" applyFont="1" applyFill="1" applyBorder="1" applyAlignment="1">
      <alignment horizontal="right"/>
    </xf>
    <xf numFmtId="165" fontId="14" fillId="2" borderId="5" xfId="0" applyNumberFormat="1" applyFont="1" applyFill="1" applyBorder="1" applyAlignment="1">
      <alignment horizontal="right"/>
    </xf>
    <xf numFmtId="165" fontId="12" fillId="2" borderId="5" xfId="0" applyNumberFormat="1" applyFont="1" applyFill="1" applyBorder="1" applyAlignment="1">
      <alignment horizontal="right"/>
    </xf>
    <xf numFmtId="165" fontId="7" fillId="2" borderId="5" xfId="0" applyNumberFormat="1" applyFont="1" applyFill="1" applyBorder="1" applyAlignment="1">
      <alignment horizontal="right"/>
    </xf>
    <xf numFmtId="165" fontId="13" fillId="0" borderId="0" xfId="0" applyNumberFormat="1" applyFont="1"/>
    <xf numFmtId="49" fontId="17" fillId="2" borderId="5" xfId="0" applyNumberFormat="1" applyFont="1" applyFill="1" applyBorder="1" applyAlignment="1">
      <alignment horizontal="center" vertical="center" wrapText="1"/>
    </xf>
    <xf numFmtId="164" fontId="17" fillId="2" borderId="5" xfId="0" applyNumberFormat="1" applyFont="1" applyFill="1" applyBorder="1" applyAlignment="1">
      <alignment horizontal="justify" vertical="center" wrapText="1"/>
    </xf>
    <xf numFmtId="4" fontId="17" fillId="2" borderId="5" xfId="0" applyNumberFormat="1" applyFont="1" applyFill="1" applyBorder="1" applyAlignment="1">
      <alignment horizontal="right"/>
    </xf>
    <xf numFmtId="164" fontId="14" fillId="3" borderId="5" xfId="0" applyNumberFormat="1" applyFont="1" applyFill="1" applyBorder="1" applyAlignment="1">
      <alignment horizontal="justify" vertical="center" wrapText="1"/>
    </xf>
    <xf numFmtId="165" fontId="7" fillId="3" borderId="5" xfId="0" applyNumberFormat="1" applyFont="1" applyFill="1" applyBorder="1" applyAlignment="1">
      <alignment horizontal="right"/>
    </xf>
    <xf numFmtId="0" fontId="13" fillId="3" borderId="0" xfId="0" applyFont="1" applyFill="1"/>
    <xf numFmtId="0" fontId="7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>
      <alignment vertical="center"/>
    </xf>
    <xf numFmtId="164" fontId="12" fillId="2" borderId="5" xfId="0" applyNumberFormat="1" applyFont="1" applyFill="1" applyBorder="1" applyAlignment="1">
      <alignment horizontal="justify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justify" vertical="center" wrapText="1"/>
    </xf>
    <xf numFmtId="49" fontId="7" fillId="2" borderId="5" xfId="0" applyNumberFormat="1" applyFont="1" applyFill="1" applyBorder="1" applyAlignment="1">
      <alignment horizontal="justify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justify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165" fontId="19" fillId="2" borderId="5" xfId="0" applyNumberFormat="1" applyFont="1" applyFill="1" applyBorder="1" applyAlignment="1">
      <alignment horizontal="right"/>
    </xf>
    <xf numFmtId="165" fontId="12" fillId="2" borderId="6" xfId="0" applyNumberFormat="1" applyFont="1" applyFill="1" applyBorder="1" applyAlignment="1">
      <alignment horizontal="right"/>
    </xf>
    <xf numFmtId="49" fontId="19" fillId="0" borderId="5" xfId="0" applyNumberFormat="1" applyFont="1" applyFill="1" applyBorder="1" applyAlignment="1">
      <alignment horizontal="justify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165" fontId="19" fillId="0" borderId="5" xfId="0" applyNumberFormat="1" applyFont="1" applyFill="1" applyBorder="1" applyAlignment="1">
      <alignment horizontal="right"/>
    </xf>
    <xf numFmtId="0" fontId="13" fillId="0" borderId="0" xfId="0" applyFont="1" applyFill="1"/>
    <xf numFmtId="164" fontId="7" fillId="2" borderId="5" xfId="0" applyNumberFormat="1" applyFont="1" applyFill="1" applyBorder="1" applyAlignment="1">
      <alignment horizontal="justify" vertical="center" wrapText="1"/>
    </xf>
    <xf numFmtId="49" fontId="19" fillId="3" borderId="5" xfId="0" applyNumberFormat="1" applyFont="1" applyFill="1" applyBorder="1" applyAlignment="1">
      <alignment horizontal="justify" vertical="center" wrapText="1"/>
    </xf>
    <xf numFmtId="49" fontId="19" fillId="3" borderId="5" xfId="0" applyNumberFormat="1" applyFont="1" applyFill="1" applyBorder="1" applyAlignment="1">
      <alignment horizontal="center" vertical="center" wrapText="1"/>
    </xf>
    <xf numFmtId="165" fontId="19" fillId="3" borderId="5" xfId="0" applyNumberFormat="1" applyFont="1" applyFill="1" applyBorder="1" applyAlignment="1">
      <alignment horizontal="right"/>
    </xf>
    <xf numFmtId="165" fontId="13" fillId="3" borderId="0" xfId="0" applyNumberFormat="1" applyFont="1" applyFill="1"/>
    <xf numFmtId="49" fontId="12" fillId="4" borderId="5" xfId="0" applyNumberFormat="1" applyFont="1" applyFill="1" applyBorder="1" applyAlignment="1">
      <alignment horizontal="justify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165" fontId="12" fillId="4" borderId="5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2" fillId="2" borderId="5" xfId="0" applyNumberFormat="1" applyFont="1" applyFill="1" applyBorder="1" applyAlignment="1">
      <alignment horizontal="center" vertical="center" wrapText="1"/>
    </xf>
    <xf numFmtId="165" fontId="18" fillId="2" borderId="5" xfId="0" applyNumberFormat="1" applyFont="1" applyFill="1" applyBorder="1" applyAlignment="1">
      <alignment vertical="center"/>
    </xf>
    <xf numFmtId="0" fontId="13" fillId="0" borderId="0" xfId="0" applyFont="1" applyAlignment="1">
      <alignment horizontal="right"/>
    </xf>
    <xf numFmtId="0" fontId="13" fillId="2" borderId="0" xfId="0" applyFont="1" applyFill="1"/>
    <xf numFmtId="0" fontId="2" fillId="2" borderId="11" xfId="1" applyFont="1" applyFill="1" applyBorder="1" applyAlignment="1">
      <alignment wrapText="1"/>
    </xf>
    <xf numFmtId="0" fontId="2" fillId="2" borderId="1" xfId="1" applyFont="1" applyFill="1" applyBorder="1" applyAlignment="1">
      <alignment wrapText="1"/>
    </xf>
    <xf numFmtId="49" fontId="20" fillId="2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2"/>
  <sheetViews>
    <sheetView showGridLines="0" workbookViewId="0">
      <selection activeCell="G20" sqref="G20"/>
    </sheetView>
  </sheetViews>
  <sheetFormatPr defaultRowHeight="10.15" customHeight="1"/>
  <cols>
    <col min="1" max="1" width="40.7109375" style="112" customWidth="1"/>
    <col min="2" max="2" width="104.140625" style="112" customWidth="1"/>
    <col min="3" max="3" width="18.28515625" style="112" customWidth="1"/>
    <col min="4" max="16384" width="9.140625" style="112"/>
  </cols>
  <sheetData>
    <row r="6" spans="1:3" ht="15.75">
      <c r="A6" s="113"/>
      <c r="B6" s="113"/>
      <c r="C6" s="114" t="s">
        <v>385</v>
      </c>
    </row>
    <row r="7" spans="1:3" ht="15.75">
      <c r="A7" s="113"/>
      <c r="B7" s="113"/>
      <c r="C7" s="114" t="s">
        <v>386</v>
      </c>
    </row>
    <row r="8" spans="1:3" ht="18.75">
      <c r="A8" s="115"/>
      <c r="B8" s="115"/>
      <c r="C8" s="115"/>
    </row>
    <row r="9" spans="1:3" ht="15"/>
    <row r="10" spans="1:3" ht="18.75">
      <c r="A10" s="116"/>
      <c r="B10" s="116"/>
      <c r="C10" s="116" t="s">
        <v>387</v>
      </c>
    </row>
    <row r="11" spans="1:3" ht="15">
      <c r="A11" s="117" t="s">
        <v>388</v>
      </c>
      <c r="B11" s="117" t="s">
        <v>389</v>
      </c>
      <c r="C11" s="117" t="s">
        <v>1</v>
      </c>
    </row>
    <row r="12" spans="1:3" ht="15">
      <c r="A12" s="117"/>
      <c r="B12" s="117"/>
      <c r="C12" s="118"/>
    </row>
    <row r="13" spans="1:3" s="120" customFormat="1" ht="11.25">
      <c r="A13" s="119" t="s">
        <v>664</v>
      </c>
      <c r="B13" s="119" t="s">
        <v>665</v>
      </c>
      <c r="C13" s="119" t="s">
        <v>390</v>
      </c>
    </row>
    <row r="14" spans="1:3" ht="18.75">
      <c r="A14" s="121" t="s">
        <v>392</v>
      </c>
      <c r="B14" s="122"/>
      <c r="C14" s="123"/>
    </row>
    <row r="15" spans="1:3" ht="18.75">
      <c r="A15" s="124" t="s">
        <v>393</v>
      </c>
      <c r="B15" s="125" t="s">
        <v>394</v>
      </c>
      <c r="C15" s="126">
        <v>206619</v>
      </c>
    </row>
    <row r="16" spans="1:3" ht="18.75">
      <c r="A16" s="124"/>
      <c r="B16" s="125" t="s">
        <v>395</v>
      </c>
      <c r="C16" s="127">
        <v>181829.448</v>
      </c>
    </row>
    <row r="17" spans="1:3" ht="18.75">
      <c r="A17" s="124" t="s">
        <v>396</v>
      </c>
      <c r="B17" s="125" t="s">
        <v>397</v>
      </c>
      <c r="C17" s="128">
        <v>156614</v>
      </c>
    </row>
    <row r="18" spans="1:3" ht="18.75">
      <c r="A18" s="124" t="s">
        <v>398</v>
      </c>
      <c r="B18" s="125" t="s">
        <v>399</v>
      </c>
      <c r="C18" s="129">
        <v>156614</v>
      </c>
    </row>
    <row r="19" spans="1:3" ht="75">
      <c r="A19" s="124" t="s">
        <v>400</v>
      </c>
      <c r="B19" s="125" t="s">
        <v>401</v>
      </c>
      <c r="C19" s="129">
        <v>155956</v>
      </c>
    </row>
    <row r="20" spans="1:3" ht="93.75">
      <c r="A20" s="124" t="s">
        <v>402</v>
      </c>
      <c r="B20" s="125" t="s">
        <v>403</v>
      </c>
      <c r="C20" s="129">
        <v>219.4</v>
      </c>
    </row>
    <row r="21" spans="1:3" ht="37.5">
      <c r="A21" s="124" t="s">
        <v>404</v>
      </c>
      <c r="B21" s="125" t="s">
        <v>405</v>
      </c>
      <c r="C21" s="129">
        <v>438.6</v>
      </c>
    </row>
    <row r="22" spans="1:3" ht="37.5">
      <c r="A22" s="124" t="s">
        <v>406</v>
      </c>
      <c r="B22" s="125" t="s">
        <v>407</v>
      </c>
      <c r="C22" s="128">
        <v>10008</v>
      </c>
    </row>
    <row r="23" spans="1:3" ht="37.5">
      <c r="A23" s="124" t="s">
        <v>408</v>
      </c>
      <c r="B23" s="125" t="s">
        <v>409</v>
      </c>
      <c r="C23" s="129">
        <v>10008</v>
      </c>
    </row>
    <row r="24" spans="1:3" ht="56.25">
      <c r="A24" s="124" t="s">
        <v>410</v>
      </c>
      <c r="B24" s="125" t="s">
        <v>411</v>
      </c>
      <c r="C24" s="129">
        <v>4000</v>
      </c>
    </row>
    <row r="25" spans="1:3" ht="75">
      <c r="A25" s="124" t="s">
        <v>412</v>
      </c>
      <c r="B25" s="125" t="s">
        <v>413</v>
      </c>
      <c r="C25" s="129">
        <v>8</v>
      </c>
    </row>
    <row r="26" spans="1:3" ht="75">
      <c r="A26" s="124" t="s">
        <v>414</v>
      </c>
      <c r="B26" s="125" t="s">
        <v>415</v>
      </c>
      <c r="C26" s="129">
        <v>6000</v>
      </c>
    </row>
    <row r="27" spans="1:3" ht="18.75">
      <c r="A27" s="124" t="s">
        <v>416</v>
      </c>
      <c r="B27" s="125" t="s">
        <v>417</v>
      </c>
      <c r="C27" s="128">
        <v>12606.048000000001</v>
      </c>
    </row>
    <row r="28" spans="1:3" ht="18.75">
      <c r="A28" s="124" t="s">
        <v>418</v>
      </c>
      <c r="B28" s="125" t="s">
        <v>419</v>
      </c>
      <c r="C28" s="129">
        <v>2923</v>
      </c>
    </row>
    <row r="29" spans="1:3" ht="37.5">
      <c r="A29" s="124" t="s">
        <v>420</v>
      </c>
      <c r="B29" s="125" t="s">
        <v>421</v>
      </c>
      <c r="C29" s="129">
        <v>2556</v>
      </c>
    </row>
    <row r="30" spans="1:3" ht="37.5">
      <c r="A30" s="124" t="s">
        <v>422</v>
      </c>
      <c r="B30" s="125" t="s">
        <v>421</v>
      </c>
      <c r="C30" s="129">
        <v>2556</v>
      </c>
    </row>
    <row r="31" spans="1:3" ht="37.5">
      <c r="A31" s="124" t="s">
        <v>423</v>
      </c>
      <c r="B31" s="125" t="s">
        <v>424</v>
      </c>
      <c r="C31" s="129">
        <v>367</v>
      </c>
    </row>
    <row r="32" spans="1:3" ht="56.25">
      <c r="A32" s="124" t="s">
        <v>425</v>
      </c>
      <c r="B32" s="125" t="s">
        <v>426</v>
      </c>
      <c r="C32" s="129">
        <v>367</v>
      </c>
    </row>
    <row r="33" spans="1:3" ht="18.75">
      <c r="A33" s="124" t="s">
        <v>427</v>
      </c>
      <c r="B33" s="125" t="s">
        <v>428</v>
      </c>
      <c r="C33" s="129">
        <v>9150.0480000000007</v>
      </c>
    </row>
    <row r="34" spans="1:3" ht="18.75">
      <c r="A34" s="124" t="s">
        <v>429</v>
      </c>
      <c r="B34" s="125" t="s">
        <v>428</v>
      </c>
      <c r="C34" s="129">
        <v>9150</v>
      </c>
    </row>
    <row r="35" spans="1:3" ht="37.5">
      <c r="A35" s="124" t="s">
        <v>430</v>
      </c>
      <c r="B35" s="125" t="s">
        <v>431</v>
      </c>
      <c r="C35" s="129">
        <v>4.8000000000000001E-2</v>
      </c>
    </row>
    <row r="36" spans="1:3" ht="18.75">
      <c r="A36" s="124" t="s">
        <v>432</v>
      </c>
      <c r="B36" s="125" t="s">
        <v>433</v>
      </c>
      <c r="C36" s="129">
        <v>41</v>
      </c>
    </row>
    <row r="37" spans="1:3" ht="18.75">
      <c r="A37" s="124" t="s">
        <v>434</v>
      </c>
      <c r="B37" s="125" t="s">
        <v>433</v>
      </c>
      <c r="C37" s="129">
        <v>41</v>
      </c>
    </row>
    <row r="38" spans="1:3" ht="18.75">
      <c r="A38" s="124" t="s">
        <v>435</v>
      </c>
      <c r="B38" s="125" t="s">
        <v>436</v>
      </c>
      <c r="C38" s="129">
        <v>492</v>
      </c>
    </row>
    <row r="39" spans="1:3" ht="37.5">
      <c r="A39" s="124" t="s">
        <v>437</v>
      </c>
      <c r="B39" s="125" t="s">
        <v>438</v>
      </c>
      <c r="C39" s="129">
        <v>492</v>
      </c>
    </row>
    <row r="40" spans="1:3" ht="18.75">
      <c r="A40" s="124" t="s">
        <v>439</v>
      </c>
      <c r="B40" s="125" t="s">
        <v>440</v>
      </c>
      <c r="C40" s="128">
        <v>2.4</v>
      </c>
    </row>
    <row r="41" spans="1:3" ht="18.75">
      <c r="A41" s="124" t="s">
        <v>441</v>
      </c>
      <c r="B41" s="125" t="s">
        <v>442</v>
      </c>
      <c r="C41" s="129">
        <v>2.4</v>
      </c>
    </row>
    <row r="42" spans="1:3" ht="18.75">
      <c r="A42" s="124" t="s">
        <v>443</v>
      </c>
      <c r="B42" s="125" t="s">
        <v>444</v>
      </c>
      <c r="C42" s="129">
        <v>1.5</v>
      </c>
    </row>
    <row r="43" spans="1:3" ht="37.5">
      <c r="A43" s="124" t="s">
        <v>445</v>
      </c>
      <c r="B43" s="125" t="s">
        <v>446</v>
      </c>
      <c r="C43" s="129">
        <v>1.5</v>
      </c>
    </row>
    <row r="44" spans="1:3" ht="18.75">
      <c r="A44" s="124" t="s">
        <v>447</v>
      </c>
      <c r="B44" s="125" t="s">
        <v>448</v>
      </c>
      <c r="C44" s="129">
        <v>0.9</v>
      </c>
    </row>
    <row r="45" spans="1:3" ht="37.5">
      <c r="A45" s="124" t="s">
        <v>449</v>
      </c>
      <c r="B45" s="125" t="s">
        <v>450</v>
      </c>
      <c r="C45" s="129">
        <v>0.9</v>
      </c>
    </row>
    <row r="46" spans="1:3" ht="18.75">
      <c r="A46" s="124" t="s">
        <v>451</v>
      </c>
      <c r="B46" s="125" t="s">
        <v>452</v>
      </c>
      <c r="C46" s="128">
        <v>2599</v>
      </c>
    </row>
    <row r="47" spans="1:3" ht="37.5">
      <c r="A47" s="124" t="s">
        <v>453</v>
      </c>
      <c r="B47" s="125" t="s">
        <v>454</v>
      </c>
      <c r="C47" s="129">
        <v>2599</v>
      </c>
    </row>
    <row r="48" spans="1:3" ht="37.5">
      <c r="A48" s="124" t="s">
        <v>455</v>
      </c>
      <c r="B48" s="125" t="s">
        <v>456</v>
      </c>
      <c r="C48" s="129">
        <v>2599</v>
      </c>
    </row>
    <row r="49" spans="1:3" ht="18.75">
      <c r="A49" s="124"/>
      <c r="B49" s="125" t="s">
        <v>457</v>
      </c>
      <c r="C49" s="127">
        <v>24789.552</v>
      </c>
    </row>
    <row r="50" spans="1:3" ht="37.5">
      <c r="A50" s="124" t="s">
        <v>458</v>
      </c>
      <c r="B50" s="125" t="s">
        <v>459</v>
      </c>
      <c r="C50" s="128">
        <v>14990</v>
      </c>
    </row>
    <row r="51" spans="1:3" ht="75">
      <c r="A51" s="124" t="s">
        <v>460</v>
      </c>
      <c r="B51" s="125" t="s">
        <v>461</v>
      </c>
      <c r="C51" s="129">
        <v>14800</v>
      </c>
    </row>
    <row r="52" spans="1:3" ht="56.25">
      <c r="A52" s="124" t="s">
        <v>462</v>
      </c>
      <c r="B52" s="125" t="s">
        <v>463</v>
      </c>
      <c r="C52" s="129">
        <v>8450</v>
      </c>
    </row>
    <row r="53" spans="1:3" ht="75">
      <c r="A53" s="124" t="s">
        <v>464</v>
      </c>
      <c r="B53" s="125" t="s">
        <v>465</v>
      </c>
      <c r="C53" s="129">
        <v>1500</v>
      </c>
    </row>
    <row r="54" spans="1:3" ht="75">
      <c r="A54" s="124" t="s">
        <v>466</v>
      </c>
      <c r="B54" s="125" t="s">
        <v>467</v>
      </c>
      <c r="C54" s="129">
        <v>1900</v>
      </c>
    </row>
    <row r="55" spans="1:3" ht="75">
      <c r="A55" s="124" t="s">
        <v>468</v>
      </c>
      <c r="B55" s="125" t="s">
        <v>469</v>
      </c>
      <c r="C55" s="129">
        <v>5050</v>
      </c>
    </row>
    <row r="56" spans="1:3" ht="37.5">
      <c r="A56" s="124" t="s">
        <v>470</v>
      </c>
      <c r="B56" s="125" t="s">
        <v>471</v>
      </c>
      <c r="C56" s="129">
        <v>6350</v>
      </c>
    </row>
    <row r="57" spans="1:3" ht="37.5">
      <c r="A57" s="124" t="s">
        <v>472</v>
      </c>
      <c r="B57" s="125" t="s">
        <v>473</v>
      </c>
      <c r="C57" s="129">
        <v>6350</v>
      </c>
    </row>
    <row r="58" spans="1:3" ht="75">
      <c r="A58" s="124" t="s">
        <v>474</v>
      </c>
      <c r="B58" s="125" t="s">
        <v>475</v>
      </c>
      <c r="C58" s="129">
        <v>190</v>
      </c>
    </row>
    <row r="59" spans="1:3" ht="75">
      <c r="A59" s="124" t="s">
        <v>476</v>
      </c>
      <c r="B59" s="125" t="s">
        <v>477</v>
      </c>
      <c r="C59" s="129">
        <v>190</v>
      </c>
    </row>
    <row r="60" spans="1:3" ht="75">
      <c r="A60" s="124" t="s">
        <v>478</v>
      </c>
      <c r="B60" s="125" t="s">
        <v>479</v>
      </c>
      <c r="C60" s="129">
        <v>190</v>
      </c>
    </row>
    <row r="61" spans="1:3" ht="18.75">
      <c r="A61" s="124" t="s">
        <v>480</v>
      </c>
      <c r="B61" s="125" t="s">
        <v>481</v>
      </c>
      <c r="C61" s="128">
        <v>3310</v>
      </c>
    </row>
    <row r="62" spans="1:3" ht="18.75">
      <c r="A62" s="124" t="s">
        <v>482</v>
      </c>
      <c r="B62" s="125" t="s">
        <v>483</v>
      </c>
      <c r="C62" s="129">
        <v>3310</v>
      </c>
    </row>
    <row r="63" spans="1:3" ht="37.5">
      <c r="A63" s="124" t="s">
        <v>484</v>
      </c>
      <c r="B63" s="125" t="s">
        <v>485</v>
      </c>
      <c r="C63" s="129">
        <v>2700</v>
      </c>
    </row>
    <row r="64" spans="1:3" ht="18.75">
      <c r="A64" s="124" t="s">
        <v>486</v>
      </c>
      <c r="B64" s="125" t="s">
        <v>487</v>
      </c>
      <c r="C64" s="129">
        <v>200</v>
      </c>
    </row>
    <row r="65" spans="1:3" ht="18.75">
      <c r="A65" s="124" t="s">
        <v>488</v>
      </c>
      <c r="B65" s="125" t="s">
        <v>489</v>
      </c>
      <c r="C65" s="129">
        <v>410</v>
      </c>
    </row>
    <row r="66" spans="1:3" ht="37.5">
      <c r="A66" s="124" t="s">
        <v>490</v>
      </c>
      <c r="B66" s="125" t="s">
        <v>491</v>
      </c>
      <c r="C66" s="128">
        <v>178.3</v>
      </c>
    </row>
    <row r="67" spans="1:3" ht="18.75">
      <c r="A67" s="124" t="s">
        <v>492</v>
      </c>
      <c r="B67" s="125" t="s">
        <v>493</v>
      </c>
      <c r="C67" s="129">
        <v>178.3</v>
      </c>
    </row>
    <row r="68" spans="1:3" ht="18.75">
      <c r="A68" s="124" t="s">
        <v>494</v>
      </c>
      <c r="B68" s="125" t="s">
        <v>495</v>
      </c>
      <c r="C68" s="129">
        <v>178.3</v>
      </c>
    </row>
    <row r="69" spans="1:3" ht="18.75">
      <c r="A69" s="124" t="s">
        <v>496</v>
      </c>
      <c r="B69" s="125" t="s">
        <v>497</v>
      </c>
      <c r="C69" s="129">
        <v>178.3</v>
      </c>
    </row>
    <row r="70" spans="1:3" ht="18.75">
      <c r="A70" s="124" t="s">
        <v>498</v>
      </c>
      <c r="B70" s="125" t="s">
        <v>499</v>
      </c>
      <c r="C70" s="128">
        <v>715.3</v>
      </c>
    </row>
    <row r="71" spans="1:3" ht="75">
      <c r="A71" s="124" t="s">
        <v>500</v>
      </c>
      <c r="B71" s="125" t="s">
        <v>501</v>
      </c>
      <c r="C71" s="129">
        <v>390</v>
      </c>
    </row>
    <row r="72" spans="1:3" ht="93.75">
      <c r="A72" s="124" t="s">
        <v>502</v>
      </c>
      <c r="B72" s="125" t="s">
        <v>503</v>
      </c>
      <c r="C72" s="129">
        <v>390</v>
      </c>
    </row>
    <row r="73" spans="1:3" ht="93.75">
      <c r="A73" s="124" t="s">
        <v>504</v>
      </c>
      <c r="B73" s="125" t="s">
        <v>505</v>
      </c>
      <c r="C73" s="129">
        <v>390</v>
      </c>
    </row>
    <row r="74" spans="1:3" ht="37.5">
      <c r="A74" s="124" t="s">
        <v>506</v>
      </c>
      <c r="B74" s="125" t="s">
        <v>507</v>
      </c>
      <c r="C74" s="129">
        <v>325.3</v>
      </c>
    </row>
    <row r="75" spans="1:3" ht="37.5">
      <c r="A75" s="124" t="s">
        <v>508</v>
      </c>
      <c r="B75" s="125" t="s">
        <v>509</v>
      </c>
      <c r="C75" s="129">
        <v>325.3</v>
      </c>
    </row>
    <row r="76" spans="1:3" ht="37.5">
      <c r="A76" s="124" t="s">
        <v>510</v>
      </c>
      <c r="B76" s="125" t="s">
        <v>511</v>
      </c>
      <c r="C76" s="129">
        <v>18.3</v>
      </c>
    </row>
    <row r="77" spans="1:3" ht="37.5">
      <c r="A77" s="124" t="s">
        <v>512</v>
      </c>
      <c r="B77" s="125" t="s">
        <v>513</v>
      </c>
      <c r="C77" s="129">
        <v>307</v>
      </c>
    </row>
    <row r="78" spans="1:3" ht="18.75">
      <c r="A78" s="124" t="s">
        <v>514</v>
      </c>
      <c r="B78" s="125" t="s">
        <v>515</v>
      </c>
      <c r="C78" s="128">
        <v>5595.9520000000002</v>
      </c>
    </row>
    <row r="79" spans="1:3" ht="18.75">
      <c r="A79" s="124" t="s">
        <v>516</v>
      </c>
      <c r="B79" s="125" t="s">
        <v>517</v>
      </c>
      <c r="C79" s="129">
        <v>9.4</v>
      </c>
    </row>
    <row r="80" spans="1:3" ht="75">
      <c r="A80" s="124" t="s">
        <v>518</v>
      </c>
      <c r="B80" s="125" t="s">
        <v>519</v>
      </c>
      <c r="C80" s="129">
        <v>9.4</v>
      </c>
    </row>
    <row r="81" spans="1:3" ht="56.25">
      <c r="A81" s="124" t="s">
        <v>520</v>
      </c>
      <c r="B81" s="125" t="s">
        <v>521</v>
      </c>
      <c r="C81" s="129">
        <v>56</v>
      </c>
    </row>
    <row r="82" spans="1:3" ht="56.25">
      <c r="A82" s="124" t="s">
        <v>522</v>
      </c>
      <c r="B82" s="125" t="s">
        <v>523</v>
      </c>
      <c r="C82" s="129">
        <v>45</v>
      </c>
    </row>
    <row r="83" spans="1:3" ht="37.5">
      <c r="A83" s="124" t="s">
        <v>524</v>
      </c>
      <c r="B83" s="125" t="s">
        <v>525</v>
      </c>
      <c r="C83" s="129">
        <v>11</v>
      </c>
    </row>
    <row r="84" spans="1:3" ht="93.75">
      <c r="A84" s="124" t="s">
        <v>526</v>
      </c>
      <c r="B84" s="125" t="s">
        <v>527</v>
      </c>
      <c r="C84" s="129">
        <v>140</v>
      </c>
    </row>
    <row r="85" spans="1:3" ht="37.5">
      <c r="A85" s="124" t="s">
        <v>528</v>
      </c>
      <c r="B85" s="125" t="s">
        <v>529</v>
      </c>
      <c r="C85" s="129">
        <v>30</v>
      </c>
    </row>
    <row r="86" spans="1:3" ht="37.5">
      <c r="A86" s="124" t="s">
        <v>530</v>
      </c>
      <c r="B86" s="125" t="s">
        <v>531</v>
      </c>
      <c r="C86" s="129">
        <v>10</v>
      </c>
    </row>
    <row r="87" spans="1:3" ht="37.5">
      <c r="A87" s="124" t="s">
        <v>532</v>
      </c>
      <c r="B87" s="125" t="s">
        <v>533</v>
      </c>
      <c r="C87" s="129">
        <v>100</v>
      </c>
    </row>
    <row r="88" spans="1:3" ht="37.5">
      <c r="A88" s="124" t="s">
        <v>532</v>
      </c>
      <c r="B88" s="125" t="s">
        <v>533</v>
      </c>
      <c r="C88" s="129">
        <v>100</v>
      </c>
    </row>
    <row r="89" spans="1:3" ht="56.25">
      <c r="A89" s="124" t="s">
        <v>534</v>
      </c>
      <c r="B89" s="125" t="s">
        <v>535</v>
      </c>
      <c r="C89" s="129">
        <v>315</v>
      </c>
    </row>
    <row r="90" spans="1:3" ht="18.75">
      <c r="A90" s="124" t="s">
        <v>536</v>
      </c>
      <c r="B90" s="125" t="s">
        <v>537</v>
      </c>
      <c r="C90" s="129">
        <v>3241.5520000000001</v>
      </c>
    </row>
    <row r="91" spans="1:3" ht="37.5">
      <c r="A91" s="124" t="s">
        <v>538</v>
      </c>
      <c r="B91" s="125" t="s">
        <v>539</v>
      </c>
      <c r="C91" s="129">
        <v>3241.5520000000001</v>
      </c>
    </row>
    <row r="92" spans="1:3" ht="56.25">
      <c r="A92" s="124" t="s">
        <v>540</v>
      </c>
      <c r="B92" s="125" t="s">
        <v>541</v>
      </c>
      <c r="C92" s="129">
        <v>50</v>
      </c>
    </row>
    <row r="93" spans="1:3" ht="75">
      <c r="A93" s="124" t="s">
        <v>542</v>
      </c>
      <c r="B93" s="125" t="s">
        <v>543</v>
      </c>
      <c r="C93" s="129">
        <v>50</v>
      </c>
    </row>
    <row r="94" spans="1:3" ht="93.75">
      <c r="A94" s="124" t="s">
        <v>544</v>
      </c>
      <c r="B94" s="125" t="s">
        <v>545</v>
      </c>
      <c r="C94" s="129">
        <v>50</v>
      </c>
    </row>
    <row r="95" spans="1:3" ht="18.75">
      <c r="A95" s="124" t="s">
        <v>546</v>
      </c>
      <c r="B95" s="125" t="s">
        <v>547</v>
      </c>
      <c r="C95" s="129">
        <v>4</v>
      </c>
    </row>
    <row r="96" spans="1:3" ht="37.5">
      <c r="A96" s="124" t="s">
        <v>548</v>
      </c>
      <c r="B96" s="125" t="s">
        <v>549</v>
      </c>
      <c r="C96" s="129">
        <v>4</v>
      </c>
    </row>
    <row r="97" spans="1:5" ht="56.25">
      <c r="A97" s="124" t="s">
        <v>550</v>
      </c>
      <c r="B97" s="125" t="s">
        <v>551</v>
      </c>
      <c r="C97" s="129">
        <v>156</v>
      </c>
    </row>
    <row r="98" spans="1:5" ht="37.5">
      <c r="A98" s="124" t="s">
        <v>552</v>
      </c>
      <c r="B98" s="125" t="s">
        <v>553</v>
      </c>
      <c r="C98" s="129">
        <v>1624</v>
      </c>
    </row>
    <row r="99" spans="1:5" ht="37.5">
      <c r="A99" s="124" t="s">
        <v>554</v>
      </c>
      <c r="B99" s="125" t="s">
        <v>555</v>
      </c>
      <c r="C99" s="129">
        <v>1624</v>
      </c>
    </row>
    <row r="100" spans="1:5" ht="18.75">
      <c r="A100" s="124" t="s">
        <v>556</v>
      </c>
      <c r="B100" s="125" t="s">
        <v>557</v>
      </c>
      <c r="C100" s="126">
        <v>361372.89899999998</v>
      </c>
    </row>
    <row r="101" spans="1:5" ht="37.5">
      <c r="A101" s="124" t="s">
        <v>558</v>
      </c>
      <c r="B101" s="125" t="s">
        <v>559</v>
      </c>
      <c r="C101" s="128">
        <v>361372.89899999998</v>
      </c>
    </row>
    <row r="102" spans="1:5" ht="18.75">
      <c r="A102" s="124" t="s">
        <v>560</v>
      </c>
      <c r="B102" s="125" t="s">
        <v>561</v>
      </c>
      <c r="C102" s="129">
        <v>94567.3</v>
      </c>
    </row>
    <row r="103" spans="1:5" ht="18.75">
      <c r="A103" s="124" t="s">
        <v>562</v>
      </c>
      <c r="B103" s="125" t="s">
        <v>563</v>
      </c>
      <c r="C103" s="129">
        <v>4014.6</v>
      </c>
    </row>
    <row r="104" spans="1:5" ht="37.5">
      <c r="A104" s="124" t="s">
        <v>564</v>
      </c>
      <c r="B104" s="125" t="s">
        <v>565</v>
      </c>
      <c r="C104" s="129">
        <v>4014.6</v>
      </c>
    </row>
    <row r="105" spans="1:5" ht="37.5">
      <c r="A105" s="124" t="s">
        <v>564</v>
      </c>
      <c r="B105" s="125" t="s">
        <v>566</v>
      </c>
      <c r="C105" s="129">
        <v>4014.6</v>
      </c>
    </row>
    <row r="106" spans="1:5" ht="37.5">
      <c r="A106" s="124" t="s">
        <v>567</v>
      </c>
      <c r="B106" s="125" t="s">
        <v>568</v>
      </c>
      <c r="C106" s="129">
        <v>90552.7</v>
      </c>
    </row>
    <row r="107" spans="1:5" ht="37.5">
      <c r="A107" s="124" t="s">
        <v>569</v>
      </c>
      <c r="B107" s="125" t="s">
        <v>570</v>
      </c>
      <c r="C107" s="129">
        <v>90552.7</v>
      </c>
    </row>
    <row r="108" spans="1:5" ht="37.5">
      <c r="A108" s="124" t="s">
        <v>569</v>
      </c>
      <c r="B108" s="125" t="s">
        <v>571</v>
      </c>
      <c r="C108" s="129">
        <v>90552.7</v>
      </c>
    </row>
    <row r="109" spans="1:5" ht="37.5">
      <c r="A109" s="124" t="s">
        <v>572</v>
      </c>
      <c r="B109" s="125" t="s">
        <v>573</v>
      </c>
      <c r="C109" s="129">
        <v>33598.749000000003</v>
      </c>
      <c r="E109" s="130"/>
    </row>
    <row r="110" spans="1:5" ht="37.5">
      <c r="A110" s="124" t="s">
        <v>574</v>
      </c>
      <c r="B110" s="125" t="s">
        <v>575</v>
      </c>
      <c r="C110" s="129">
        <v>63.21</v>
      </c>
    </row>
    <row r="111" spans="1:5" ht="56.25">
      <c r="A111" s="124" t="s">
        <v>576</v>
      </c>
      <c r="B111" s="125" t="s">
        <v>577</v>
      </c>
      <c r="C111" s="129">
        <v>63.21</v>
      </c>
    </row>
    <row r="112" spans="1:5" ht="56.25">
      <c r="A112" s="124" t="s">
        <v>576</v>
      </c>
      <c r="B112" s="125" t="s">
        <v>577</v>
      </c>
      <c r="C112" s="129">
        <v>63.21</v>
      </c>
    </row>
    <row r="113" spans="1:3" ht="18.75">
      <c r="A113" s="124" t="s">
        <v>578</v>
      </c>
      <c r="B113" s="125" t="s">
        <v>579</v>
      </c>
      <c r="C113" s="129">
        <v>70.73</v>
      </c>
    </row>
    <row r="114" spans="1:3" ht="18.75">
      <c r="A114" s="124" t="s">
        <v>580</v>
      </c>
      <c r="B114" s="125" t="s">
        <v>581</v>
      </c>
      <c r="C114" s="129">
        <v>70.73</v>
      </c>
    </row>
    <row r="115" spans="1:3" ht="37.5">
      <c r="A115" s="124" t="s">
        <v>580</v>
      </c>
      <c r="B115" s="125" t="s">
        <v>582</v>
      </c>
      <c r="C115" s="129">
        <v>37.5</v>
      </c>
    </row>
    <row r="116" spans="1:3" ht="37.5">
      <c r="A116" s="124" t="s">
        <v>580</v>
      </c>
      <c r="B116" s="125" t="s">
        <v>583</v>
      </c>
      <c r="C116" s="129">
        <v>6.1</v>
      </c>
    </row>
    <row r="117" spans="1:3" ht="37.5">
      <c r="A117" s="124" t="s">
        <v>580</v>
      </c>
      <c r="B117" s="125" t="s">
        <v>584</v>
      </c>
      <c r="C117" s="129">
        <v>27.13</v>
      </c>
    </row>
    <row r="118" spans="1:3" ht="56.25">
      <c r="A118" s="124" t="s">
        <v>585</v>
      </c>
      <c r="B118" s="125" t="s">
        <v>586</v>
      </c>
      <c r="C118" s="129">
        <v>12285.799000000001</v>
      </c>
    </row>
    <row r="119" spans="1:3" ht="37.5">
      <c r="A119" s="124" t="s">
        <v>585</v>
      </c>
      <c r="B119" s="125" t="s">
        <v>587</v>
      </c>
      <c r="C119" s="129">
        <v>6265.7569999999996</v>
      </c>
    </row>
    <row r="120" spans="1:3" ht="37.5">
      <c r="A120" s="124" t="s">
        <v>585</v>
      </c>
      <c r="B120" s="125" t="s">
        <v>588</v>
      </c>
      <c r="C120" s="129">
        <v>6020.0420000000004</v>
      </c>
    </row>
    <row r="121" spans="1:3" ht="75">
      <c r="A121" s="124" t="s">
        <v>589</v>
      </c>
      <c r="B121" s="125" t="s">
        <v>590</v>
      </c>
      <c r="C121" s="129">
        <v>1440.32</v>
      </c>
    </row>
    <row r="122" spans="1:3" ht="37.5">
      <c r="A122" s="124" t="s">
        <v>589</v>
      </c>
      <c r="B122" s="125" t="s">
        <v>591</v>
      </c>
      <c r="C122" s="129">
        <v>101.6</v>
      </c>
    </row>
    <row r="123" spans="1:3" ht="37.5">
      <c r="A123" s="124" t="s">
        <v>589</v>
      </c>
      <c r="B123" s="125" t="s">
        <v>592</v>
      </c>
      <c r="C123" s="129">
        <v>1338.72</v>
      </c>
    </row>
    <row r="124" spans="1:3" ht="18.75">
      <c r="A124" s="124" t="s">
        <v>593</v>
      </c>
      <c r="B124" s="125" t="s">
        <v>594</v>
      </c>
      <c r="C124" s="129">
        <v>19738.689999999999</v>
      </c>
    </row>
    <row r="125" spans="1:3" ht="18.75">
      <c r="A125" s="124" t="s">
        <v>595</v>
      </c>
      <c r="B125" s="125" t="s">
        <v>596</v>
      </c>
      <c r="C125" s="129">
        <v>19738.689999999999</v>
      </c>
    </row>
    <row r="126" spans="1:3" ht="56.25">
      <c r="A126" s="124" t="s">
        <v>595</v>
      </c>
      <c r="B126" s="125" t="s">
        <v>597</v>
      </c>
      <c r="C126" s="129">
        <v>411.8</v>
      </c>
    </row>
    <row r="127" spans="1:3" ht="37.5">
      <c r="A127" s="124" t="s">
        <v>595</v>
      </c>
      <c r="B127" s="125" t="s">
        <v>598</v>
      </c>
      <c r="C127" s="129">
        <v>715.9</v>
      </c>
    </row>
    <row r="128" spans="1:3" ht="37.5">
      <c r="A128" s="124" t="s">
        <v>595</v>
      </c>
      <c r="B128" s="125" t="s">
        <v>599</v>
      </c>
      <c r="C128" s="129">
        <v>63.4</v>
      </c>
    </row>
    <row r="129" spans="1:3" ht="37.5">
      <c r="A129" s="124" t="s">
        <v>595</v>
      </c>
      <c r="B129" s="125" t="s">
        <v>600</v>
      </c>
      <c r="C129" s="129">
        <v>12333.7</v>
      </c>
    </row>
    <row r="130" spans="1:3" ht="56.25">
      <c r="A130" s="124" t="s">
        <v>595</v>
      </c>
      <c r="B130" s="125" t="s">
        <v>577</v>
      </c>
      <c r="C130" s="129">
        <v>65.790000000000006</v>
      </c>
    </row>
    <row r="131" spans="1:3" ht="56.25">
      <c r="A131" s="124" t="s">
        <v>595</v>
      </c>
      <c r="B131" s="125" t="s">
        <v>601</v>
      </c>
      <c r="C131" s="129">
        <v>6148.1</v>
      </c>
    </row>
    <row r="132" spans="1:3" ht="18.75">
      <c r="A132" s="124" t="s">
        <v>602</v>
      </c>
      <c r="B132" s="125" t="s">
        <v>603</v>
      </c>
      <c r="C132" s="129">
        <v>233165.70600000001</v>
      </c>
    </row>
    <row r="133" spans="1:3" ht="37.5">
      <c r="A133" s="124" t="s">
        <v>604</v>
      </c>
      <c r="B133" s="125" t="s">
        <v>605</v>
      </c>
      <c r="C133" s="129">
        <v>9750.402</v>
      </c>
    </row>
    <row r="134" spans="1:3" ht="37.5">
      <c r="A134" s="124" t="s">
        <v>606</v>
      </c>
      <c r="B134" s="125" t="s">
        <v>607</v>
      </c>
      <c r="C134" s="129">
        <v>9750.402</v>
      </c>
    </row>
    <row r="135" spans="1:3" ht="75">
      <c r="A135" s="124" t="s">
        <v>606</v>
      </c>
      <c r="B135" s="125" t="s">
        <v>608</v>
      </c>
      <c r="C135" s="129">
        <v>136.63900000000001</v>
      </c>
    </row>
    <row r="136" spans="1:3" ht="93.75">
      <c r="A136" s="124" t="s">
        <v>606</v>
      </c>
      <c r="B136" s="125" t="s">
        <v>609</v>
      </c>
      <c r="C136" s="129">
        <v>4.5</v>
      </c>
    </row>
    <row r="137" spans="1:3" ht="75">
      <c r="A137" s="124" t="s">
        <v>606</v>
      </c>
      <c r="B137" s="125" t="s">
        <v>610</v>
      </c>
      <c r="C137" s="129">
        <v>4.5</v>
      </c>
    </row>
    <row r="138" spans="1:3" ht="37.5">
      <c r="A138" s="124" t="s">
        <v>606</v>
      </c>
      <c r="B138" s="125" t="s">
        <v>611</v>
      </c>
      <c r="C138" s="129">
        <v>632.5</v>
      </c>
    </row>
    <row r="139" spans="1:3" ht="150">
      <c r="A139" s="124" t="s">
        <v>606</v>
      </c>
      <c r="B139" s="125" t="s">
        <v>249</v>
      </c>
      <c r="C139" s="129">
        <v>32.799999999999997</v>
      </c>
    </row>
    <row r="140" spans="1:3" ht="75">
      <c r="A140" s="124" t="s">
        <v>606</v>
      </c>
      <c r="B140" s="125" t="s">
        <v>612</v>
      </c>
      <c r="C140" s="129">
        <v>5385.3</v>
      </c>
    </row>
    <row r="141" spans="1:3" ht="56.25">
      <c r="A141" s="124" t="s">
        <v>606</v>
      </c>
      <c r="B141" s="125" t="s">
        <v>613</v>
      </c>
      <c r="C141" s="129">
        <v>10.9</v>
      </c>
    </row>
    <row r="142" spans="1:3" ht="75">
      <c r="A142" s="124" t="s">
        <v>606</v>
      </c>
      <c r="B142" s="125" t="s">
        <v>614</v>
      </c>
      <c r="C142" s="129">
        <v>58.158999999999999</v>
      </c>
    </row>
    <row r="143" spans="1:3" ht="37.5">
      <c r="A143" s="124" t="s">
        <v>606</v>
      </c>
      <c r="B143" s="125" t="s">
        <v>615</v>
      </c>
      <c r="C143" s="129">
        <v>100</v>
      </c>
    </row>
    <row r="144" spans="1:3" ht="37.5">
      <c r="A144" s="124" t="s">
        <v>606</v>
      </c>
      <c r="B144" s="125" t="s">
        <v>616</v>
      </c>
      <c r="C144" s="129">
        <v>2868</v>
      </c>
    </row>
    <row r="145" spans="1:3" ht="93.75">
      <c r="A145" s="124" t="s">
        <v>606</v>
      </c>
      <c r="B145" s="125" t="s">
        <v>617</v>
      </c>
      <c r="C145" s="129">
        <v>156.30000000000001</v>
      </c>
    </row>
    <row r="146" spans="1:3" ht="37.5">
      <c r="A146" s="124" t="s">
        <v>606</v>
      </c>
      <c r="B146" s="125" t="s">
        <v>618</v>
      </c>
      <c r="C146" s="129">
        <v>221.70400000000001</v>
      </c>
    </row>
    <row r="147" spans="1:3" ht="93.75">
      <c r="A147" s="124" t="s">
        <v>606</v>
      </c>
      <c r="B147" s="125" t="s">
        <v>619</v>
      </c>
      <c r="C147" s="129">
        <v>5</v>
      </c>
    </row>
    <row r="148" spans="1:3" ht="93.75">
      <c r="A148" s="124" t="s">
        <v>606</v>
      </c>
      <c r="B148" s="125" t="s">
        <v>620</v>
      </c>
      <c r="C148" s="129">
        <v>129.1</v>
      </c>
    </row>
    <row r="149" spans="1:3" ht="93.75">
      <c r="A149" s="124" t="s">
        <v>606</v>
      </c>
      <c r="B149" s="125" t="s">
        <v>621</v>
      </c>
      <c r="C149" s="129">
        <v>5</v>
      </c>
    </row>
    <row r="150" spans="1:3" ht="75">
      <c r="A150" s="124" t="s">
        <v>622</v>
      </c>
      <c r="B150" s="125" t="s">
        <v>623</v>
      </c>
      <c r="C150" s="129">
        <v>5102.5</v>
      </c>
    </row>
    <row r="151" spans="1:3" ht="75">
      <c r="A151" s="124" t="s">
        <v>624</v>
      </c>
      <c r="B151" s="125" t="s">
        <v>625</v>
      </c>
      <c r="C151" s="129">
        <v>5102.5</v>
      </c>
    </row>
    <row r="152" spans="1:3" ht="75">
      <c r="A152" s="124" t="s">
        <v>624</v>
      </c>
      <c r="B152" s="125" t="s">
        <v>626</v>
      </c>
      <c r="C152" s="129">
        <v>5102.5</v>
      </c>
    </row>
    <row r="153" spans="1:3" ht="56.25">
      <c r="A153" s="124" t="s">
        <v>627</v>
      </c>
      <c r="B153" s="125" t="s">
        <v>628</v>
      </c>
      <c r="C153" s="129">
        <v>2054.1999999999998</v>
      </c>
    </row>
    <row r="154" spans="1:3" ht="56.25">
      <c r="A154" s="124" t="s">
        <v>629</v>
      </c>
      <c r="B154" s="125" t="s">
        <v>630</v>
      </c>
      <c r="C154" s="129">
        <v>2054.1999999999998</v>
      </c>
    </row>
    <row r="155" spans="1:3" ht="75">
      <c r="A155" s="124" t="s">
        <v>629</v>
      </c>
      <c r="B155" s="125" t="s">
        <v>631</v>
      </c>
      <c r="C155" s="129">
        <v>2054.1999999999998</v>
      </c>
    </row>
    <row r="156" spans="1:3" ht="37.5">
      <c r="A156" s="124" t="s">
        <v>632</v>
      </c>
      <c r="B156" s="125" t="s">
        <v>633</v>
      </c>
      <c r="C156" s="129">
        <v>1167.9000000000001</v>
      </c>
    </row>
    <row r="157" spans="1:3" ht="37.5">
      <c r="A157" s="124" t="s">
        <v>634</v>
      </c>
      <c r="B157" s="125" t="s">
        <v>635</v>
      </c>
      <c r="C157" s="129">
        <v>1167.9000000000001</v>
      </c>
    </row>
    <row r="158" spans="1:3" ht="56.25">
      <c r="A158" s="124" t="s">
        <v>634</v>
      </c>
      <c r="B158" s="125" t="s">
        <v>636</v>
      </c>
      <c r="C158" s="129">
        <v>1167.9000000000001</v>
      </c>
    </row>
    <row r="159" spans="1:3" ht="75">
      <c r="A159" s="124" t="s">
        <v>637</v>
      </c>
      <c r="B159" s="125" t="s">
        <v>638</v>
      </c>
      <c r="C159" s="129">
        <v>744.80399999999997</v>
      </c>
    </row>
    <row r="160" spans="1:3" ht="75">
      <c r="A160" s="124" t="s">
        <v>639</v>
      </c>
      <c r="B160" s="125" t="s">
        <v>640</v>
      </c>
      <c r="C160" s="129">
        <v>744.80399999999997</v>
      </c>
    </row>
    <row r="161" spans="1:3" ht="56.25">
      <c r="A161" s="124" t="s">
        <v>639</v>
      </c>
      <c r="B161" s="125" t="s">
        <v>641</v>
      </c>
      <c r="C161" s="129">
        <v>744.80399999999997</v>
      </c>
    </row>
    <row r="162" spans="1:3" ht="37.5">
      <c r="A162" s="124" t="s">
        <v>642</v>
      </c>
      <c r="B162" s="125" t="s">
        <v>643</v>
      </c>
      <c r="C162" s="129">
        <v>72.099999999999994</v>
      </c>
    </row>
    <row r="163" spans="1:3" ht="37.5">
      <c r="A163" s="124" t="s">
        <v>644</v>
      </c>
      <c r="B163" s="125" t="s">
        <v>645</v>
      </c>
      <c r="C163" s="129">
        <v>72.099999999999994</v>
      </c>
    </row>
    <row r="164" spans="1:3" ht="56.25">
      <c r="A164" s="124" t="s">
        <v>644</v>
      </c>
      <c r="B164" s="125" t="s">
        <v>646</v>
      </c>
      <c r="C164" s="129">
        <v>72.099999999999994</v>
      </c>
    </row>
    <row r="165" spans="1:3" ht="18.75">
      <c r="A165" s="124" t="s">
        <v>647</v>
      </c>
      <c r="B165" s="125" t="s">
        <v>648</v>
      </c>
      <c r="C165" s="129">
        <v>214273.8</v>
      </c>
    </row>
    <row r="166" spans="1:3" ht="18.75">
      <c r="A166" s="124" t="s">
        <v>649</v>
      </c>
      <c r="B166" s="125" t="s">
        <v>650</v>
      </c>
      <c r="C166" s="129">
        <v>214273.8</v>
      </c>
    </row>
    <row r="167" spans="1:3" ht="56.25">
      <c r="A167" s="124" t="s">
        <v>649</v>
      </c>
      <c r="B167" s="125" t="s">
        <v>651</v>
      </c>
      <c r="C167" s="129">
        <v>214273.8</v>
      </c>
    </row>
    <row r="168" spans="1:3" ht="18.75">
      <c r="A168" s="124" t="s">
        <v>652</v>
      </c>
      <c r="B168" s="125" t="s">
        <v>653</v>
      </c>
      <c r="C168" s="129">
        <v>41.143999999999998</v>
      </c>
    </row>
    <row r="169" spans="1:3" ht="56.25">
      <c r="A169" s="124" t="s">
        <v>654</v>
      </c>
      <c r="B169" s="125" t="s">
        <v>655</v>
      </c>
      <c r="C169" s="129">
        <v>41.143999999999998</v>
      </c>
    </row>
    <row r="170" spans="1:3" ht="56.25">
      <c r="A170" s="124" t="s">
        <v>656</v>
      </c>
      <c r="B170" s="125" t="s">
        <v>657</v>
      </c>
      <c r="C170" s="129">
        <v>41.143999999999998</v>
      </c>
    </row>
    <row r="171" spans="1:3" ht="37.5">
      <c r="A171" s="124" t="s">
        <v>656</v>
      </c>
      <c r="B171" s="125" t="s">
        <v>658</v>
      </c>
      <c r="C171" s="129">
        <v>41.143999999999998</v>
      </c>
    </row>
    <row r="172" spans="1:3" ht="18.75">
      <c r="A172" s="124"/>
      <c r="B172" s="125" t="s">
        <v>659</v>
      </c>
      <c r="C172" s="127">
        <v>567991.89899999998</v>
      </c>
    </row>
    <row r="173" spans="1:3" ht="15"/>
    <row r="174" spans="1:3" ht="15"/>
    <row r="175" spans="1:3" ht="15"/>
    <row r="176" spans="1:3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</sheetData>
  <mergeCells count="5">
    <mergeCell ref="A8:C8"/>
    <mergeCell ref="A14:C14"/>
    <mergeCell ref="A11:A12"/>
    <mergeCell ref="C11:C12"/>
    <mergeCell ref="B11:B12"/>
  </mergeCells>
  <pageMargins left="0.78740157480314965" right="0.39370078740157483" top="0.59055118110236227" bottom="0.59055118110236227" header="0.39370078740157483" footer="0.39370078740157483"/>
  <pageSetup paperSize="9" scale="2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I16" sqref="I16"/>
    </sheetView>
  </sheetViews>
  <sheetFormatPr defaultRowHeight="15.75"/>
  <cols>
    <col min="1" max="1" width="35.140625" style="49" customWidth="1"/>
    <col min="2" max="2" width="15.7109375" style="29" customWidth="1"/>
    <col min="3" max="4" width="19.42578125" style="29" hidden="1" customWidth="1"/>
    <col min="5" max="5" width="19.42578125" style="29" customWidth="1"/>
    <col min="6" max="6" width="26.7109375" style="29" customWidth="1"/>
    <col min="7" max="7" width="16" style="29" customWidth="1"/>
    <col min="8" max="256" width="9.140625" style="29"/>
    <col min="257" max="257" width="35.140625" style="29" customWidth="1"/>
    <col min="258" max="258" width="15.7109375" style="29" customWidth="1"/>
    <col min="259" max="260" width="0" style="29" hidden="1" customWidth="1"/>
    <col min="261" max="261" width="19.42578125" style="29" customWidth="1"/>
    <col min="262" max="262" width="26.7109375" style="29" customWidth="1"/>
    <col min="263" max="263" width="16" style="29" customWidth="1"/>
    <col min="264" max="512" width="9.140625" style="29"/>
    <col min="513" max="513" width="35.140625" style="29" customWidth="1"/>
    <col min="514" max="514" width="15.7109375" style="29" customWidth="1"/>
    <col min="515" max="516" width="0" style="29" hidden="1" customWidth="1"/>
    <col min="517" max="517" width="19.42578125" style="29" customWidth="1"/>
    <col min="518" max="518" width="26.7109375" style="29" customWidth="1"/>
    <col min="519" max="519" width="16" style="29" customWidth="1"/>
    <col min="520" max="768" width="9.140625" style="29"/>
    <col min="769" max="769" width="35.140625" style="29" customWidth="1"/>
    <col min="770" max="770" width="15.7109375" style="29" customWidth="1"/>
    <col min="771" max="772" width="0" style="29" hidden="1" customWidth="1"/>
    <col min="773" max="773" width="19.42578125" style="29" customWidth="1"/>
    <col min="774" max="774" width="26.7109375" style="29" customWidth="1"/>
    <col min="775" max="775" width="16" style="29" customWidth="1"/>
    <col min="776" max="1024" width="9.140625" style="29"/>
    <col min="1025" max="1025" width="35.140625" style="29" customWidth="1"/>
    <col min="1026" max="1026" width="15.7109375" style="29" customWidth="1"/>
    <col min="1027" max="1028" width="0" style="29" hidden="1" customWidth="1"/>
    <col min="1029" max="1029" width="19.42578125" style="29" customWidth="1"/>
    <col min="1030" max="1030" width="26.7109375" style="29" customWidth="1"/>
    <col min="1031" max="1031" width="16" style="29" customWidth="1"/>
    <col min="1032" max="1280" width="9.140625" style="29"/>
    <col min="1281" max="1281" width="35.140625" style="29" customWidth="1"/>
    <col min="1282" max="1282" width="15.7109375" style="29" customWidth="1"/>
    <col min="1283" max="1284" width="0" style="29" hidden="1" customWidth="1"/>
    <col min="1285" max="1285" width="19.42578125" style="29" customWidth="1"/>
    <col min="1286" max="1286" width="26.7109375" style="29" customWidth="1"/>
    <col min="1287" max="1287" width="16" style="29" customWidth="1"/>
    <col min="1288" max="1536" width="9.140625" style="29"/>
    <col min="1537" max="1537" width="35.140625" style="29" customWidth="1"/>
    <col min="1538" max="1538" width="15.7109375" style="29" customWidth="1"/>
    <col min="1539" max="1540" width="0" style="29" hidden="1" customWidth="1"/>
    <col min="1541" max="1541" width="19.42578125" style="29" customWidth="1"/>
    <col min="1542" max="1542" width="26.7109375" style="29" customWidth="1"/>
    <col min="1543" max="1543" width="16" style="29" customWidth="1"/>
    <col min="1544" max="1792" width="9.140625" style="29"/>
    <col min="1793" max="1793" width="35.140625" style="29" customWidth="1"/>
    <col min="1794" max="1794" width="15.7109375" style="29" customWidth="1"/>
    <col min="1795" max="1796" width="0" style="29" hidden="1" customWidth="1"/>
    <col min="1797" max="1797" width="19.42578125" style="29" customWidth="1"/>
    <col min="1798" max="1798" width="26.7109375" style="29" customWidth="1"/>
    <col min="1799" max="1799" width="16" style="29" customWidth="1"/>
    <col min="1800" max="2048" width="9.140625" style="29"/>
    <col min="2049" max="2049" width="35.140625" style="29" customWidth="1"/>
    <col min="2050" max="2050" width="15.7109375" style="29" customWidth="1"/>
    <col min="2051" max="2052" width="0" style="29" hidden="1" customWidth="1"/>
    <col min="2053" max="2053" width="19.42578125" style="29" customWidth="1"/>
    <col min="2054" max="2054" width="26.7109375" style="29" customWidth="1"/>
    <col min="2055" max="2055" width="16" style="29" customWidth="1"/>
    <col min="2056" max="2304" width="9.140625" style="29"/>
    <col min="2305" max="2305" width="35.140625" style="29" customWidth="1"/>
    <col min="2306" max="2306" width="15.7109375" style="29" customWidth="1"/>
    <col min="2307" max="2308" width="0" style="29" hidden="1" customWidth="1"/>
    <col min="2309" max="2309" width="19.42578125" style="29" customWidth="1"/>
    <col min="2310" max="2310" width="26.7109375" style="29" customWidth="1"/>
    <col min="2311" max="2311" width="16" style="29" customWidth="1"/>
    <col min="2312" max="2560" width="9.140625" style="29"/>
    <col min="2561" max="2561" width="35.140625" style="29" customWidth="1"/>
    <col min="2562" max="2562" width="15.7109375" style="29" customWidth="1"/>
    <col min="2563" max="2564" width="0" style="29" hidden="1" customWidth="1"/>
    <col min="2565" max="2565" width="19.42578125" style="29" customWidth="1"/>
    <col min="2566" max="2566" width="26.7109375" style="29" customWidth="1"/>
    <col min="2567" max="2567" width="16" style="29" customWidth="1"/>
    <col min="2568" max="2816" width="9.140625" style="29"/>
    <col min="2817" max="2817" width="35.140625" style="29" customWidth="1"/>
    <col min="2818" max="2818" width="15.7109375" style="29" customWidth="1"/>
    <col min="2819" max="2820" width="0" style="29" hidden="1" customWidth="1"/>
    <col min="2821" max="2821" width="19.42578125" style="29" customWidth="1"/>
    <col min="2822" max="2822" width="26.7109375" style="29" customWidth="1"/>
    <col min="2823" max="2823" width="16" style="29" customWidth="1"/>
    <col min="2824" max="3072" width="9.140625" style="29"/>
    <col min="3073" max="3073" width="35.140625" style="29" customWidth="1"/>
    <col min="3074" max="3074" width="15.7109375" style="29" customWidth="1"/>
    <col min="3075" max="3076" width="0" style="29" hidden="1" customWidth="1"/>
    <col min="3077" max="3077" width="19.42578125" style="29" customWidth="1"/>
    <col min="3078" max="3078" width="26.7109375" style="29" customWidth="1"/>
    <col min="3079" max="3079" width="16" style="29" customWidth="1"/>
    <col min="3080" max="3328" width="9.140625" style="29"/>
    <col min="3329" max="3329" width="35.140625" style="29" customWidth="1"/>
    <col min="3330" max="3330" width="15.7109375" style="29" customWidth="1"/>
    <col min="3331" max="3332" width="0" style="29" hidden="1" customWidth="1"/>
    <col min="3333" max="3333" width="19.42578125" style="29" customWidth="1"/>
    <col min="3334" max="3334" width="26.7109375" style="29" customWidth="1"/>
    <col min="3335" max="3335" width="16" style="29" customWidth="1"/>
    <col min="3336" max="3584" width="9.140625" style="29"/>
    <col min="3585" max="3585" width="35.140625" style="29" customWidth="1"/>
    <col min="3586" max="3586" width="15.7109375" style="29" customWidth="1"/>
    <col min="3587" max="3588" width="0" style="29" hidden="1" customWidth="1"/>
    <col min="3589" max="3589" width="19.42578125" style="29" customWidth="1"/>
    <col min="3590" max="3590" width="26.7109375" style="29" customWidth="1"/>
    <col min="3591" max="3591" width="16" style="29" customWidth="1"/>
    <col min="3592" max="3840" width="9.140625" style="29"/>
    <col min="3841" max="3841" width="35.140625" style="29" customWidth="1"/>
    <col min="3842" max="3842" width="15.7109375" style="29" customWidth="1"/>
    <col min="3843" max="3844" width="0" style="29" hidden="1" customWidth="1"/>
    <col min="3845" max="3845" width="19.42578125" style="29" customWidth="1"/>
    <col min="3846" max="3846" width="26.7109375" style="29" customWidth="1"/>
    <col min="3847" max="3847" width="16" style="29" customWidth="1"/>
    <col min="3848" max="4096" width="9.140625" style="29"/>
    <col min="4097" max="4097" width="35.140625" style="29" customWidth="1"/>
    <col min="4098" max="4098" width="15.7109375" style="29" customWidth="1"/>
    <col min="4099" max="4100" width="0" style="29" hidden="1" customWidth="1"/>
    <col min="4101" max="4101" width="19.42578125" style="29" customWidth="1"/>
    <col min="4102" max="4102" width="26.7109375" style="29" customWidth="1"/>
    <col min="4103" max="4103" width="16" style="29" customWidth="1"/>
    <col min="4104" max="4352" width="9.140625" style="29"/>
    <col min="4353" max="4353" width="35.140625" style="29" customWidth="1"/>
    <col min="4354" max="4354" width="15.7109375" style="29" customWidth="1"/>
    <col min="4355" max="4356" width="0" style="29" hidden="1" customWidth="1"/>
    <col min="4357" max="4357" width="19.42578125" style="29" customWidth="1"/>
    <col min="4358" max="4358" width="26.7109375" style="29" customWidth="1"/>
    <col min="4359" max="4359" width="16" style="29" customWidth="1"/>
    <col min="4360" max="4608" width="9.140625" style="29"/>
    <col min="4609" max="4609" width="35.140625" style="29" customWidth="1"/>
    <col min="4610" max="4610" width="15.7109375" style="29" customWidth="1"/>
    <col min="4611" max="4612" width="0" style="29" hidden="1" customWidth="1"/>
    <col min="4613" max="4613" width="19.42578125" style="29" customWidth="1"/>
    <col min="4614" max="4614" width="26.7109375" style="29" customWidth="1"/>
    <col min="4615" max="4615" width="16" style="29" customWidth="1"/>
    <col min="4616" max="4864" width="9.140625" style="29"/>
    <col min="4865" max="4865" width="35.140625" style="29" customWidth="1"/>
    <col min="4866" max="4866" width="15.7109375" style="29" customWidth="1"/>
    <col min="4867" max="4868" width="0" style="29" hidden="1" customWidth="1"/>
    <col min="4869" max="4869" width="19.42578125" style="29" customWidth="1"/>
    <col min="4870" max="4870" width="26.7109375" style="29" customWidth="1"/>
    <col min="4871" max="4871" width="16" style="29" customWidth="1"/>
    <col min="4872" max="5120" width="9.140625" style="29"/>
    <col min="5121" max="5121" width="35.140625" style="29" customWidth="1"/>
    <col min="5122" max="5122" width="15.7109375" style="29" customWidth="1"/>
    <col min="5123" max="5124" width="0" style="29" hidden="1" customWidth="1"/>
    <col min="5125" max="5125" width="19.42578125" style="29" customWidth="1"/>
    <col min="5126" max="5126" width="26.7109375" style="29" customWidth="1"/>
    <col min="5127" max="5127" width="16" style="29" customWidth="1"/>
    <col min="5128" max="5376" width="9.140625" style="29"/>
    <col min="5377" max="5377" width="35.140625" style="29" customWidth="1"/>
    <col min="5378" max="5378" width="15.7109375" style="29" customWidth="1"/>
    <col min="5379" max="5380" width="0" style="29" hidden="1" customWidth="1"/>
    <col min="5381" max="5381" width="19.42578125" style="29" customWidth="1"/>
    <col min="5382" max="5382" width="26.7109375" style="29" customWidth="1"/>
    <col min="5383" max="5383" width="16" style="29" customWidth="1"/>
    <col min="5384" max="5632" width="9.140625" style="29"/>
    <col min="5633" max="5633" width="35.140625" style="29" customWidth="1"/>
    <col min="5634" max="5634" width="15.7109375" style="29" customWidth="1"/>
    <col min="5635" max="5636" width="0" style="29" hidden="1" customWidth="1"/>
    <col min="5637" max="5637" width="19.42578125" style="29" customWidth="1"/>
    <col min="5638" max="5638" width="26.7109375" style="29" customWidth="1"/>
    <col min="5639" max="5639" width="16" style="29" customWidth="1"/>
    <col min="5640" max="5888" width="9.140625" style="29"/>
    <col min="5889" max="5889" width="35.140625" style="29" customWidth="1"/>
    <col min="5890" max="5890" width="15.7109375" style="29" customWidth="1"/>
    <col min="5891" max="5892" width="0" style="29" hidden="1" customWidth="1"/>
    <col min="5893" max="5893" width="19.42578125" style="29" customWidth="1"/>
    <col min="5894" max="5894" width="26.7109375" style="29" customWidth="1"/>
    <col min="5895" max="5895" width="16" style="29" customWidth="1"/>
    <col min="5896" max="6144" width="9.140625" style="29"/>
    <col min="6145" max="6145" width="35.140625" style="29" customWidth="1"/>
    <col min="6146" max="6146" width="15.7109375" style="29" customWidth="1"/>
    <col min="6147" max="6148" width="0" style="29" hidden="1" customWidth="1"/>
    <col min="6149" max="6149" width="19.42578125" style="29" customWidth="1"/>
    <col min="6150" max="6150" width="26.7109375" style="29" customWidth="1"/>
    <col min="6151" max="6151" width="16" style="29" customWidth="1"/>
    <col min="6152" max="6400" width="9.140625" style="29"/>
    <col min="6401" max="6401" width="35.140625" style="29" customWidth="1"/>
    <col min="6402" max="6402" width="15.7109375" style="29" customWidth="1"/>
    <col min="6403" max="6404" width="0" style="29" hidden="1" customWidth="1"/>
    <col min="6405" max="6405" width="19.42578125" style="29" customWidth="1"/>
    <col min="6406" max="6406" width="26.7109375" style="29" customWidth="1"/>
    <col min="6407" max="6407" width="16" style="29" customWidth="1"/>
    <col min="6408" max="6656" width="9.140625" style="29"/>
    <col min="6657" max="6657" width="35.140625" style="29" customWidth="1"/>
    <col min="6658" max="6658" width="15.7109375" style="29" customWidth="1"/>
    <col min="6659" max="6660" width="0" style="29" hidden="1" customWidth="1"/>
    <col min="6661" max="6661" width="19.42578125" style="29" customWidth="1"/>
    <col min="6662" max="6662" width="26.7109375" style="29" customWidth="1"/>
    <col min="6663" max="6663" width="16" style="29" customWidth="1"/>
    <col min="6664" max="6912" width="9.140625" style="29"/>
    <col min="6913" max="6913" width="35.140625" style="29" customWidth="1"/>
    <col min="6914" max="6914" width="15.7109375" style="29" customWidth="1"/>
    <col min="6915" max="6916" width="0" style="29" hidden="1" customWidth="1"/>
    <col min="6917" max="6917" width="19.42578125" style="29" customWidth="1"/>
    <col min="6918" max="6918" width="26.7109375" style="29" customWidth="1"/>
    <col min="6919" max="6919" width="16" style="29" customWidth="1"/>
    <col min="6920" max="7168" width="9.140625" style="29"/>
    <col min="7169" max="7169" width="35.140625" style="29" customWidth="1"/>
    <col min="7170" max="7170" width="15.7109375" style="29" customWidth="1"/>
    <col min="7171" max="7172" width="0" style="29" hidden="1" customWidth="1"/>
    <col min="7173" max="7173" width="19.42578125" style="29" customWidth="1"/>
    <col min="7174" max="7174" width="26.7109375" style="29" customWidth="1"/>
    <col min="7175" max="7175" width="16" style="29" customWidth="1"/>
    <col min="7176" max="7424" width="9.140625" style="29"/>
    <col min="7425" max="7425" width="35.140625" style="29" customWidth="1"/>
    <col min="7426" max="7426" width="15.7109375" style="29" customWidth="1"/>
    <col min="7427" max="7428" width="0" style="29" hidden="1" customWidth="1"/>
    <col min="7429" max="7429" width="19.42578125" style="29" customWidth="1"/>
    <col min="7430" max="7430" width="26.7109375" style="29" customWidth="1"/>
    <col min="7431" max="7431" width="16" style="29" customWidth="1"/>
    <col min="7432" max="7680" width="9.140625" style="29"/>
    <col min="7681" max="7681" width="35.140625" style="29" customWidth="1"/>
    <col min="7682" max="7682" width="15.7109375" style="29" customWidth="1"/>
    <col min="7683" max="7684" width="0" style="29" hidden="1" customWidth="1"/>
    <col min="7685" max="7685" width="19.42578125" style="29" customWidth="1"/>
    <col min="7686" max="7686" width="26.7109375" style="29" customWidth="1"/>
    <col min="7687" max="7687" width="16" style="29" customWidth="1"/>
    <col min="7688" max="7936" width="9.140625" style="29"/>
    <col min="7937" max="7937" width="35.140625" style="29" customWidth="1"/>
    <col min="7938" max="7938" width="15.7109375" style="29" customWidth="1"/>
    <col min="7939" max="7940" width="0" style="29" hidden="1" customWidth="1"/>
    <col min="7941" max="7941" width="19.42578125" style="29" customWidth="1"/>
    <col min="7942" max="7942" width="26.7109375" style="29" customWidth="1"/>
    <col min="7943" max="7943" width="16" style="29" customWidth="1"/>
    <col min="7944" max="8192" width="9.140625" style="29"/>
    <col min="8193" max="8193" width="35.140625" style="29" customWidth="1"/>
    <col min="8194" max="8194" width="15.7109375" style="29" customWidth="1"/>
    <col min="8195" max="8196" width="0" style="29" hidden="1" customWidth="1"/>
    <col min="8197" max="8197" width="19.42578125" style="29" customWidth="1"/>
    <col min="8198" max="8198" width="26.7109375" style="29" customWidth="1"/>
    <col min="8199" max="8199" width="16" style="29" customWidth="1"/>
    <col min="8200" max="8448" width="9.140625" style="29"/>
    <col min="8449" max="8449" width="35.140625" style="29" customWidth="1"/>
    <col min="8450" max="8450" width="15.7109375" style="29" customWidth="1"/>
    <col min="8451" max="8452" width="0" style="29" hidden="1" customWidth="1"/>
    <col min="8453" max="8453" width="19.42578125" style="29" customWidth="1"/>
    <col min="8454" max="8454" width="26.7109375" style="29" customWidth="1"/>
    <col min="8455" max="8455" width="16" style="29" customWidth="1"/>
    <col min="8456" max="8704" width="9.140625" style="29"/>
    <col min="8705" max="8705" width="35.140625" style="29" customWidth="1"/>
    <col min="8706" max="8706" width="15.7109375" style="29" customWidth="1"/>
    <col min="8707" max="8708" width="0" style="29" hidden="1" customWidth="1"/>
    <col min="8709" max="8709" width="19.42578125" style="29" customWidth="1"/>
    <col min="8710" max="8710" width="26.7109375" style="29" customWidth="1"/>
    <col min="8711" max="8711" width="16" style="29" customWidth="1"/>
    <col min="8712" max="8960" width="9.140625" style="29"/>
    <col min="8961" max="8961" width="35.140625" style="29" customWidth="1"/>
    <col min="8962" max="8962" width="15.7109375" style="29" customWidth="1"/>
    <col min="8963" max="8964" width="0" style="29" hidden="1" customWidth="1"/>
    <col min="8965" max="8965" width="19.42578125" style="29" customWidth="1"/>
    <col min="8966" max="8966" width="26.7109375" style="29" customWidth="1"/>
    <col min="8967" max="8967" width="16" style="29" customWidth="1"/>
    <col min="8968" max="9216" width="9.140625" style="29"/>
    <col min="9217" max="9217" width="35.140625" style="29" customWidth="1"/>
    <col min="9218" max="9218" width="15.7109375" style="29" customWidth="1"/>
    <col min="9219" max="9220" width="0" style="29" hidden="1" customWidth="1"/>
    <col min="9221" max="9221" width="19.42578125" style="29" customWidth="1"/>
    <col min="9222" max="9222" width="26.7109375" style="29" customWidth="1"/>
    <col min="9223" max="9223" width="16" style="29" customWidth="1"/>
    <col min="9224" max="9472" width="9.140625" style="29"/>
    <col min="9473" max="9473" width="35.140625" style="29" customWidth="1"/>
    <col min="9474" max="9474" width="15.7109375" style="29" customWidth="1"/>
    <col min="9475" max="9476" width="0" style="29" hidden="1" customWidth="1"/>
    <col min="9477" max="9477" width="19.42578125" style="29" customWidth="1"/>
    <col min="9478" max="9478" width="26.7109375" style="29" customWidth="1"/>
    <col min="9479" max="9479" width="16" style="29" customWidth="1"/>
    <col min="9480" max="9728" width="9.140625" style="29"/>
    <col min="9729" max="9729" width="35.140625" style="29" customWidth="1"/>
    <col min="9730" max="9730" width="15.7109375" style="29" customWidth="1"/>
    <col min="9731" max="9732" width="0" style="29" hidden="1" customWidth="1"/>
    <col min="9733" max="9733" width="19.42578125" style="29" customWidth="1"/>
    <col min="9734" max="9734" width="26.7109375" style="29" customWidth="1"/>
    <col min="9735" max="9735" width="16" style="29" customWidth="1"/>
    <col min="9736" max="9984" width="9.140625" style="29"/>
    <col min="9985" max="9985" width="35.140625" style="29" customWidth="1"/>
    <col min="9986" max="9986" width="15.7109375" style="29" customWidth="1"/>
    <col min="9987" max="9988" width="0" style="29" hidden="1" customWidth="1"/>
    <col min="9989" max="9989" width="19.42578125" style="29" customWidth="1"/>
    <col min="9990" max="9990" width="26.7109375" style="29" customWidth="1"/>
    <col min="9991" max="9991" width="16" style="29" customWidth="1"/>
    <col min="9992" max="10240" width="9.140625" style="29"/>
    <col min="10241" max="10241" width="35.140625" style="29" customWidth="1"/>
    <col min="10242" max="10242" width="15.7109375" style="29" customWidth="1"/>
    <col min="10243" max="10244" width="0" style="29" hidden="1" customWidth="1"/>
    <col min="10245" max="10245" width="19.42578125" style="29" customWidth="1"/>
    <col min="10246" max="10246" width="26.7109375" style="29" customWidth="1"/>
    <col min="10247" max="10247" width="16" style="29" customWidth="1"/>
    <col min="10248" max="10496" width="9.140625" style="29"/>
    <col min="10497" max="10497" width="35.140625" style="29" customWidth="1"/>
    <col min="10498" max="10498" width="15.7109375" style="29" customWidth="1"/>
    <col min="10499" max="10500" width="0" style="29" hidden="1" customWidth="1"/>
    <col min="10501" max="10501" width="19.42578125" style="29" customWidth="1"/>
    <col min="10502" max="10502" width="26.7109375" style="29" customWidth="1"/>
    <col min="10503" max="10503" width="16" style="29" customWidth="1"/>
    <col min="10504" max="10752" width="9.140625" style="29"/>
    <col min="10753" max="10753" width="35.140625" style="29" customWidth="1"/>
    <col min="10754" max="10754" width="15.7109375" style="29" customWidth="1"/>
    <col min="10755" max="10756" width="0" style="29" hidden="1" customWidth="1"/>
    <col min="10757" max="10757" width="19.42578125" style="29" customWidth="1"/>
    <col min="10758" max="10758" width="26.7109375" style="29" customWidth="1"/>
    <col min="10759" max="10759" width="16" style="29" customWidth="1"/>
    <col min="10760" max="11008" width="9.140625" style="29"/>
    <col min="11009" max="11009" width="35.140625" style="29" customWidth="1"/>
    <col min="11010" max="11010" width="15.7109375" style="29" customWidth="1"/>
    <col min="11011" max="11012" width="0" style="29" hidden="1" customWidth="1"/>
    <col min="11013" max="11013" width="19.42578125" style="29" customWidth="1"/>
    <col min="11014" max="11014" width="26.7109375" style="29" customWidth="1"/>
    <col min="11015" max="11015" width="16" style="29" customWidth="1"/>
    <col min="11016" max="11264" width="9.140625" style="29"/>
    <col min="11265" max="11265" width="35.140625" style="29" customWidth="1"/>
    <col min="11266" max="11266" width="15.7109375" style="29" customWidth="1"/>
    <col min="11267" max="11268" width="0" style="29" hidden="1" customWidth="1"/>
    <col min="11269" max="11269" width="19.42578125" style="29" customWidth="1"/>
    <col min="11270" max="11270" width="26.7109375" style="29" customWidth="1"/>
    <col min="11271" max="11271" width="16" style="29" customWidth="1"/>
    <col min="11272" max="11520" width="9.140625" style="29"/>
    <col min="11521" max="11521" width="35.140625" style="29" customWidth="1"/>
    <col min="11522" max="11522" width="15.7109375" style="29" customWidth="1"/>
    <col min="11523" max="11524" width="0" style="29" hidden="1" customWidth="1"/>
    <col min="11525" max="11525" width="19.42578125" style="29" customWidth="1"/>
    <col min="11526" max="11526" width="26.7109375" style="29" customWidth="1"/>
    <col min="11527" max="11527" width="16" style="29" customWidth="1"/>
    <col min="11528" max="11776" width="9.140625" style="29"/>
    <col min="11777" max="11777" width="35.140625" style="29" customWidth="1"/>
    <col min="11778" max="11778" width="15.7109375" style="29" customWidth="1"/>
    <col min="11779" max="11780" width="0" style="29" hidden="1" customWidth="1"/>
    <col min="11781" max="11781" width="19.42578125" style="29" customWidth="1"/>
    <col min="11782" max="11782" width="26.7109375" style="29" customWidth="1"/>
    <col min="11783" max="11783" width="16" style="29" customWidth="1"/>
    <col min="11784" max="12032" width="9.140625" style="29"/>
    <col min="12033" max="12033" width="35.140625" style="29" customWidth="1"/>
    <col min="12034" max="12034" width="15.7109375" style="29" customWidth="1"/>
    <col min="12035" max="12036" width="0" style="29" hidden="1" customWidth="1"/>
    <col min="12037" max="12037" width="19.42578125" style="29" customWidth="1"/>
    <col min="12038" max="12038" width="26.7109375" style="29" customWidth="1"/>
    <col min="12039" max="12039" width="16" style="29" customWidth="1"/>
    <col min="12040" max="12288" width="9.140625" style="29"/>
    <col min="12289" max="12289" width="35.140625" style="29" customWidth="1"/>
    <col min="12290" max="12290" width="15.7109375" style="29" customWidth="1"/>
    <col min="12291" max="12292" width="0" style="29" hidden="1" customWidth="1"/>
    <col min="12293" max="12293" width="19.42578125" style="29" customWidth="1"/>
    <col min="12294" max="12294" width="26.7109375" style="29" customWidth="1"/>
    <col min="12295" max="12295" width="16" style="29" customWidth="1"/>
    <col min="12296" max="12544" width="9.140625" style="29"/>
    <col min="12545" max="12545" width="35.140625" style="29" customWidth="1"/>
    <col min="12546" max="12546" width="15.7109375" style="29" customWidth="1"/>
    <col min="12547" max="12548" width="0" style="29" hidden="1" customWidth="1"/>
    <col min="12549" max="12549" width="19.42578125" style="29" customWidth="1"/>
    <col min="12550" max="12550" width="26.7109375" style="29" customWidth="1"/>
    <col min="12551" max="12551" width="16" style="29" customWidth="1"/>
    <col min="12552" max="12800" width="9.140625" style="29"/>
    <col min="12801" max="12801" width="35.140625" style="29" customWidth="1"/>
    <col min="12802" max="12802" width="15.7109375" style="29" customWidth="1"/>
    <col min="12803" max="12804" width="0" style="29" hidden="1" customWidth="1"/>
    <col min="12805" max="12805" width="19.42578125" style="29" customWidth="1"/>
    <col min="12806" max="12806" width="26.7109375" style="29" customWidth="1"/>
    <col min="12807" max="12807" width="16" style="29" customWidth="1"/>
    <col min="12808" max="13056" width="9.140625" style="29"/>
    <col min="13057" max="13057" width="35.140625" style="29" customWidth="1"/>
    <col min="13058" max="13058" width="15.7109375" style="29" customWidth="1"/>
    <col min="13059" max="13060" width="0" style="29" hidden="1" customWidth="1"/>
    <col min="13061" max="13061" width="19.42578125" style="29" customWidth="1"/>
    <col min="13062" max="13062" width="26.7109375" style="29" customWidth="1"/>
    <col min="13063" max="13063" width="16" style="29" customWidth="1"/>
    <col min="13064" max="13312" width="9.140625" style="29"/>
    <col min="13313" max="13313" width="35.140625" style="29" customWidth="1"/>
    <col min="13314" max="13314" width="15.7109375" style="29" customWidth="1"/>
    <col min="13315" max="13316" width="0" style="29" hidden="1" customWidth="1"/>
    <col min="13317" max="13317" width="19.42578125" style="29" customWidth="1"/>
    <col min="13318" max="13318" width="26.7109375" style="29" customWidth="1"/>
    <col min="13319" max="13319" width="16" style="29" customWidth="1"/>
    <col min="13320" max="13568" width="9.140625" style="29"/>
    <col min="13569" max="13569" width="35.140625" style="29" customWidth="1"/>
    <col min="13570" max="13570" width="15.7109375" style="29" customWidth="1"/>
    <col min="13571" max="13572" width="0" style="29" hidden="1" customWidth="1"/>
    <col min="13573" max="13573" width="19.42578125" style="29" customWidth="1"/>
    <col min="13574" max="13574" width="26.7109375" style="29" customWidth="1"/>
    <col min="13575" max="13575" width="16" style="29" customWidth="1"/>
    <col min="13576" max="13824" width="9.140625" style="29"/>
    <col min="13825" max="13825" width="35.140625" style="29" customWidth="1"/>
    <col min="13826" max="13826" width="15.7109375" style="29" customWidth="1"/>
    <col min="13827" max="13828" width="0" style="29" hidden="1" customWidth="1"/>
    <col min="13829" max="13829" width="19.42578125" style="29" customWidth="1"/>
    <col min="13830" max="13830" width="26.7109375" style="29" customWidth="1"/>
    <col min="13831" max="13831" width="16" style="29" customWidth="1"/>
    <col min="13832" max="14080" width="9.140625" style="29"/>
    <col min="14081" max="14081" width="35.140625" style="29" customWidth="1"/>
    <col min="14082" max="14082" width="15.7109375" style="29" customWidth="1"/>
    <col min="14083" max="14084" width="0" style="29" hidden="1" customWidth="1"/>
    <col min="14085" max="14085" width="19.42578125" style="29" customWidth="1"/>
    <col min="14086" max="14086" width="26.7109375" style="29" customWidth="1"/>
    <col min="14087" max="14087" width="16" style="29" customWidth="1"/>
    <col min="14088" max="14336" width="9.140625" style="29"/>
    <col min="14337" max="14337" width="35.140625" style="29" customWidth="1"/>
    <col min="14338" max="14338" width="15.7109375" style="29" customWidth="1"/>
    <col min="14339" max="14340" width="0" style="29" hidden="1" customWidth="1"/>
    <col min="14341" max="14341" width="19.42578125" style="29" customWidth="1"/>
    <col min="14342" max="14342" width="26.7109375" style="29" customWidth="1"/>
    <col min="14343" max="14343" width="16" style="29" customWidth="1"/>
    <col min="14344" max="14592" width="9.140625" style="29"/>
    <col min="14593" max="14593" width="35.140625" style="29" customWidth="1"/>
    <col min="14594" max="14594" width="15.7109375" style="29" customWidth="1"/>
    <col min="14595" max="14596" width="0" style="29" hidden="1" customWidth="1"/>
    <col min="14597" max="14597" width="19.42578125" style="29" customWidth="1"/>
    <col min="14598" max="14598" width="26.7109375" style="29" customWidth="1"/>
    <col min="14599" max="14599" width="16" style="29" customWidth="1"/>
    <col min="14600" max="14848" width="9.140625" style="29"/>
    <col min="14849" max="14849" width="35.140625" style="29" customWidth="1"/>
    <col min="14850" max="14850" width="15.7109375" style="29" customWidth="1"/>
    <col min="14851" max="14852" width="0" style="29" hidden="1" customWidth="1"/>
    <col min="14853" max="14853" width="19.42578125" style="29" customWidth="1"/>
    <col min="14854" max="14854" width="26.7109375" style="29" customWidth="1"/>
    <col min="14855" max="14855" width="16" style="29" customWidth="1"/>
    <col min="14856" max="15104" width="9.140625" style="29"/>
    <col min="15105" max="15105" width="35.140625" style="29" customWidth="1"/>
    <col min="15106" max="15106" width="15.7109375" style="29" customWidth="1"/>
    <col min="15107" max="15108" width="0" style="29" hidden="1" customWidth="1"/>
    <col min="15109" max="15109" width="19.42578125" style="29" customWidth="1"/>
    <col min="15110" max="15110" width="26.7109375" style="29" customWidth="1"/>
    <col min="15111" max="15111" width="16" style="29" customWidth="1"/>
    <col min="15112" max="15360" width="9.140625" style="29"/>
    <col min="15361" max="15361" width="35.140625" style="29" customWidth="1"/>
    <col min="15362" max="15362" width="15.7109375" style="29" customWidth="1"/>
    <col min="15363" max="15364" width="0" style="29" hidden="1" customWidth="1"/>
    <col min="15365" max="15365" width="19.42578125" style="29" customWidth="1"/>
    <col min="15366" max="15366" width="26.7109375" style="29" customWidth="1"/>
    <col min="15367" max="15367" width="16" style="29" customWidth="1"/>
    <col min="15368" max="15616" width="9.140625" style="29"/>
    <col min="15617" max="15617" width="35.140625" style="29" customWidth="1"/>
    <col min="15618" max="15618" width="15.7109375" style="29" customWidth="1"/>
    <col min="15619" max="15620" width="0" style="29" hidden="1" customWidth="1"/>
    <col min="15621" max="15621" width="19.42578125" style="29" customWidth="1"/>
    <col min="15622" max="15622" width="26.7109375" style="29" customWidth="1"/>
    <col min="15623" max="15623" width="16" style="29" customWidth="1"/>
    <col min="15624" max="15872" width="9.140625" style="29"/>
    <col min="15873" max="15873" width="35.140625" style="29" customWidth="1"/>
    <col min="15874" max="15874" width="15.7109375" style="29" customWidth="1"/>
    <col min="15875" max="15876" width="0" style="29" hidden="1" customWidth="1"/>
    <col min="15877" max="15877" width="19.42578125" style="29" customWidth="1"/>
    <col min="15878" max="15878" width="26.7109375" style="29" customWidth="1"/>
    <col min="15879" max="15879" width="16" style="29" customWidth="1"/>
    <col min="15880" max="16128" width="9.140625" style="29"/>
    <col min="16129" max="16129" width="35.140625" style="29" customWidth="1"/>
    <col min="16130" max="16130" width="15.7109375" style="29" customWidth="1"/>
    <col min="16131" max="16132" width="0" style="29" hidden="1" customWidth="1"/>
    <col min="16133" max="16133" width="19.42578125" style="29" customWidth="1"/>
    <col min="16134" max="16134" width="26.7109375" style="29" customWidth="1"/>
    <col min="16135" max="16135" width="16" style="29" customWidth="1"/>
    <col min="16136" max="16384" width="9.140625" style="29"/>
  </cols>
  <sheetData>
    <row r="1" spans="1:9" ht="18.75" customHeight="1">
      <c r="F1" s="89" t="s">
        <v>999</v>
      </c>
      <c r="G1" s="32"/>
      <c r="H1" s="32"/>
      <c r="I1" s="32"/>
    </row>
    <row r="2" spans="1:9" ht="18.75" customHeight="1">
      <c r="E2" s="27" t="s">
        <v>668</v>
      </c>
      <c r="F2" s="27"/>
      <c r="G2" s="32"/>
      <c r="H2" s="32"/>
      <c r="I2" s="32"/>
    </row>
    <row r="3" spans="1:9" ht="18.75" customHeight="1">
      <c r="B3" s="27" t="s">
        <v>849</v>
      </c>
      <c r="C3" s="27"/>
      <c r="D3" s="27"/>
      <c r="E3" s="27"/>
      <c r="F3" s="27"/>
      <c r="G3" s="32"/>
      <c r="H3" s="32"/>
      <c r="I3" s="32"/>
    </row>
    <row r="4" spans="1:9" ht="18.75" customHeight="1">
      <c r="F4" s="89" t="s">
        <v>860</v>
      </c>
      <c r="G4" s="89"/>
      <c r="H4" s="89"/>
      <c r="I4" s="89"/>
    </row>
    <row r="7" spans="1:9" ht="18.75">
      <c r="A7" s="27" t="s">
        <v>1002</v>
      </c>
      <c r="B7" s="28"/>
      <c r="C7" s="28"/>
      <c r="D7" s="28"/>
      <c r="E7" s="28"/>
      <c r="F7" s="28"/>
    </row>
    <row r="8" spans="1:9" ht="18.75">
      <c r="A8" s="27" t="s">
        <v>848</v>
      </c>
      <c r="B8" s="27"/>
      <c r="C8" s="27"/>
      <c r="D8" s="27"/>
      <c r="E8" s="27"/>
      <c r="F8" s="27"/>
    </row>
    <row r="9" spans="1:9" ht="18.75">
      <c r="A9" s="27" t="s">
        <v>849</v>
      </c>
      <c r="B9" s="28"/>
      <c r="C9" s="28"/>
      <c r="D9" s="28"/>
      <c r="E9" s="28"/>
      <c r="F9" s="28"/>
    </row>
    <row r="10" spans="1:9" ht="18.75" customHeight="1">
      <c r="A10" s="90" t="s">
        <v>1003</v>
      </c>
      <c r="B10" s="90"/>
      <c r="C10" s="90"/>
      <c r="D10" s="90"/>
      <c r="E10" s="90"/>
      <c r="F10" s="90"/>
    </row>
    <row r="11" spans="1:9" ht="18.75">
      <c r="A11" s="33"/>
      <c r="B11" s="34"/>
      <c r="C11" s="34"/>
      <c r="D11" s="34"/>
      <c r="E11" s="34"/>
      <c r="F11" s="34"/>
    </row>
    <row r="12" spans="1:9" ht="15.75" customHeight="1">
      <c r="A12" s="35"/>
      <c r="B12" s="30" t="s">
        <v>1004</v>
      </c>
      <c r="C12" s="30"/>
      <c r="D12" s="30"/>
      <c r="E12" s="30"/>
      <c r="F12" s="30"/>
    </row>
    <row r="13" spans="1:9" ht="15.75" customHeight="1">
      <c r="A13" s="35"/>
      <c r="B13" s="35"/>
      <c r="C13" s="30"/>
      <c r="D13" s="30"/>
      <c r="E13" s="30"/>
      <c r="F13" s="30"/>
    </row>
    <row r="14" spans="1:9" ht="18.75">
      <c r="A14" s="35"/>
      <c r="B14" s="34"/>
      <c r="C14" s="34"/>
      <c r="D14" s="34"/>
      <c r="E14" s="34"/>
      <c r="F14" s="34"/>
    </row>
    <row r="15" spans="1:9" ht="19.5" customHeight="1">
      <c r="A15" s="37" t="s">
        <v>862</v>
      </c>
      <c r="B15" s="37"/>
      <c r="C15" s="37"/>
      <c r="D15" s="37"/>
      <c r="E15" s="37"/>
      <c r="F15" s="37"/>
    </row>
    <row r="16" spans="1:9" ht="59.25" customHeight="1">
      <c r="A16" s="50" t="s">
        <v>1005</v>
      </c>
      <c r="B16" s="50"/>
      <c r="C16" s="50"/>
      <c r="D16" s="50"/>
      <c r="E16" s="50"/>
      <c r="F16" s="50"/>
    </row>
    <row r="17" spans="1:8" ht="18.75">
      <c r="A17" s="51"/>
      <c r="B17" s="34"/>
      <c r="C17" s="34"/>
      <c r="D17" s="34"/>
      <c r="E17" s="34"/>
      <c r="F17" s="34"/>
    </row>
    <row r="18" spans="1:8" ht="15.75" customHeight="1">
      <c r="A18" s="52"/>
      <c r="B18" s="34"/>
      <c r="C18" s="34"/>
      <c r="D18" s="34"/>
      <c r="E18" s="34"/>
      <c r="F18" s="34"/>
    </row>
    <row r="19" spans="1:8" ht="70.5" customHeight="1">
      <c r="A19" s="53" t="s">
        <v>855</v>
      </c>
      <c r="B19" s="53" t="s">
        <v>864</v>
      </c>
      <c r="C19" s="54" t="s">
        <v>865</v>
      </c>
      <c r="D19" s="54" t="s">
        <v>1006</v>
      </c>
      <c r="E19" s="54" t="s">
        <v>865</v>
      </c>
      <c r="F19" s="54" t="s">
        <v>866</v>
      </c>
      <c r="G19" s="91"/>
      <c r="H19" s="92"/>
    </row>
    <row r="20" spans="1:8" ht="18.75" customHeight="1">
      <c r="A20" s="42" t="s">
        <v>857</v>
      </c>
      <c r="B20" s="93">
        <f>B21+B22</f>
        <v>4688.3180000000002</v>
      </c>
      <c r="C20" s="94">
        <f>SUM(C22:C22)</f>
        <v>0</v>
      </c>
      <c r="D20" s="95">
        <f>SUM(D22:D22)</f>
        <v>0</v>
      </c>
      <c r="E20" s="93">
        <f>E21+E22</f>
        <v>4652.6180000000004</v>
      </c>
      <c r="F20" s="96">
        <f>F21+F22</f>
        <v>35.700000000000003</v>
      </c>
      <c r="H20" s="92"/>
    </row>
    <row r="21" spans="1:8" ht="37.5">
      <c r="A21" s="97" t="s">
        <v>858</v>
      </c>
      <c r="B21" s="98">
        <f>E21+F21</f>
        <v>4688.3180000000002</v>
      </c>
      <c r="C21" s="99"/>
      <c r="D21" s="100"/>
      <c r="E21" s="98">
        <f>1118.318+3534.3</f>
        <v>4652.6180000000004</v>
      </c>
      <c r="F21" s="101">
        <v>35.700000000000003</v>
      </c>
    </row>
    <row r="22" spans="1:8" ht="18.75">
      <c r="A22" s="102"/>
      <c r="B22" s="103"/>
      <c r="C22" s="103"/>
      <c r="D22" s="104"/>
      <c r="E22" s="105"/>
      <c r="F22" s="106"/>
      <c r="G22" s="107"/>
    </row>
    <row r="23" spans="1:8" ht="18.75">
      <c r="A23" s="47"/>
      <c r="B23" s="34"/>
      <c r="C23" s="34"/>
      <c r="D23" s="34"/>
      <c r="E23" s="34"/>
      <c r="F23" s="34"/>
    </row>
    <row r="24" spans="1:8" ht="18.75">
      <c r="A24" s="47"/>
      <c r="B24" s="34"/>
      <c r="C24" s="34"/>
      <c r="D24" s="34"/>
      <c r="E24" s="34"/>
      <c r="F24" s="34"/>
    </row>
    <row r="25" spans="1:8">
      <c r="A25" s="108"/>
    </row>
    <row r="26" spans="1:8">
      <c r="A26" s="109"/>
    </row>
    <row r="27" spans="1:8">
      <c r="A27" s="109"/>
    </row>
    <row r="28" spans="1:8">
      <c r="A28" s="109"/>
    </row>
    <row r="29" spans="1:8">
      <c r="A29" s="109"/>
    </row>
    <row r="30" spans="1:8">
      <c r="A30" s="109"/>
    </row>
    <row r="31" spans="1:8">
      <c r="A31" s="109"/>
    </row>
    <row r="32" spans="1:8">
      <c r="A32" s="109"/>
    </row>
    <row r="33" spans="1:1">
      <c r="A33" s="109"/>
    </row>
    <row r="34" spans="1:1">
      <c r="A34" s="108"/>
    </row>
    <row r="35" spans="1:1">
      <c r="A35" s="108"/>
    </row>
    <row r="36" spans="1:1">
      <c r="A36" s="109"/>
    </row>
    <row r="37" spans="1:1">
      <c r="A37" s="109"/>
    </row>
    <row r="38" spans="1:1">
      <c r="A38" s="108"/>
    </row>
    <row r="39" spans="1:1">
      <c r="A39" s="108"/>
    </row>
    <row r="40" spans="1:1">
      <c r="A40" s="108"/>
    </row>
    <row r="41" spans="1:1">
      <c r="A41" s="108"/>
    </row>
    <row r="42" spans="1:1">
      <c r="A42" s="108"/>
    </row>
    <row r="43" spans="1:1">
      <c r="A43" s="108"/>
    </row>
    <row r="44" spans="1:1">
      <c r="A44" s="108"/>
    </row>
    <row r="45" spans="1:1">
      <c r="A45" s="110"/>
    </row>
    <row r="46" spans="1:1">
      <c r="A46" s="111"/>
    </row>
  </sheetData>
  <mergeCells count="10">
    <mergeCell ref="B12:F12"/>
    <mergeCell ref="C13:F13"/>
    <mergeCell ref="A15:F15"/>
    <mergeCell ref="A16:F16"/>
    <mergeCell ref="E2:F2"/>
    <mergeCell ref="B3:F3"/>
    <mergeCell ref="A7:F7"/>
    <mergeCell ref="A8:F8"/>
    <mergeCell ref="A9:F9"/>
    <mergeCell ref="A10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workbookViewId="0">
      <selection activeCell="H13" sqref="H13"/>
    </sheetView>
  </sheetViews>
  <sheetFormatPr defaultRowHeight="15"/>
  <cols>
    <col min="1" max="1" width="40.7109375" style="112" customWidth="1"/>
    <col min="2" max="2" width="59.28515625" style="112" customWidth="1"/>
    <col min="3" max="4" width="30.7109375" style="112" customWidth="1"/>
    <col min="5" max="16384" width="9.140625" style="112"/>
  </cols>
  <sheetData>
    <row r="1" spans="1:4" ht="15.75">
      <c r="A1" s="113"/>
      <c r="B1" s="113"/>
      <c r="C1" s="114"/>
      <c r="D1" s="114" t="s">
        <v>1009</v>
      </c>
    </row>
    <row r="2" spans="1:4" ht="15.75">
      <c r="A2" s="113"/>
      <c r="B2" s="113"/>
      <c r="C2" s="114"/>
      <c r="D2" s="114" t="s">
        <v>1010</v>
      </c>
    </row>
    <row r="3" spans="1:4" ht="18.75">
      <c r="A3" s="115"/>
      <c r="B3" s="115"/>
      <c r="C3" s="115"/>
      <c r="D3" s="115"/>
    </row>
    <row r="5" spans="1:4" ht="18.75">
      <c r="A5" s="116"/>
      <c r="B5" s="116"/>
      <c r="C5" s="116"/>
      <c r="D5" s="116" t="s">
        <v>387</v>
      </c>
    </row>
    <row r="6" spans="1:4">
      <c r="A6" s="117" t="s">
        <v>388</v>
      </c>
      <c r="B6" s="117" t="s">
        <v>389</v>
      </c>
      <c r="C6" s="117" t="s">
        <v>660</v>
      </c>
      <c r="D6" s="117" t="s">
        <v>661</v>
      </c>
    </row>
    <row r="7" spans="1:4">
      <c r="A7" s="117"/>
      <c r="B7" s="117"/>
      <c r="C7" s="118"/>
      <c r="D7" s="118"/>
    </row>
    <row r="8" spans="1:4" s="120" customFormat="1" ht="11.25">
      <c r="A8" s="173" t="s">
        <v>664</v>
      </c>
      <c r="B8" s="173" t="s">
        <v>665</v>
      </c>
      <c r="C8" s="173" t="s">
        <v>390</v>
      </c>
      <c r="D8" s="173" t="s">
        <v>391</v>
      </c>
    </row>
    <row r="9" spans="1:4" ht="18.75">
      <c r="A9" s="131"/>
      <c r="B9" s="132" t="s">
        <v>392</v>
      </c>
      <c r="C9" s="133"/>
      <c r="D9" s="133"/>
    </row>
    <row r="10" spans="1:4" ht="18.75">
      <c r="A10" s="124" t="s">
        <v>393</v>
      </c>
      <c r="B10" s="125" t="s">
        <v>394</v>
      </c>
      <c r="C10" s="126">
        <v>184693.05</v>
      </c>
      <c r="D10" s="126">
        <v>181771.89</v>
      </c>
    </row>
    <row r="11" spans="1:4" ht="18.75">
      <c r="A11" s="124" t="s">
        <v>396</v>
      </c>
      <c r="B11" s="125" t="s">
        <v>397</v>
      </c>
      <c r="C11" s="128">
        <v>144409</v>
      </c>
      <c r="D11" s="128">
        <v>144409</v>
      </c>
    </row>
    <row r="12" spans="1:4" ht="18.75">
      <c r="A12" s="124" t="s">
        <v>398</v>
      </c>
      <c r="B12" s="125" t="s">
        <v>399</v>
      </c>
      <c r="C12" s="129">
        <v>144409</v>
      </c>
      <c r="D12" s="129">
        <v>144409</v>
      </c>
    </row>
    <row r="13" spans="1:4" ht="112.5">
      <c r="A13" s="124" t="s">
        <v>400</v>
      </c>
      <c r="B13" s="125" t="s">
        <v>401</v>
      </c>
      <c r="C13" s="129">
        <v>143802.5</v>
      </c>
      <c r="D13" s="129">
        <v>143802.5</v>
      </c>
    </row>
    <row r="14" spans="1:4" ht="168.75">
      <c r="A14" s="124" t="s">
        <v>402</v>
      </c>
      <c r="B14" s="125" t="s">
        <v>403</v>
      </c>
      <c r="C14" s="129">
        <v>202.2</v>
      </c>
      <c r="D14" s="129">
        <v>202.2</v>
      </c>
    </row>
    <row r="15" spans="1:4" ht="75">
      <c r="A15" s="124" t="s">
        <v>404</v>
      </c>
      <c r="B15" s="125" t="s">
        <v>405</v>
      </c>
      <c r="C15" s="129">
        <v>404.3</v>
      </c>
      <c r="D15" s="129">
        <v>404.3</v>
      </c>
    </row>
    <row r="16" spans="1:4" ht="18.75">
      <c r="A16" s="124" t="s">
        <v>416</v>
      </c>
      <c r="B16" s="125" t="s">
        <v>417</v>
      </c>
      <c r="C16" s="128">
        <v>12734</v>
      </c>
      <c r="D16" s="128">
        <v>12734</v>
      </c>
    </row>
    <row r="17" spans="1:4" ht="37.5">
      <c r="A17" s="124" t="s">
        <v>418</v>
      </c>
      <c r="B17" s="125" t="s">
        <v>419</v>
      </c>
      <c r="C17" s="129">
        <v>2953</v>
      </c>
      <c r="D17" s="129">
        <v>2953</v>
      </c>
    </row>
    <row r="18" spans="1:4" ht="56.25">
      <c r="A18" s="124" t="s">
        <v>420</v>
      </c>
      <c r="B18" s="125" t="s">
        <v>421</v>
      </c>
      <c r="C18" s="129">
        <v>2582</v>
      </c>
      <c r="D18" s="129">
        <v>2582</v>
      </c>
    </row>
    <row r="19" spans="1:4" ht="56.25">
      <c r="A19" s="124" t="s">
        <v>422</v>
      </c>
      <c r="B19" s="125" t="s">
        <v>421</v>
      </c>
      <c r="C19" s="129">
        <v>2582</v>
      </c>
      <c r="D19" s="129">
        <v>2582</v>
      </c>
    </row>
    <row r="20" spans="1:4" ht="75">
      <c r="A20" s="124" t="s">
        <v>423</v>
      </c>
      <c r="B20" s="125" t="s">
        <v>424</v>
      </c>
      <c r="C20" s="129">
        <v>371</v>
      </c>
      <c r="D20" s="129">
        <v>371</v>
      </c>
    </row>
    <row r="21" spans="1:4" ht="112.5">
      <c r="A21" s="124" t="s">
        <v>425</v>
      </c>
      <c r="B21" s="125" t="s">
        <v>426</v>
      </c>
      <c r="C21" s="129">
        <v>371</v>
      </c>
      <c r="D21" s="129">
        <v>371</v>
      </c>
    </row>
    <row r="22" spans="1:4" ht="37.5">
      <c r="A22" s="124" t="s">
        <v>427</v>
      </c>
      <c r="B22" s="125" t="s">
        <v>428</v>
      </c>
      <c r="C22" s="129">
        <v>9242</v>
      </c>
      <c r="D22" s="129">
        <v>9242</v>
      </c>
    </row>
    <row r="23" spans="1:4" ht="37.5">
      <c r="A23" s="124" t="s">
        <v>429</v>
      </c>
      <c r="B23" s="125" t="s">
        <v>428</v>
      </c>
      <c r="C23" s="129">
        <v>9242</v>
      </c>
      <c r="D23" s="129">
        <v>9242</v>
      </c>
    </row>
    <row r="24" spans="1:4" ht="18.75">
      <c r="A24" s="124" t="s">
        <v>432</v>
      </c>
      <c r="B24" s="125" t="s">
        <v>433</v>
      </c>
      <c r="C24" s="129">
        <v>42</v>
      </c>
      <c r="D24" s="129">
        <v>42</v>
      </c>
    </row>
    <row r="25" spans="1:4" ht="18.75">
      <c r="A25" s="124" t="s">
        <v>434</v>
      </c>
      <c r="B25" s="125" t="s">
        <v>433</v>
      </c>
      <c r="C25" s="129">
        <v>42</v>
      </c>
      <c r="D25" s="129">
        <v>42</v>
      </c>
    </row>
    <row r="26" spans="1:4" ht="37.5">
      <c r="A26" s="124" t="s">
        <v>435</v>
      </c>
      <c r="B26" s="125" t="s">
        <v>436</v>
      </c>
      <c r="C26" s="129">
        <v>497</v>
      </c>
      <c r="D26" s="129">
        <v>497</v>
      </c>
    </row>
    <row r="27" spans="1:4" ht="75">
      <c r="A27" s="124" t="s">
        <v>437</v>
      </c>
      <c r="B27" s="125" t="s">
        <v>438</v>
      </c>
      <c r="C27" s="129">
        <v>497</v>
      </c>
      <c r="D27" s="129">
        <v>497</v>
      </c>
    </row>
    <row r="28" spans="1:4" ht="18.75">
      <c r="A28" s="124" t="s">
        <v>451</v>
      </c>
      <c r="B28" s="125" t="s">
        <v>452</v>
      </c>
      <c r="C28" s="128">
        <v>2625</v>
      </c>
      <c r="D28" s="128">
        <v>2625</v>
      </c>
    </row>
    <row r="29" spans="1:4" ht="56.25">
      <c r="A29" s="124" t="s">
        <v>453</v>
      </c>
      <c r="B29" s="125" t="s">
        <v>454</v>
      </c>
      <c r="C29" s="129">
        <v>2625</v>
      </c>
      <c r="D29" s="129">
        <v>2625</v>
      </c>
    </row>
    <row r="30" spans="1:4" ht="75">
      <c r="A30" s="124" t="s">
        <v>455</v>
      </c>
      <c r="B30" s="125" t="s">
        <v>456</v>
      </c>
      <c r="C30" s="129">
        <v>2625</v>
      </c>
      <c r="D30" s="129">
        <v>2625</v>
      </c>
    </row>
    <row r="31" spans="1:4" ht="75">
      <c r="A31" s="124" t="s">
        <v>458</v>
      </c>
      <c r="B31" s="125" t="s">
        <v>459</v>
      </c>
      <c r="C31" s="128">
        <v>15090</v>
      </c>
      <c r="D31" s="128">
        <v>11890</v>
      </c>
    </row>
    <row r="32" spans="1:4" ht="150">
      <c r="A32" s="124" t="s">
        <v>460</v>
      </c>
      <c r="B32" s="125" t="s">
        <v>461</v>
      </c>
      <c r="C32" s="129">
        <v>14900</v>
      </c>
      <c r="D32" s="129">
        <v>11700</v>
      </c>
    </row>
    <row r="33" spans="1:4" ht="112.5">
      <c r="A33" s="124" t="s">
        <v>462</v>
      </c>
      <c r="B33" s="125" t="s">
        <v>463</v>
      </c>
      <c r="C33" s="129">
        <v>8000</v>
      </c>
      <c r="D33" s="129">
        <v>4800</v>
      </c>
    </row>
    <row r="34" spans="1:4" ht="150">
      <c r="A34" s="124" t="s">
        <v>464</v>
      </c>
      <c r="B34" s="125" t="s">
        <v>465</v>
      </c>
      <c r="C34" s="129">
        <v>1600</v>
      </c>
      <c r="D34" s="129">
        <v>1600</v>
      </c>
    </row>
    <row r="35" spans="1:4" ht="131.25">
      <c r="A35" s="124" t="s">
        <v>466</v>
      </c>
      <c r="B35" s="125" t="s">
        <v>467</v>
      </c>
      <c r="C35" s="129">
        <v>1900</v>
      </c>
      <c r="D35" s="129">
        <v>700</v>
      </c>
    </row>
    <row r="36" spans="1:4" ht="131.25">
      <c r="A36" s="124" t="s">
        <v>468</v>
      </c>
      <c r="B36" s="125" t="s">
        <v>469</v>
      </c>
      <c r="C36" s="129">
        <v>4500</v>
      </c>
      <c r="D36" s="129">
        <v>2500</v>
      </c>
    </row>
    <row r="37" spans="1:4" ht="75">
      <c r="A37" s="124" t="s">
        <v>470</v>
      </c>
      <c r="B37" s="125" t="s">
        <v>471</v>
      </c>
      <c r="C37" s="129">
        <v>6900</v>
      </c>
      <c r="D37" s="129">
        <v>6900</v>
      </c>
    </row>
    <row r="38" spans="1:4" ht="56.25">
      <c r="A38" s="124" t="s">
        <v>472</v>
      </c>
      <c r="B38" s="125" t="s">
        <v>473</v>
      </c>
      <c r="C38" s="129">
        <v>6900</v>
      </c>
      <c r="D38" s="129">
        <v>6900</v>
      </c>
    </row>
    <row r="39" spans="1:4" ht="131.25">
      <c r="A39" s="124" t="s">
        <v>474</v>
      </c>
      <c r="B39" s="125" t="s">
        <v>475</v>
      </c>
      <c r="C39" s="129">
        <v>190</v>
      </c>
      <c r="D39" s="129">
        <v>190</v>
      </c>
    </row>
    <row r="40" spans="1:4" ht="131.25">
      <c r="A40" s="124" t="s">
        <v>476</v>
      </c>
      <c r="B40" s="125" t="s">
        <v>477</v>
      </c>
      <c r="C40" s="129">
        <v>190</v>
      </c>
      <c r="D40" s="129">
        <v>190</v>
      </c>
    </row>
    <row r="41" spans="1:4" ht="131.25">
      <c r="A41" s="124" t="s">
        <v>478</v>
      </c>
      <c r="B41" s="125" t="s">
        <v>479</v>
      </c>
      <c r="C41" s="129">
        <v>190</v>
      </c>
      <c r="D41" s="129">
        <v>190</v>
      </c>
    </row>
    <row r="42" spans="1:4" ht="37.5">
      <c r="A42" s="124" t="s">
        <v>480</v>
      </c>
      <c r="B42" s="125" t="s">
        <v>481</v>
      </c>
      <c r="C42" s="128">
        <v>3430</v>
      </c>
      <c r="D42" s="128">
        <v>3550</v>
      </c>
    </row>
    <row r="43" spans="1:4" ht="37.5">
      <c r="A43" s="124" t="s">
        <v>482</v>
      </c>
      <c r="B43" s="125" t="s">
        <v>483</v>
      </c>
      <c r="C43" s="129">
        <v>3430</v>
      </c>
      <c r="D43" s="129">
        <v>3550</v>
      </c>
    </row>
    <row r="44" spans="1:4" ht="37.5">
      <c r="A44" s="124" t="s">
        <v>484</v>
      </c>
      <c r="B44" s="125" t="s">
        <v>485</v>
      </c>
      <c r="C44" s="129">
        <v>2800</v>
      </c>
      <c r="D44" s="129">
        <v>2900</v>
      </c>
    </row>
    <row r="45" spans="1:4" ht="37.5">
      <c r="A45" s="124" t="s">
        <v>486</v>
      </c>
      <c r="B45" s="125" t="s">
        <v>487</v>
      </c>
      <c r="C45" s="129">
        <v>210</v>
      </c>
      <c r="D45" s="129">
        <v>220</v>
      </c>
    </row>
    <row r="46" spans="1:4" ht="37.5">
      <c r="A46" s="124" t="s">
        <v>488</v>
      </c>
      <c r="B46" s="125" t="s">
        <v>489</v>
      </c>
      <c r="C46" s="129">
        <v>420</v>
      </c>
      <c r="D46" s="129">
        <v>430</v>
      </c>
    </row>
    <row r="47" spans="1:4" ht="37.5">
      <c r="A47" s="124" t="s">
        <v>498</v>
      </c>
      <c r="B47" s="125" t="s">
        <v>499</v>
      </c>
      <c r="C47" s="128">
        <v>367</v>
      </c>
      <c r="D47" s="128">
        <v>365</v>
      </c>
    </row>
    <row r="48" spans="1:4" ht="131.25">
      <c r="A48" s="124" t="s">
        <v>500</v>
      </c>
      <c r="B48" s="125" t="s">
        <v>501</v>
      </c>
      <c r="C48" s="129">
        <v>50</v>
      </c>
      <c r="D48" s="129">
        <v>50</v>
      </c>
    </row>
    <row r="49" spans="1:4" ht="150">
      <c r="A49" s="124" t="s">
        <v>502</v>
      </c>
      <c r="B49" s="125" t="s">
        <v>503</v>
      </c>
      <c r="C49" s="129">
        <v>50</v>
      </c>
      <c r="D49" s="129">
        <v>50</v>
      </c>
    </row>
    <row r="50" spans="1:4" ht="150">
      <c r="A50" s="124" t="s">
        <v>504</v>
      </c>
      <c r="B50" s="125" t="s">
        <v>505</v>
      </c>
      <c r="C50" s="129">
        <v>50</v>
      </c>
      <c r="D50" s="129">
        <v>50</v>
      </c>
    </row>
    <row r="51" spans="1:4" ht="56.25">
      <c r="A51" s="124" t="s">
        <v>506</v>
      </c>
      <c r="B51" s="125" t="s">
        <v>507</v>
      </c>
      <c r="C51" s="129">
        <v>317</v>
      </c>
      <c r="D51" s="129">
        <v>315</v>
      </c>
    </row>
    <row r="52" spans="1:4" ht="56.25">
      <c r="A52" s="124" t="s">
        <v>508</v>
      </c>
      <c r="B52" s="125" t="s">
        <v>509</v>
      </c>
      <c r="C52" s="129">
        <v>317</v>
      </c>
      <c r="D52" s="129">
        <v>315</v>
      </c>
    </row>
    <row r="53" spans="1:4" ht="75">
      <c r="A53" s="124" t="s">
        <v>510</v>
      </c>
      <c r="B53" s="125" t="s">
        <v>511</v>
      </c>
      <c r="C53" s="129">
        <v>10</v>
      </c>
      <c r="D53" s="129">
        <v>8</v>
      </c>
    </row>
    <row r="54" spans="1:4" ht="75">
      <c r="A54" s="124" t="s">
        <v>512</v>
      </c>
      <c r="B54" s="125" t="s">
        <v>513</v>
      </c>
      <c r="C54" s="129">
        <v>307</v>
      </c>
      <c r="D54" s="129">
        <v>307</v>
      </c>
    </row>
    <row r="55" spans="1:4" ht="37.5">
      <c r="A55" s="124" t="s">
        <v>514</v>
      </c>
      <c r="B55" s="125" t="s">
        <v>515</v>
      </c>
      <c r="C55" s="128">
        <v>6038.05</v>
      </c>
      <c r="D55" s="128">
        <v>6198.89</v>
      </c>
    </row>
    <row r="56" spans="1:4" ht="93.75">
      <c r="A56" s="124" t="s">
        <v>520</v>
      </c>
      <c r="B56" s="125" t="s">
        <v>521</v>
      </c>
      <c r="C56" s="129">
        <v>59.4</v>
      </c>
      <c r="D56" s="129">
        <v>63.7</v>
      </c>
    </row>
    <row r="57" spans="1:4" ht="93.75">
      <c r="A57" s="124" t="s">
        <v>522</v>
      </c>
      <c r="B57" s="125" t="s">
        <v>523</v>
      </c>
      <c r="C57" s="129">
        <v>48</v>
      </c>
      <c r="D57" s="129">
        <v>52</v>
      </c>
    </row>
    <row r="58" spans="1:4" ht="93.75">
      <c r="A58" s="124" t="s">
        <v>522</v>
      </c>
      <c r="B58" s="125" t="s">
        <v>523</v>
      </c>
      <c r="C58" s="129">
        <v>48</v>
      </c>
      <c r="D58" s="129">
        <v>52</v>
      </c>
    </row>
    <row r="59" spans="1:4" ht="75">
      <c r="A59" s="124" t="s">
        <v>524</v>
      </c>
      <c r="B59" s="125" t="s">
        <v>525</v>
      </c>
      <c r="C59" s="129">
        <v>11.4</v>
      </c>
      <c r="D59" s="129">
        <v>11.7</v>
      </c>
    </row>
    <row r="60" spans="1:4" ht="187.5">
      <c r="A60" s="124" t="s">
        <v>526</v>
      </c>
      <c r="B60" s="125" t="s">
        <v>527</v>
      </c>
      <c r="C60" s="129">
        <v>140</v>
      </c>
      <c r="D60" s="129">
        <v>140</v>
      </c>
    </row>
    <row r="61" spans="1:4" ht="56.25">
      <c r="A61" s="124" t="s">
        <v>528</v>
      </c>
      <c r="B61" s="125" t="s">
        <v>529</v>
      </c>
      <c r="C61" s="129">
        <v>30</v>
      </c>
      <c r="D61" s="129">
        <v>30</v>
      </c>
    </row>
    <row r="62" spans="1:4" ht="56.25">
      <c r="A62" s="124" t="s">
        <v>530</v>
      </c>
      <c r="B62" s="125" t="s">
        <v>531</v>
      </c>
      <c r="C62" s="129">
        <v>10</v>
      </c>
      <c r="D62" s="129">
        <v>10</v>
      </c>
    </row>
    <row r="63" spans="1:4" ht="56.25">
      <c r="A63" s="124" t="s">
        <v>532</v>
      </c>
      <c r="B63" s="125" t="s">
        <v>533</v>
      </c>
      <c r="C63" s="129">
        <v>100</v>
      </c>
      <c r="D63" s="129">
        <v>100</v>
      </c>
    </row>
    <row r="64" spans="1:4" ht="56.25">
      <c r="A64" s="124" t="s">
        <v>532</v>
      </c>
      <c r="B64" s="125" t="s">
        <v>533</v>
      </c>
      <c r="C64" s="129">
        <v>100</v>
      </c>
      <c r="D64" s="129">
        <v>100</v>
      </c>
    </row>
    <row r="65" spans="1:4" ht="93.75">
      <c r="A65" s="124" t="s">
        <v>534</v>
      </c>
      <c r="B65" s="125" t="s">
        <v>535</v>
      </c>
      <c r="C65" s="129">
        <v>327</v>
      </c>
      <c r="D65" s="129">
        <v>335</v>
      </c>
    </row>
    <row r="66" spans="1:4" ht="56.25">
      <c r="A66" s="124" t="s">
        <v>536</v>
      </c>
      <c r="B66" s="125" t="s">
        <v>537</v>
      </c>
      <c r="C66" s="129">
        <v>3725</v>
      </c>
      <c r="D66" s="129">
        <v>3866.75</v>
      </c>
    </row>
    <row r="67" spans="1:4" ht="56.25">
      <c r="A67" s="124" t="s">
        <v>538</v>
      </c>
      <c r="B67" s="125" t="s">
        <v>539</v>
      </c>
      <c r="C67" s="129">
        <v>3725</v>
      </c>
      <c r="D67" s="129">
        <v>3866.75</v>
      </c>
    </row>
    <row r="68" spans="1:4" ht="112.5">
      <c r="A68" s="124" t="s">
        <v>550</v>
      </c>
      <c r="B68" s="125" t="s">
        <v>551</v>
      </c>
      <c r="C68" s="129">
        <v>160.65</v>
      </c>
      <c r="D68" s="129">
        <v>165.44</v>
      </c>
    </row>
    <row r="69" spans="1:4" ht="37.5">
      <c r="A69" s="124" t="s">
        <v>552</v>
      </c>
      <c r="B69" s="125" t="s">
        <v>553</v>
      </c>
      <c r="C69" s="129">
        <v>1626</v>
      </c>
      <c r="D69" s="129">
        <v>1628</v>
      </c>
    </row>
    <row r="70" spans="1:4" ht="75">
      <c r="A70" s="124" t="s">
        <v>554</v>
      </c>
      <c r="B70" s="125" t="s">
        <v>555</v>
      </c>
      <c r="C70" s="129">
        <v>1626</v>
      </c>
      <c r="D70" s="129">
        <v>1628</v>
      </c>
    </row>
    <row r="71" spans="1:4" ht="18.75">
      <c r="A71" s="124" t="s">
        <v>556</v>
      </c>
      <c r="B71" s="125" t="s">
        <v>557</v>
      </c>
      <c r="C71" s="126">
        <v>238726.584</v>
      </c>
      <c r="D71" s="126">
        <v>239533.28400000001</v>
      </c>
    </row>
    <row r="72" spans="1:4" ht="56.25">
      <c r="A72" s="124" t="s">
        <v>558</v>
      </c>
      <c r="B72" s="125" t="s">
        <v>559</v>
      </c>
      <c r="C72" s="128">
        <v>238726.584</v>
      </c>
      <c r="D72" s="128">
        <v>239533.28400000001</v>
      </c>
    </row>
    <row r="73" spans="1:4" ht="37.5">
      <c r="A73" s="124" t="s">
        <v>560</v>
      </c>
      <c r="B73" s="125" t="s">
        <v>561</v>
      </c>
      <c r="C73" s="129">
        <v>405.9</v>
      </c>
      <c r="D73" s="129">
        <v>628.6</v>
      </c>
    </row>
    <row r="74" spans="1:4" ht="37.5">
      <c r="A74" s="124" t="s">
        <v>562</v>
      </c>
      <c r="B74" s="125" t="s">
        <v>563</v>
      </c>
      <c r="C74" s="129">
        <v>405.9</v>
      </c>
      <c r="D74" s="129">
        <v>628.6</v>
      </c>
    </row>
    <row r="75" spans="1:4" ht="37.5">
      <c r="A75" s="124" t="s">
        <v>564</v>
      </c>
      <c r="B75" s="125" t="s">
        <v>565</v>
      </c>
      <c r="C75" s="129">
        <v>405.9</v>
      </c>
      <c r="D75" s="129">
        <v>628.6</v>
      </c>
    </row>
    <row r="76" spans="1:4" ht="75">
      <c r="A76" s="124" t="s">
        <v>564</v>
      </c>
      <c r="B76" s="125" t="s">
        <v>566</v>
      </c>
      <c r="C76" s="129">
        <v>405.9</v>
      </c>
      <c r="D76" s="129">
        <v>628.6</v>
      </c>
    </row>
    <row r="77" spans="1:4" ht="56.25">
      <c r="A77" s="124" t="s">
        <v>572</v>
      </c>
      <c r="B77" s="125" t="s">
        <v>573</v>
      </c>
      <c r="C77" s="129">
        <v>7430.65</v>
      </c>
      <c r="D77" s="129">
        <v>7665.15</v>
      </c>
    </row>
    <row r="78" spans="1:4" ht="18.75">
      <c r="A78" s="124" t="s">
        <v>593</v>
      </c>
      <c r="B78" s="125" t="s">
        <v>594</v>
      </c>
      <c r="C78" s="129">
        <v>7430.65</v>
      </c>
      <c r="D78" s="129">
        <v>7665.15</v>
      </c>
    </row>
    <row r="79" spans="1:4" ht="37.5">
      <c r="A79" s="124" t="s">
        <v>595</v>
      </c>
      <c r="B79" s="125" t="s">
        <v>596</v>
      </c>
      <c r="C79" s="129">
        <v>7430.65</v>
      </c>
      <c r="D79" s="129">
        <v>7665.15</v>
      </c>
    </row>
    <row r="80" spans="1:4" ht="56.25">
      <c r="A80" s="124" t="s">
        <v>595</v>
      </c>
      <c r="B80" s="125" t="s">
        <v>598</v>
      </c>
      <c r="C80" s="129">
        <v>744.5</v>
      </c>
      <c r="D80" s="129">
        <v>744.5</v>
      </c>
    </row>
    <row r="81" spans="1:4" ht="56.25">
      <c r="A81" s="124" t="s">
        <v>595</v>
      </c>
      <c r="B81" s="125" t="s">
        <v>599</v>
      </c>
      <c r="C81" s="129">
        <v>136.44999999999999</v>
      </c>
      <c r="D81" s="129">
        <v>136.44999999999999</v>
      </c>
    </row>
    <row r="82" spans="1:4" ht="37.5">
      <c r="A82" s="124" t="s">
        <v>595</v>
      </c>
      <c r="B82" s="125" t="s">
        <v>662</v>
      </c>
      <c r="C82" s="129">
        <v>37.5</v>
      </c>
      <c r="D82" s="129">
        <v>37.5</v>
      </c>
    </row>
    <row r="83" spans="1:4" ht="37.5">
      <c r="A83" s="124" t="s">
        <v>595</v>
      </c>
      <c r="B83" s="125" t="s">
        <v>663</v>
      </c>
      <c r="C83" s="129">
        <v>101.6</v>
      </c>
      <c r="D83" s="129">
        <v>101.6</v>
      </c>
    </row>
    <row r="84" spans="1:4" s="136" customFormat="1" ht="93.75">
      <c r="A84" s="124" t="s">
        <v>595</v>
      </c>
      <c r="B84" s="134" t="s">
        <v>601</v>
      </c>
      <c r="C84" s="135">
        <v>6410.6</v>
      </c>
      <c r="D84" s="135">
        <v>6645.1</v>
      </c>
    </row>
    <row r="85" spans="1:4" ht="37.5">
      <c r="A85" s="124" t="s">
        <v>602</v>
      </c>
      <c r="B85" s="125" t="s">
        <v>603</v>
      </c>
      <c r="C85" s="129">
        <v>230848.89</v>
      </c>
      <c r="D85" s="129">
        <v>231198.39</v>
      </c>
    </row>
    <row r="86" spans="1:4" ht="56.25">
      <c r="A86" s="124" t="s">
        <v>604</v>
      </c>
      <c r="B86" s="125" t="s">
        <v>605</v>
      </c>
      <c r="C86" s="129">
        <v>9974.39</v>
      </c>
      <c r="D86" s="129">
        <v>9957.59</v>
      </c>
    </row>
    <row r="87" spans="1:4" ht="56.25">
      <c r="A87" s="124" t="s">
        <v>606</v>
      </c>
      <c r="B87" s="125" t="s">
        <v>607</v>
      </c>
      <c r="C87" s="129">
        <v>9974.39</v>
      </c>
      <c r="D87" s="129">
        <v>9957.59</v>
      </c>
    </row>
    <row r="88" spans="1:4" ht="131.25">
      <c r="A88" s="124" t="s">
        <v>606</v>
      </c>
      <c r="B88" s="125" t="s">
        <v>608</v>
      </c>
      <c r="C88" s="129">
        <v>136.69999999999999</v>
      </c>
      <c r="D88" s="129">
        <v>136.69999999999999</v>
      </c>
    </row>
    <row r="89" spans="1:4" ht="168.75">
      <c r="A89" s="124" t="s">
        <v>606</v>
      </c>
      <c r="B89" s="125" t="s">
        <v>609</v>
      </c>
      <c r="C89" s="129">
        <v>4.5</v>
      </c>
      <c r="D89" s="129">
        <v>4.5</v>
      </c>
    </row>
    <row r="90" spans="1:4" ht="150">
      <c r="A90" s="124" t="s">
        <v>606</v>
      </c>
      <c r="B90" s="125" t="s">
        <v>610</v>
      </c>
      <c r="C90" s="129">
        <v>4.5</v>
      </c>
      <c r="D90" s="129">
        <v>4.5</v>
      </c>
    </row>
    <row r="91" spans="1:4" ht="75">
      <c r="A91" s="124" t="s">
        <v>606</v>
      </c>
      <c r="B91" s="125" t="s">
        <v>611</v>
      </c>
      <c r="C91" s="129">
        <v>612.69000000000005</v>
      </c>
      <c r="D91" s="129">
        <v>595.89</v>
      </c>
    </row>
    <row r="92" spans="1:4" ht="243.75">
      <c r="A92" s="124" t="s">
        <v>606</v>
      </c>
      <c r="B92" s="125" t="s">
        <v>249</v>
      </c>
      <c r="C92" s="129">
        <v>32.799999999999997</v>
      </c>
      <c r="D92" s="129">
        <v>32.799999999999997</v>
      </c>
    </row>
    <row r="93" spans="1:4" ht="112.5">
      <c r="A93" s="124" t="s">
        <v>606</v>
      </c>
      <c r="B93" s="125" t="s">
        <v>612</v>
      </c>
      <c r="C93" s="129">
        <v>5629</v>
      </c>
      <c r="D93" s="129">
        <v>5629</v>
      </c>
    </row>
    <row r="94" spans="1:4" ht="93.75">
      <c r="A94" s="124" t="s">
        <v>606</v>
      </c>
      <c r="B94" s="125" t="s">
        <v>613</v>
      </c>
      <c r="C94" s="129">
        <v>10.9</v>
      </c>
      <c r="D94" s="129">
        <v>10.9</v>
      </c>
    </row>
    <row r="95" spans="1:4" ht="131.25">
      <c r="A95" s="124" t="s">
        <v>606</v>
      </c>
      <c r="B95" s="125" t="s">
        <v>614</v>
      </c>
      <c r="C95" s="129">
        <v>58.2</v>
      </c>
      <c r="D95" s="129">
        <v>58.2</v>
      </c>
    </row>
    <row r="96" spans="1:4" ht="75">
      <c r="A96" s="124" t="s">
        <v>606</v>
      </c>
      <c r="B96" s="125" t="s">
        <v>615</v>
      </c>
      <c r="C96" s="129">
        <v>100</v>
      </c>
      <c r="D96" s="129">
        <v>100</v>
      </c>
    </row>
    <row r="97" spans="1:4" ht="56.25">
      <c r="A97" s="124" t="s">
        <v>606</v>
      </c>
      <c r="B97" s="125" t="s">
        <v>616</v>
      </c>
      <c r="C97" s="129">
        <v>2868</v>
      </c>
      <c r="D97" s="129">
        <v>2868</v>
      </c>
    </row>
    <row r="98" spans="1:4" ht="150">
      <c r="A98" s="124" t="s">
        <v>606</v>
      </c>
      <c r="B98" s="125" t="s">
        <v>617</v>
      </c>
      <c r="C98" s="129">
        <v>156.30000000000001</v>
      </c>
      <c r="D98" s="129">
        <v>156.30000000000001</v>
      </c>
    </row>
    <row r="99" spans="1:4" ht="75">
      <c r="A99" s="124" t="s">
        <v>606</v>
      </c>
      <c r="B99" s="125" t="s">
        <v>618</v>
      </c>
      <c r="C99" s="129">
        <v>221.7</v>
      </c>
      <c r="D99" s="129">
        <v>221.7</v>
      </c>
    </row>
    <row r="100" spans="1:4" ht="187.5">
      <c r="A100" s="124" t="s">
        <v>606</v>
      </c>
      <c r="B100" s="125" t="s">
        <v>619</v>
      </c>
      <c r="C100" s="129">
        <v>5</v>
      </c>
      <c r="D100" s="129">
        <v>5</v>
      </c>
    </row>
    <row r="101" spans="1:4" ht="150">
      <c r="A101" s="124" t="s">
        <v>606</v>
      </c>
      <c r="B101" s="125" t="s">
        <v>620</v>
      </c>
      <c r="C101" s="129">
        <v>129.1</v>
      </c>
      <c r="D101" s="129">
        <v>129.1</v>
      </c>
    </row>
    <row r="102" spans="1:4" ht="168.75">
      <c r="A102" s="124" t="s">
        <v>606</v>
      </c>
      <c r="B102" s="125" t="s">
        <v>621</v>
      </c>
      <c r="C102" s="129">
        <v>5</v>
      </c>
      <c r="D102" s="129">
        <v>5</v>
      </c>
    </row>
    <row r="103" spans="1:4" ht="112.5">
      <c r="A103" s="124" t="s">
        <v>622</v>
      </c>
      <c r="B103" s="125" t="s">
        <v>623</v>
      </c>
      <c r="C103" s="129">
        <v>5584.4</v>
      </c>
      <c r="D103" s="129">
        <v>5950.7</v>
      </c>
    </row>
    <row r="104" spans="1:4" ht="131.25">
      <c r="A104" s="124" t="s">
        <v>624</v>
      </c>
      <c r="B104" s="125" t="s">
        <v>625</v>
      </c>
      <c r="C104" s="129">
        <v>5584.4</v>
      </c>
      <c r="D104" s="129">
        <v>5950.7</v>
      </c>
    </row>
    <row r="105" spans="1:4" ht="112.5">
      <c r="A105" s="124" t="s">
        <v>624</v>
      </c>
      <c r="B105" s="125" t="s">
        <v>626</v>
      </c>
      <c r="C105" s="129">
        <v>5584.4</v>
      </c>
      <c r="D105" s="129">
        <v>5950.7</v>
      </c>
    </row>
    <row r="106" spans="1:4" ht="56.25">
      <c r="A106" s="124" t="s">
        <v>632</v>
      </c>
      <c r="B106" s="125" t="s">
        <v>633</v>
      </c>
      <c r="C106" s="129">
        <v>1167.9000000000001</v>
      </c>
      <c r="D106" s="129">
        <v>1167.9000000000001</v>
      </c>
    </row>
    <row r="107" spans="1:4" ht="75">
      <c r="A107" s="124" t="s">
        <v>634</v>
      </c>
      <c r="B107" s="125" t="s">
        <v>635</v>
      </c>
      <c r="C107" s="129">
        <v>1167.9000000000001</v>
      </c>
      <c r="D107" s="129">
        <v>1167.9000000000001</v>
      </c>
    </row>
    <row r="108" spans="1:4" ht="93.75">
      <c r="A108" s="124" t="s">
        <v>634</v>
      </c>
      <c r="B108" s="125" t="s">
        <v>636</v>
      </c>
      <c r="C108" s="129">
        <v>1167.9000000000001</v>
      </c>
      <c r="D108" s="129">
        <v>1167.9000000000001</v>
      </c>
    </row>
    <row r="109" spans="1:4" ht="131.25">
      <c r="A109" s="124" t="s">
        <v>637</v>
      </c>
      <c r="B109" s="125" t="s">
        <v>638</v>
      </c>
      <c r="C109" s="129">
        <v>744.8</v>
      </c>
      <c r="D109" s="129">
        <v>744.8</v>
      </c>
    </row>
    <row r="110" spans="1:4" ht="131.25">
      <c r="A110" s="124" t="s">
        <v>639</v>
      </c>
      <c r="B110" s="125" t="s">
        <v>640</v>
      </c>
      <c r="C110" s="129">
        <v>744.8</v>
      </c>
      <c r="D110" s="129">
        <v>744.8</v>
      </c>
    </row>
    <row r="111" spans="1:4" ht="112.5">
      <c r="A111" s="124" t="s">
        <v>639</v>
      </c>
      <c r="B111" s="125" t="s">
        <v>641</v>
      </c>
      <c r="C111" s="129">
        <v>744.8</v>
      </c>
      <c r="D111" s="129">
        <v>744.8</v>
      </c>
    </row>
    <row r="112" spans="1:4" ht="37.5">
      <c r="A112" s="124" t="s">
        <v>642</v>
      </c>
      <c r="B112" s="125" t="s">
        <v>643</v>
      </c>
      <c r="C112" s="129">
        <v>72.099999999999994</v>
      </c>
      <c r="D112" s="129">
        <v>72.099999999999994</v>
      </c>
    </row>
    <row r="113" spans="1:4" ht="56.25">
      <c r="A113" s="124" t="s">
        <v>644</v>
      </c>
      <c r="B113" s="125" t="s">
        <v>645</v>
      </c>
      <c r="C113" s="129">
        <v>72.099999999999994</v>
      </c>
      <c r="D113" s="129">
        <v>72.099999999999994</v>
      </c>
    </row>
    <row r="114" spans="1:4" ht="75">
      <c r="A114" s="124" t="s">
        <v>644</v>
      </c>
      <c r="B114" s="125" t="s">
        <v>646</v>
      </c>
      <c r="C114" s="129">
        <v>72.099999999999994</v>
      </c>
      <c r="D114" s="129">
        <v>72.099999999999994</v>
      </c>
    </row>
    <row r="115" spans="1:4" ht="18.75">
      <c r="A115" s="124" t="s">
        <v>647</v>
      </c>
      <c r="B115" s="125" t="s">
        <v>648</v>
      </c>
      <c r="C115" s="129">
        <v>213305.3</v>
      </c>
      <c r="D115" s="129">
        <v>213305.3</v>
      </c>
    </row>
    <row r="116" spans="1:4" ht="37.5">
      <c r="A116" s="124" t="s">
        <v>649</v>
      </c>
      <c r="B116" s="125" t="s">
        <v>650</v>
      </c>
      <c r="C116" s="129">
        <v>213305.3</v>
      </c>
      <c r="D116" s="129">
        <v>213305.3</v>
      </c>
    </row>
    <row r="117" spans="1:4" ht="75">
      <c r="A117" s="124" t="s">
        <v>649</v>
      </c>
      <c r="B117" s="125" t="s">
        <v>651</v>
      </c>
      <c r="C117" s="129">
        <v>213305.3</v>
      </c>
      <c r="D117" s="129">
        <v>213305.3</v>
      </c>
    </row>
    <row r="118" spans="1:4" ht="18.75">
      <c r="A118" s="124" t="s">
        <v>652</v>
      </c>
      <c r="B118" s="125" t="s">
        <v>653</v>
      </c>
      <c r="C118" s="129">
        <v>41.143999999999998</v>
      </c>
      <c r="D118" s="129">
        <v>41.143999999999998</v>
      </c>
    </row>
    <row r="119" spans="1:4" ht="93.75">
      <c r="A119" s="124" t="s">
        <v>654</v>
      </c>
      <c r="B119" s="125" t="s">
        <v>655</v>
      </c>
      <c r="C119" s="129">
        <v>41.143999999999998</v>
      </c>
      <c r="D119" s="129">
        <v>41.143999999999998</v>
      </c>
    </row>
    <row r="120" spans="1:4" ht="112.5">
      <c r="A120" s="124" t="s">
        <v>656</v>
      </c>
      <c r="B120" s="125" t="s">
        <v>657</v>
      </c>
      <c r="C120" s="129">
        <v>41.143999999999998</v>
      </c>
      <c r="D120" s="129">
        <v>41.143999999999998</v>
      </c>
    </row>
    <row r="121" spans="1:4" ht="75">
      <c r="A121" s="124" t="s">
        <v>656</v>
      </c>
      <c r="B121" s="125" t="s">
        <v>658</v>
      </c>
      <c r="C121" s="129">
        <v>41.143999999999998</v>
      </c>
      <c r="D121" s="129">
        <v>41.143999999999998</v>
      </c>
    </row>
    <row r="122" spans="1:4" ht="18.75">
      <c r="A122" s="124"/>
      <c r="B122" s="125" t="s">
        <v>659</v>
      </c>
      <c r="C122" s="127">
        <v>423419.63400000002</v>
      </c>
      <c r="D122" s="127">
        <v>421305.174</v>
      </c>
    </row>
  </sheetData>
  <mergeCells count="5">
    <mergeCell ref="A3:D3"/>
    <mergeCell ref="A6:A7"/>
    <mergeCell ref="B6:B7"/>
    <mergeCell ref="C6:C7"/>
    <mergeCell ref="D6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1"/>
  <sheetViews>
    <sheetView showGridLines="0" workbookViewId="0">
      <selection activeCell="F3" sqref="F3"/>
    </sheetView>
  </sheetViews>
  <sheetFormatPr defaultRowHeight="15"/>
  <cols>
    <col min="1" max="1" width="115.42578125" style="112" customWidth="1"/>
    <col min="2" max="2" width="16.7109375" style="112" customWidth="1"/>
    <col min="3" max="3" width="16.28515625" style="112" customWidth="1"/>
    <col min="4" max="4" width="10.7109375" style="112" customWidth="1"/>
    <col min="5" max="5" width="26" style="112" customWidth="1"/>
    <col min="6" max="6" width="11.28515625" style="112" bestFit="1" customWidth="1"/>
    <col min="7" max="16384" width="9.140625" style="112"/>
  </cols>
  <sheetData>
    <row r="1" spans="1:5" ht="15.75">
      <c r="A1" s="137"/>
      <c r="B1" s="137"/>
      <c r="C1" s="137"/>
      <c r="D1" s="137"/>
      <c r="E1" s="114" t="s">
        <v>1011</v>
      </c>
    </row>
    <row r="2" spans="1:5" ht="15.75">
      <c r="A2" s="137"/>
      <c r="B2" s="137"/>
      <c r="C2" s="137"/>
      <c r="D2" s="137"/>
      <c r="E2" s="114" t="s">
        <v>1012</v>
      </c>
    </row>
    <row r="3" spans="1:5" ht="18.75">
      <c r="A3" s="138" t="s">
        <v>1008</v>
      </c>
      <c r="B3" s="138"/>
      <c r="C3" s="138"/>
      <c r="D3" s="138"/>
      <c r="E3" s="138"/>
    </row>
    <row r="5" spans="1:5" ht="18.75">
      <c r="A5" s="139"/>
      <c r="B5" s="139"/>
      <c r="C5" s="139"/>
      <c r="D5" s="139"/>
      <c r="E5" s="139" t="s">
        <v>0</v>
      </c>
    </row>
    <row r="6" spans="1:5">
      <c r="A6" s="140" t="s">
        <v>2</v>
      </c>
      <c r="B6" s="117" t="s">
        <v>3</v>
      </c>
      <c r="C6" s="117" t="s">
        <v>4</v>
      </c>
      <c r="D6" s="117" t="s">
        <v>5</v>
      </c>
      <c r="E6" s="140" t="s">
        <v>1</v>
      </c>
    </row>
    <row r="7" spans="1:5">
      <c r="A7" s="140"/>
      <c r="B7" s="117" t="s">
        <v>3</v>
      </c>
      <c r="C7" s="117" t="s">
        <v>4</v>
      </c>
      <c r="D7" s="117" t="s">
        <v>5</v>
      </c>
      <c r="E7" s="140"/>
    </row>
    <row r="8" spans="1:5">
      <c r="A8" s="141"/>
      <c r="B8" s="141"/>
      <c r="C8" s="141"/>
      <c r="D8" s="141"/>
      <c r="E8" s="141"/>
    </row>
    <row r="9" spans="1:5" ht="15.75">
      <c r="A9" s="142" t="s">
        <v>6</v>
      </c>
      <c r="B9" s="143"/>
      <c r="C9" s="143"/>
      <c r="D9" s="143"/>
      <c r="E9" s="128">
        <v>608734.19299999997</v>
      </c>
    </row>
    <row r="10" spans="1:5" ht="15.75">
      <c r="A10" s="144" t="s">
        <v>7</v>
      </c>
      <c r="B10" s="143" t="s">
        <v>8</v>
      </c>
      <c r="C10" s="143"/>
      <c r="D10" s="143"/>
      <c r="E10" s="128">
        <v>1259.8009999999999</v>
      </c>
    </row>
    <row r="11" spans="1:5" ht="15.75">
      <c r="A11" s="145" t="s">
        <v>9</v>
      </c>
      <c r="B11" s="146" t="s">
        <v>8</v>
      </c>
      <c r="C11" s="146" t="s">
        <v>10</v>
      </c>
      <c r="D11" s="146"/>
      <c r="E11" s="129">
        <v>1259.8009999999999</v>
      </c>
    </row>
    <row r="12" spans="1:5" ht="15.75">
      <c r="A12" s="145" t="s">
        <v>11</v>
      </c>
      <c r="B12" s="146" t="s">
        <v>8</v>
      </c>
      <c r="C12" s="146" t="s">
        <v>12</v>
      </c>
      <c r="D12" s="146"/>
      <c r="E12" s="129">
        <v>1259.8009999999999</v>
      </c>
    </row>
    <row r="13" spans="1:5" ht="15.75">
      <c r="A13" s="145" t="s">
        <v>13</v>
      </c>
      <c r="B13" s="146" t="s">
        <v>8</v>
      </c>
      <c r="C13" s="146" t="s">
        <v>14</v>
      </c>
      <c r="D13" s="146"/>
      <c r="E13" s="129">
        <v>855.76900000000001</v>
      </c>
    </row>
    <row r="14" spans="1:5" ht="31.5">
      <c r="A14" s="147" t="s">
        <v>15</v>
      </c>
      <c r="B14" s="148" t="s">
        <v>8</v>
      </c>
      <c r="C14" s="148" t="s">
        <v>14</v>
      </c>
      <c r="D14" s="148" t="s">
        <v>16</v>
      </c>
      <c r="E14" s="149">
        <v>855.76900000000001</v>
      </c>
    </row>
    <row r="15" spans="1:5" ht="47.25">
      <c r="A15" s="145" t="s">
        <v>17</v>
      </c>
      <c r="B15" s="146" t="s">
        <v>8</v>
      </c>
      <c r="C15" s="146" t="s">
        <v>18</v>
      </c>
      <c r="D15" s="146"/>
      <c r="E15" s="129">
        <v>404.03199999999998</v>
      </c>
    </row>
    <row r="16" spans="1:5" ht="31.5">
      <c r="A16" s="147" t="s">
        <v>15</v>
      </c>
      <c r="B16" s="148" t="s">
        <v>8</v>
      </c>
      <c r="C16" s="148" t="s">
        <v>18</v>
      </c>
      <c r="D16" s="148" t="s">
        <v>16</v>
      </c>
      <c r="E16" s="149">
        <v>398.03199999999998</v>
      </c>
    </row>
    <row r="17" spans="1:7" ht="15.75">
      <c r="A17" s="147" t="s">
        <v>19</v>
      </c>
      <c r="B17" s="148" t="s">
        <v>8</v>
      </c>
      <c r="C17" s="148" t="s">
        <v>18</v>
      </c>
      <c r="D17" s="148" t="s">
        <v>20</v>
      </c>
      <c r="E17" s="149">
        <v>6</v>
      </c>
    </row>
    <row r="18" spans="1:7" ht="15.75">
      <c r="A18" s="144" t="s">
        <v>21</v>
      </c>
      <c r="B18" s="143" t="s">
        <v>22</v>
      </c>
      <c r="C18" s="143"/>
      <c r="D18" s="143"/>
      <c r="E18" s="128">
        <v>92597.650999999998</v>
      </c>
      <c r="F18" s="150"/>
      <c r="G18" s="130"/>
    </row>
    <row r="19" spans="1:7" ht="15.75">
      <c r="A19" s="145" t="s">
        <v>23</v>
      </c>
      <c r="B19" s="146" t="s">
        <v>22</v>
      </c>
      <c r="C19" s="146" t="s">
        <v>24</v>
      </c>
      <c r="D19" s="146"/>
      <c r="E19" s="129">
        <v>200</v>
      </c>
    </row>
    <row r="20" spans="1:7" ht="31.5">
      <c r="A20" s="145" t="s">
        <v>25</v>
      </c>
      <c r="B20" s="146" t="s">
        <v>22</v>
      </c>
      <c r="C20" s="146" t="s">
        <v>26</v>
      </c>
      <c r="D20" s="146"/>
      <c r="E20" s="129">
        <v>66.400000000000006</v>
      </c>
    </row>
    <row r="21" spans="1:7" ht="15.75">
      <c r="A21" s="145" t="s">
        <v>27</v>
      </c>
      <c r="B21" s="146" t="s">
        <v>22</v>
      </c>
      <c r="C21" s="146" t="s">
        <v>28</v>
      </c>
      <c r="D21" s="146"/>
      <c r="E21" s="129">
        <v>66.400000000000006</v>
      </c>
    </row>
    <row r="22" spans="1:7" ht="15.75">
      <c r="A22" s="147" t="s">
        <v>29</v>
      </c>
      <c r="B22" s="148" t="s">
        <v>22</v>
      </c>
      <c r="C22" s="148" t="s">
        <v>28</v>
      </c>
      <c r="D22" s="148" t="s">
        <v>30</v>
      </c>
      <c r="E22" s="149">
        <v>66.400000000000006</v>
      </c>
    </row>
    <row r="23" spans="1:7" ht="15.75">
      <c r="A23" s="145" t="s">
        <v>31</v>
      </c>
      <c r="B23" s="146" t="s">
        <v>22</v>
      </c>
      <c r="C23" s="146" t="s">
        <v>32</v>
      </c>
      <c r="D23" s="146"/>
      <c r="E23" s="129">
        <v>133.6</v>
      </c>
    </row>
    <row r="24" spans="1:7" ht="15.75">
      <c r="A24" s="145" t="s">
        <v>33</v>
      </c>
      <c r="B24" s="146" t="s">
        <v>22</v>
      </c>
      <c r="C24" s="146" t="s">
        <v>34</v>
      </c>
      <c r="D24" s="146"/>
      <c r="E24" s="129">
        <v>33.6</v>
      </c>
    </row>
    <row r="25" spans="1:7" ht="15.75">
      <c r="A25" s="147" t="s">
        <v>19</v>
      </c>
      <c r="B25" s="148" t="s">
        <v>22</v>
      </c>
      <c r="C25" s="148" t="s">
        <v>34</v>
      </c>
      <c r="D25" s="148" t="s">
        <v>20</v>
      </c>
      <c r="E25" s="149">
        <v>33.6</v>
      </c>
    </row>
    <row r="26" spans="1:7" ht="31.5">
      <c r="A26" s="145" t="s">
        <v>35</v>
      </c>
      <c r="B26" s="146" t="s">
        <v>22</v>
      </c>
      <c r="C26" s="146" t="s">
        <v>36</v>
      </c>
      <c r="D26" s="146"/>
      <c r="E26" s="129">
        <v>100</v>
      </c>
    </row>
    <row r="27" spans="1:7" s="154" customFormat="1" ht="15.75">
      <c r="A27" s="151" t="s">
        <v>29</v>
      </c>
      <c r="B27" s="152" t="s">
        <v>22</v>
      </c>
      <c r="C27" s="152" t="s">
        <v>36</v>
      </c>
      <c r="D27" s="152" t="s">
        <v>30</v>
      </c>
      <c r="E27" s="153">
        <v>100</v>
      </c>
    </row>
    <row r="28" spans="1:7" ht="15.75">
      <c r="A28" s="145" t="s">
        <v>37</v>
      </c>
      <c r="B28" s="146" t="s">
        <v>22</v>
      </c>
      <c r="C28" s="146" t="s">
        <v>38</v>
      </c>
      <c r="D28" s="146"/>
      <c r="E28" s="129">
        <v>25315.858</v>
      </c>
    </row>
    <row r="29" spans="1:7" ht="31.5">
      <c r="A29" s="145" t="s">
        <v>39</v>
      </c>
      <c r="B29" s="146" t="s">
        <v>22</v>
      </c>
      <c r="C29" s="146" t="s">
        <v>40</v>
      </c>
      <c r="D29" s="146"/>
      <c r="E29" s="129">
        <v>25315.858</v>
      </c>
    </row>
    <row r="30" spans="1:7" ht="15.75">
      <c r="A30" s="145" t="s">
        <v>41</v>
      </c>
      <c r="B30" s="146" t="s">
        <v>22</v>
      </c>
      <c r="C30" s="146" t="s">
        <v>42</v>
      </c>
      <c r="D30" s="146"/>
      <c r="E30" s="129">
        <v>12710.356</v>
      </c>
    </row>
    <row r="31" spans="1:7" ht="15.75">
      <c r="A31" s="147" t="s">
        <v>19</v>
      </c>
      <c r="B31" s="148" t="s">
        <v>22</v>
      </c>
      <c r="C31" s="148" t="s">
        <v>42</v>
      </c>
      <c r="D31" s="148" t="s">
        <v>20</v>
      </c>
      <c r="E31" s="149">
        <v>3910.9560000000001</v>
      </c>
    </row>
    <row r="32" spans="1:7" ht="15.75">
      <c r="A32" s="145" t="s">
        <v>43</v>
      </c>
      <c r="B32" s="146" t="s">
        <v>22</v>
      </c>
      <c r="C32" s="146" t="s">
        <v>44</v>
      </c>
      <c r="D32" s="146"/>
      <c r="E32" s="129">
        <v>8799.4</v>
      </c>
    </row>
    <row r="33" spans="1:7" ht="15.75">
      <c r="A33" s="147" t="s">
        <v>19</v>
      </c>
      <c r="B33" s="148" t="s">
        <v>22</v>
      </c>
      <c r="C33" s="148" t="s">
        <v>44</v>
      </c>
      <c r="D33" s="148" t="s">
        <v>20</v>
      </c>
      <c r="E33" s="149">
        <v>8799.4</v>
      </c>
    </row>
    <row r="34" spans="1:7" ht="15.75">
      <c r="A34" s="145" t="s">
        <v>45</v>
      </c>
      <c r="B34" s="146" t="s">
        <v>22</v>
      </c>
      <c r="C34" s="146" t="s">
        <v>46</v>
      </c>
      <c r="D34" s="146"/>
      <c r="E34" s="129">
        <v>11963.402</v>
      </c>
    </row>
    <row r="35" spans="1:7" ht="15.75">
      <c r="A35" s="147" t="s">
        <v>19</v>
      </c>
      <c r="B35" s="148" t="s">
        <v>22</v>
      </c>
      <c r="C35" s="148" t="s">
        <v>46</v>
      </c>
      <c r="D35" s="148" t="s">
        <v>20</v>
      </c>
      <c r="E35" s="149">
        <v>11963.402</v>
      </c>
    </row>
    <row r="36" spans="1:7" ht="15.75">
      <c r="A36" s="145" t="s">
        <v>47</v>
      </c>
      <c r="B36" s="146" t="s">
        <v>22</v>
      </c>
      <c r="C36" s="146" t="s">
        <v>48</v>
      </c>
      <c r="D36" s="146"/>
      <c r="E36" s="129">
        <v>637.1</v>
      </c>
    </row>
    <row r="37" spans="1:7" ht="15.75">
      <c r="A37" s="147" t="s">
        <v>19</v>
      </c>
      <c r="B37" s="148" t="s">
        <v>22</v>
      </c>
      <c r="C37" s="148" t="s">
        <v>48</v>
      </c>
      <c r="D37" s="148" t="s">
        <v>20</v>
      </c>
      <c r="E37" s="149">
        <v>21.7</v>
      </c>
    </row>
    <row r="38" spans="1:7" ht="15.75">
      <c r="A38" s="145" t="s">
        <v>49</v>
      </c>
      <c r="B38" s="146" t="s">
        <v>22</v>
      </c>
      <c r="C38" s="146" t="s">
        <v>50</v>
      </c>
      <c r="D38" s="146"/>
      <c r="E38" s="129">
        <v>615.4</v>
      </c>
    </row>
    <row r="39" spans="1:7" ht="15.75">
      <c r="A39" s="147" t="s">
        <v>19</v>
      </c>
      <c r="B39" s="148" t="s">
        <v>22</v>
      </c>
      <c r="C39" s="148" t="s">
        <v>50</v>
      </c>
      <c r="D39" s="148" t="s">
        <v>20</v>
      </c>
      <c r="E39" s="149">
        <v>615.4</v>
      </c>
      <c r="G39" s="130"/>
    </row>
    <row r="40" spans="1:7" ht="15.75">
      <c r="A40" s="145" t="s">
        <v>51</v>
      </c>
      <c r="B40" s="146" t="s">
        <v>22</v>
      </c>
      <c r="C40" s="146" t="s">
        <v>52</v>
      </c>
      <c r="D40" s="146"/>
      <c r="E40" s="129">
        <v>5</v>
      </c>
    </row>
    <row r="41" spans="1:7" ht="15.75">
      <c r="A41" s="147" t="s">
        <v>19</v>
      </c>
      <c r="B41" s="148" t="s">
        <v>22</v>
      </c>
      <c r="C41" s="148" t="s">
        <v>52</v>
      </c>
      <c r="D41" s="148" t="s">
        <v>20</v>
      </c>
      <c r="E41" s="149">
        <v>5</v>
      </c>
    </row>
    <row r="42" spans="1:7" ht="31.5">
      <c r="A42" s="145" t="s">
        <v>53</v>
      </c>
      <c r="B42" s="146" t="s">
        <v>22</v>
      </c>
      <c r="C42" s="146" t="s">
        <v>54</v>
      </c>
      <c r="D42" s="146"/>
      <c r="E42" s="129">
        <v>3486.37</v>
      </c>
    </row>
    <row r="43" spans="1:7" ht="15.75">
      <c r="A43" s="145" t="s">
        <v>55</v>
      </c>
      <c r="B43" s="146" t="s">
        <v>22</v>
      </c>
      <c r="C43" s="146" t="s">
        <v>56</v>
      </c>
      <c r="D43" s="146"/>
      <c r="E43" s="129">
        <v>1737.105</v>
      </c>
    </row>
    <row r="44" spans="1:7" ht="15.75">
      <c r="A44" s="145" t="s">
        <v>57</v>
      </c>
      <c r="B44" s="146" t="s">
        <v>22</v>
      </c>
      <c r="C44" s="146" t="s">
        <v>58</v>
      </c>
      <c r="D44" s="146"/>
      <c r="E44" s="129">
        <v>1737.105</v>
      </c>
    </row>
    <row r="45" spans="1:7" ht="47.25">
      <c r="A45" s="145" t="s">
        <v>59</v>
      </c>
      <c r="B45" s="146" t="s">
        <v>22</v>
      </c>
      <c r="C45" s="146" t="s">
        <v>60</v>
      </c>
      <c r="D45" s="146"/>
      <c r="E45" s="129">
        <v>878.11099999999999</v>
      </c>
    </row>
    <row r="46" spans="1:7" ht="15.75">
      <c r="A46" s="147" t="s">
        <v>61</v>
      </c>
      <c r="B46" s="148" t="s">
        <v>22</v>
      </c>
      <c r="C46" s="148" t="s">
        <v>60</v>
      </c>
      <c r="D46" s="148" t="s">
        <v>62</v>
      </c>
      <c r="E46" s="149">
        <v>878.11099999999999</v>
      </c>
    </row>
    <row r="47" spans="1:7" ht="47.25">
      <c r="A47" s="145" t="s">
        <v>63</v>
      </c>
      <c r="B47" s="146" t="s">
        <v>22</v>
      </c>
      <c r="C47" s="146" t="s">
        <v>64</v>
      </c>
      <c r="D47" s="146"/>
      <c r="E47" s="129">
        <v>301.00099999999998</v>
      </c>
    </row>
    <row r="48" spans="1:7" ht="15.75">
      <c r="A48" s="147" t="s">
        <v>61</v>
      </c>
      <c r="B48" s="148" t="s">
        <v>22</v>
      </c>
      <c r="C48" s="148" t="s">
        <v>64</v>
      </c>
      <c r="D48" s="148" t="s">
        <v>62</v>
      </c>
      <c r="E48" s="149">
        <v>301.00099999999998</v>
      </c>
    </row>
    <row r="49" spans="1:5" ht="31.5">
      <c r="A49" s="145" t="s">
        <v>65</v>
      </c>
      <c r="B49" s="146" t="s">
        <v>22</v>
      </c>
      <c r="C49" s="146" t="s">
        <v>66</v>
      </c>
      <c r="D49" s="146"/>
      <c r="E49" s="129">
        <v>557.99300000000005</v>
      </c>
    </row>
    <row r="50" spans="1:5" ht="15.75">
      <c r="A50" s="147" t="s">
        <v>61</v>
      </c>
      <c r="B50" s="148" t="s">
        <v>22</v>
      </c>
      <c r="C50" s="148" t="s">
        <v>66</v>
      </c>
      <c r="D50" s="148" t="s">
        <v>62</v>
      </c>
      <c r="E50" s="149">
        <v>557.99300000000005</v>
      </c>
    </row>
    <row r="51" spans="1:5" ht="15.75">
      <c r="A51" s="145" t="s">
        <v>67</v>
      </c>
      <c r="B51" s="146" t="s">
        <v>22</v>
      </c>
      <c r="C51" s="146" t="s">
        <v>68</v>
      </c>
      <c r="D51" s="146"/>
      <c r="E51" s="129">
        <v>1449.2650000000001</v>
      </c>
    </row>
    <row r="52" spans="1:5" ht="15.75">
      <c r="A52" s="145" t="s">
        <v>69</v>
      </c>
      <c r="B52" s="146" t="s">
        <v>22</v>
      </c>
      <c r="C52" s="146" t="s">
        <v>70</v>
      </c>
      <c r="D52" s="146"/>
      <c r="E52" s="129">
        <v>1449.2650000000001</v>
      </c>
    </row>
    <row r="53" spans="1:5" ht="15.75">
      <c r="A53" s="147" t="s">
        <v>19</v>
      </c>
      <c r="B53" s="148" t="s">
        <v>22</v>
      </c>
      <c r="C53" s="148" t="s">
        <v>70</v>
      </c>
      <c r="D53" s="148" t="s">
        <v>20</v>
      </c>
      <c r="E53" s="149">
        <v>1449.2650000000001</v>
      </c>
    </row>
    <row r="54" spans="1:5" ht="15.75">
      <c r="A54" s="145" t="s">
        <v>71</v>
      </c>
      <c r="B54" s="146" t="s">
        <v>22</v>
      </c>
      <c r="C54" s="146" t="s">
        <v>72</v>
      </c>
      <c r="D54" s="146"/>
      <c r="E54" s="129">
        <v>300</v>
      </c>
    </row>
    <row r="55" spans="1:5" ht="15.75">
      <c r="A55" s="145" t="s">
        <v>73</v>
      </c>
      <c r="B55" s="146" t="s">
        <v>22</v>
      </c>
      <c r="C55" s="146" t="s">
        <v>74</v>
      </c>
      <c r="D55" s="146"/>
      <c r="E55" s="129">
        <v>200</v>
      </c>
    </row>
    <row r="56" spans="1:5" ht="15.75">
      <c r="A56" s="147" t="s">
        <v>19</v>
      </c>
      <c r="B56" s="148" t="s">
        <v>22</v>
      </c>
      <c r="C56" s="148" t="s">
        <v>74</v>
      </c>
      <c r="D56" s="148" t="s">
        <v>20</v>
      </c>
      <c r="E56" s="149">
        <v>200</v>
      </c>
    </row>
    <row r="57" spans="1:5" ht="15.75">
      <c r="A57" s="145" t="s">
        <v>75</v>
      </c>
      <c r="B57" s="146" t="s">
        <v>22</v>
      </c>
      <c r="C57" s="146" t="s">
        <v>76</v>
      </c>
      <c r="D57" s="146"/>
      <c r="E57" s="129">
        <v>100</v>
      </c>
    </row>
    <row r="58" spans="1:5" ht="15.75">
      <c r="A58" s="147" t="s">
        <v>19</v>
      </c>
      <c r="B58" s="148" t="s">
        <v>22</v>
      </c>
      <c r="C58" s="148" t="s">
        <v>76</v>
      </c>
      <c r="D58" s="148" t="s">
        <v>20</v>
      </c>
      <c r="E58" s="149">
        <v>100</v>
      </c>
    </row>
    <row r="59" spans="1:5" ht="15.75">
      <c r="A59" s="145" t="s">
        <v>77</v>
      </c>
      <c r="B59" s="146" t="s">
        <v>22</v>
      </c>
      <c r="C59" s="146" t="s">
        <v>78</v>
      </c>
      <c r="D59" s="146"/>
      <c r="E59" s="129">
        <v>28964.224999999999</v>
      </c>
    </row>
    <row r="60" spans="1:5" ht="15.75">
      <c r="A60" s="145" t="s">
        <v>79</v>
      </c>
      <c r="B60" s="146" t="s">
        <v>22</v>
      </c>
      <c r="C60" s="146" t="s">
        <v>80</v>
      </c>
      <c r="D60" s="146"/>
      <c r="E60" s="129">
        <v>10</v>
      </c>
    </row>
    <row r="61" spans="1:5" ht="15.75">
      <c r="A61" s="145" t="s">
        <v>81</v>
      </c>
      <c r="B61" s="146" t="s">
        <v>22</v>
      </c>
      <c r="C61" s="146" t="s">
        <v>82</v>
      </c>
      <c r="D61" s="146"/>
      <c r="E61" s="129">
        <v>5</v>
      </c>
    </row>
    <row r="62" spans="1:5" ht="15.75">
      <c r="A62" s="147" t="s">
        <v>19</v>
      </c>
      <c r="B62" s="148" t="s">
        <v>22</v>
      </c>
      <c r="C62" s="148" t="s">
        <v>82</v>
      </c>
      <c r="D62" s="148" t="s">
        <v>20</v>
      </c>
      <c r="E62" s="149">
        <v>5</v>
      </c>
    </row>
    <row r="63" spans="1:5" ht="15.75">
      <c r="A63" s="145" t="s">
        <v>83</v>
      </c>
      <c r="B63" s="146" t="s">
        <v>22</v>
      </c>
      <c r="C63" s="146" t="s">
        <v>84</v>
      </c>
      <c r="D63" s="146"/>
      <c r="E63" s="129">
        <v>5</v>
      </c>
    </row>
    <row r="64" spans="1:5" ht="15.75">
      <c r="A64" s="147" t="s">
        <v>19</v>
      </c>
      <c r="B64" s="148" t="s">
        <v>22</v>
      </c>
      <c r="C64" s="148" t="s">
        <v>84</v>
      </c>
      <c r="D64" s="148" t="s">
        <v>20</v>
      </c>
      <c r="E64" s="149">
        <v>5</v>
      </c>
    </row>
    <row r="65" spans="1:5" ht="15.75">
      <c r="A65" s="145" t="s">
        <v>85</v>
      </c>
      <c r="B65" s="146" t="s">
        <v>22</v>
      </c>
      <c r="C65" s="146" t="s">
        <v>86</v>
      </c>
      <c r="D65" s="146"/>
      <c r="E65" s="129">
        <v>60</v>
      </c>
    </row>
    <row r="66" spans="1:5" ht="15.75">
      <c r="A66" s="145" t="s">
        <v>87</v>
      </c>
      <c r="B66" s="146" t="s">
        <v>22</v>
      </c>
      <c r="C66" s="146" t="s">
        <v>88</v>
      </c>
      <c r="D66" s="146"/>
      <c r="E66" s="129">
        <v>10</v>
      </c>
    </row>
    <row r="67" spans="1:5" ht="15.75">
      <c r="A67" s="147" t="s">
        <v>19</v>
      </c>
      <c r="B67" s="148" t="s">
        <v>22</v>
      </c>
      <c r="C67" s="148" t="s">
        <v>88</v>
      </c>
      <c r="D67" s="148" t="s">
        <v>20</v>
      </c>
      <c r="E67" s="149">
        <v>10</v>
      </c>
    </row>
    <row r="68" spans="1:5" ht="15.75">
      <c r="A68" s="145" t="s">
        <v>89</v>
      </c>
      <c r="B68" s="146" t="s">
        <v>22</v>
      </c>
      <c r="C68" s="146" t="s">
        <v>90</v>
      </c>
      <c r="D68" s="146"/>
      <c r="E68" s="129">
        <v>50</v>
      </c>
    </row>
    <row r="69" spans="1:5" ht="15.75">
      <c r="A69" s="147" t="s">
        <v>91</v>
      </c>
      <c r="B69" s="148" t="s">
        <v>22</v>
      </c>
      <c r="C69" s="148" t="s">
        <v>90</v>
      </c>
      <c r="D69" s="148" t="s">
        <v>92</v>
      </c>
      <c r="E69" s="149">
        <v>50</v>
      </c>
    </row>
    <row r="70" spans="1:5" ht="15.75">
      <c r="A70" s="145" t="s">
        <v>93</v>
      </c>
      <c r="B70" s="146" t="s">
        <v>22</v>
      </c>
      <c r="C70" s="146" t="s">
        <v>94</v>
      </c>
      <c r="D70" s="146"/>
      <c r="E70" s="129">
        <v>20</v>
      </c>
    </row>
    <row r="71" spans="1:5" ht="31.5">
      <c r="A71" s="145" t="s">
        <v>95</v>
      </c>
      <c r="B71" s="146" t="s">
        <v>22</v>
      </c>
      <c r="C71" s="146" t="s">
        <v>96</v>
      </c>
      <c r="D71" s="146"/>
      <c r="E71" s="129">
        <v>20</v>
      </c>
    </row>
    <row r="72" spans="1:5" ht="15.75">
      <c r="A72" s="147" t="s">
        <v>19</v>
      </c>
      <c r="B72" s="148" t="s">
        <v>22</v>
      </c>
      <c r="C72" s="148" t="s">
        <v>96</v>
      </c>
      <c r="D72" s="148" t="s">
        <v>20</v>
      </c>
      <c r="E72" s="149">
        <v>20</v>
      </c>
    </row>
    <row r="73" spans="1:5" ht="15.75">
      <c r="A73" s="145" t="s">
        <v>97</v>
      </c>
      <c r="B73" s="146" t="s">
        <v>22</v>
      </c>
      <c r="C73" s="146" t="s">
        <v>98</v>
      </c>
      <c r="D73" s="146"/>
      <c r="E73" s="129">
        <v>28874.224999999999</v>
      </c>
    </row>
    <row r="74" spans="1:5" ht="15.75">
      <c r="A74" s="145" t="s">
        <v>99</v>
      </c>
      <c r="B74" s="146" t="s">
        <v>22</v>
      </c>
      <c r="C74" s="146" t="s">
        <v>100</v>
      </c>
      <c r="D74" s="146"/>
      <c r="E74" s="129">
        <v>28874.224999999999</v>
      </c>
    </row>
    <row r="75" spans="1:5" ht="31.5">
      <c r="A75" s="147" t="s">
        <v>15</v>
      </c>
      <c r="B75" s="148" t="s">
        <v>22</v>
      </c>
      <c r="C75" s="148" t="s">
        <v>100</v>
      </c>
      <c r="D75" s="148" t="s">
        <v>16</v>
      </c>
      <c r="E75" s="149">
        <v>24340.224999999999</v>
      </c>
    </row>
    <row r="76" spans="1:5" ht="15.75">
      <c r="A76" s="147" t="s">
        <v>19</v>
      </c>
      <c r="B76" s="148" t="s">
        <v>22</v>
      </c>
      <c r="C76" s="148" t="s">
        <v>100</v>
      </c>
      <c r="D76" s="148" t="s">
        <v>20</v>
      </c>
      <c r="E76" s="149">
        <v>4380</v>
      </c>
    </row>
    <row r="77" spans="1:5" ht="15.75">
      <c r="A77" s="147" t="s">
        <v>29</v>
      </c>
      <c r="B77" s="148" t="s">
        <v>22</v>
      </c>
      <c r="C77" s="148" t="s">
        <v>100</v>
      </c>
      <c r="D77" s="148" t="s">
        <v>30</v>
      </c>
      <c r="E77" s="149">
        <v>154</v>
      </c>
    </row>
    <row r="78" spans="1:5" ht="15.75">
      <c r="A78" s="145" t="s">
        <v>101</v>
      </c>
      <c r="B78" s="146" t="s">
        <v>22</v>
      </c>
      <c r="C78" s="146" t="s">
        <v>102</v>
      </c>
      <c r="D78" s="146"/>
      <c r="E78" s="129">
        <v>221.70400000000001</v>
      </c>
    </row>
    <row r="79" spans="1:5" ht="15.75">
      <c r="A79" s="145" t="s">
        <v>103</v>
      </c>
      <c r="B79" s="146" t="s">
        <v>22</v>
      </c>
      <c r="C79" s="146" t="s">
        <v>104</v>
      </c>
      <c r="D79" s="146"/>
      <c r="E79" s="129">
        <v>221.70400000000001</v>
      </c>
    </row>
    <row r="80" spans="1:5" ht="15.75">
      <c r="A80" s="145" t="s">
        <v>105</v>
      </c>
      <c r="B80" s="146" t="s">
        <v>22</v>
      </c>
      <c r="C80" s="146" t="s">
        <v>106</v>
      </c>
      <c r="D80" s="146"/>
      <c r="E80" s="129">
        <v>221.70400000000001</v>
      </c>
    </row>
    <row r="81" spans="1:5" ht="31.5">
      <c r="A81" s="145" t="s">
        <v>107</v>
      </c>
      <c r="B81" s="146" t="s">
        <v>22</v>
      </c>
      <c r="C81" s="146" t="s">
        <v>108</v>
      </c>
      <c r="D81" s="146"/>
      <c r="E81" s="129">
        <v>221.70400000000001</v>
      </c>
    </row>
    <row r="82" spans="1:5" ht="15.75">
      <c r="A82" s="147" t="s">
        <v>19</v>
      </c>
      <c r="B82" s="148" t="s">
        <v>22</v>
      </c>
      <c r="C82" s="148" t="s">
        <v>108</v>
      </c>
      <c r="D82" s="148" t="s">
        <v>20</v>
      </c>
      <c r="E82" s="149">
        <v>221.70400000000001</v>
      </c>
    </row>
    <row r="83" spans="1:5" ht="15.75">
      <c r="A83" s="145" t="s">
        <v>109</v>
      </c>
      <c r="B83" s="146" t="s">
        <v>22</v>
      </c>
      <c r="C83" s="146" t="s">
        <v>110</v>
      </c>
      <c r="D83" s="146"/>
      <c r="E83" s="129">
        <v>661</v>
      </c>
    </row>
    <row r="84" spans="1:5" ht="31.5">
      <c r="A84" s="145" t="s">
        <v>111</v>
      </c>
      <c r="B84" s="146" t="s">
        <v>22</v>
      </c>
      <c r="C84" s="146" t="s">
        <v>112</v>
      </c>
      <c r="D84" s="146"/>
      <c r="E84" s="129">
        <v>573</v>
      </c>
    </row>
    <row r="85" spans="1:5" ht="31.5">
      <c r="A85" s="145" t="s">
        <v>113</v>
      </c>
      <c r="B85" s="146" t="s">
        <v>22</v>
      </c>
      <c r="C85" s="146" t="s">
        <v>114</v>
      </c>
      <c r="D85" s="146"/>
      <c r="E85" s="129">
        <v>100</v>
      </c>
    </row>
    <row r="86" spans="1:5" ht="15.75">
      <c r="A86" s="147" t="s">
        <v>115</v>
      </c>
      <c r="B86" s="148" t="s">
        <v>22</v>
      </c>
      <c r="C86" s="148" t="s">
        <v>114</v>
      </c>
      <c r="D86" s="148" t="s">
        <v>116</v>
      </c>
      <c r="E86" s="149">
        <v>100</v>
      </c>
    </row>
    <row r="87" spans="1:5" ht="15.75">
      <c r="A87" s="145" t="s">
        <v>117</v>
      </c>
      <c r="B87" s="146" t="s">
        <v>22</v>
      </c>
      <c r="C87" s="146" t="s">
        <v>118</v>
      </c>
      <c r="D87" s="146"/>
      <c r="E87" s="129">
        <v>33</v>
      </c>
    </row>
    <row r="88" spans="1:5" ht="15.75">
      <c r="A88" s="147" t="s">
        <v>19</v>
      </c>
      <c r="B88" s="148" t="s">
        <v>22</v>
      </c>
      <c r="C88" s="148" t="s">
        <v>118</v>
      </c>
      <c r="D88" s="148" t="s">
        <v>20</v>
      </c>
      <c r="E88" s="149">
        <v>33</v>
      </c>
    </row>
    <row r="89" spans="1:5" ht="15.75">
      <c r="A89" s="145" t="s">
        <v>119</v>
      </c>
      <c r="B89" s="146" t="s">
        <v>22</v>
      </c>
      <c r="C89" s="146" t="s">
        <v>120</v>
      </c>
      <c r="D89" s="146"/>
      <c r="E89" s="129">
        <v>200</v>
      </c>
    </row>
    <row r="90" spans="1:5" ht="15.75">
      <c r="A90" s="147" t="s">
        <v>91</v>
      </c>
      <c r="B90" s="148" t="s">
        <v>22</v>
      </c>
      <c r="C90" s="148" t="s">
        <v>120</v>
      </c>
      <c r="D90" s="148" t="s">
        <v>92</v>
      </c>
      <c r="E90" s="149">
        <v>200</v>
      </c>
    </row>
    <row r="91" spans="1:5" ht="15.75">
      <c r="A91" s="145" t="s">
        <v>121</v>
      </c>
      <c r="B91" s="146" t="s">
        <v>22</v>
      </c>
      <c r="C91" s="146" t="s">
        <v>122</v>
      </c>
      <c r="D91" s="146"/>
      <c r="E91" s="129">
        <v>240</v>
      </c>
    </row>
    <row r="92" spans="1:5" ht="15.75">
      <c r="A92" s="147" t="s">
        <v>91</v>
      </c>
      <c r="B92" s="148" t="s">
        <v>22</v>
      </c>
      <c r="C92" s="148" t="s">
        <v>122</v>
      </c>
      <c r="D92" s="148" t="s">
        <v>92</v>
      </c>
      <c r="E92" s="149">
        <v>240</v>
      </c>
    </row>
    <row r="93" spans="1:5" ht="15.75">
      <c r="A93" s="145" t="s">
        <v>123</v>
      </c>
      <c r="B93" s="146" t="s">
        <v>22</v>
      </c>
      <c r="C93" s="146" t="s">
        <v>124</v>
      </c>
      <c r="D93" s="146"/>
      <c r="E93" s="129">
        <v>88</v>
      </c>
    </row>
    <row r="94" spans="1:5" ht="15.75">
      <c r="A94" s="145" t="s">
        <v>125</v>
      </c>
      <c r="B94" s="146" t="s">
        <v>22</v>
      </c>
      <c r="C94" s="146" t="s">
        <v>126</v>
      </c>
      <c r="D94" s="146"/>
      <c r="E94" s="129">
        <v>88</v>
      </c>
    </row>
    <row r="95" spans="1:5" ht="15.75">
      <c r="A95" s="147" t="s">
        <v>115</v>
      </c>
      <c r="B95" s="148" t="s">
        <v>22</v>
      </c>
      <c r="C95" s="148" t="s">
        <v>126</v>
      </c>
      <c r="D95" s="148" t="s">
        <v>116</v>
      </c>
      <c r="E95" s="149">
        <v>88</v>
      </c>
    </row>
    <row r="96" spans="1:5" ht="15.75">
      <c r="A96" s="145" t="s">
        <v>9</v>
      </c>
      <c r="B96" s="146" t="s">
        <v>22</v>
      </c>
      <c r="C96" s="146" t="s">
        <v>10</v>
      </c>
      <c r="D96" s="146"/>
      <c r="E96" s="129">
        <v>33748.493000000002</v>
      </c>
    </row>
    <row r="97" spans="1:5" ht="15.75">
      <c r="A97" s="145" t="s">
        <v>11</v>
      </c>
      <c r="B97" s="146" t="s">
        <v>22</v>
      </c>
      <c r="C97" s="146" t="s">
        <v>12</v>
      </c>
      <c r="D97" s="146"/>
      <c r="E97" s="129">
        <v>33748.493000000002</v>
      </c>
    </row>
    <row r="98" spans="1:5" ht="31.5">
      <c r="A98" s="145" t="s">
        <v>127</v>
      </c>
      <c r="B98" s="146" t="s">
        <v>22</v>
      </c>
      <c r="C98" s="146" t="s">
        <v>128</v>
      </c>
      <c r="D98" s="146"/>
      <c r="E98" s="129">
        <v>2334.9560000000001</v>
      </c>
    </row>
    <row r="99" spans="1:5" ht="31.5">
      <c r="A99" s="147" t="s">
        <v>15</v>
      </c>
      <c r="B99" s="148" t="s">
        <v>22</v>
      </c>
      <c r="C99" s="148" t="s">
        <v>128</v>
      </c>
      <c r="D99" s="148" t="s">
        <v>16</v>
      </c>
      <c r="E99" s="149">
        <v>2334.9560000000001</v>
      </c>
    </row>
    <row r="100" spans="1:5" ht="47.25">
      <c r="A100" s="155" t="s">
        <v>129</v>
      </c>
      <c r="B100" s="146" t="s">
        <v>22</v>
      </c>
      <c r="C100" s="146" t="s">
        <v>130</v>
      </c>
      <c r="D100" s="146"/>
      <c r="E100" s="129">
        <v>58.158999999999999</v>
      </c>
    </row>
    <row r="101" spans="1:5" ht="15.75">
      <c r="A101" s="147" t="s">
        <v>19</v>
      </c>
      <c r="B101" s="148" t="s">
        <v>22</v>
      </c>
      <c r="C101" s="148" t="s">
        <v>130</v>
      </c>
      <c r="D101" s="148" t="s">
        <v>20</v>
      </c>
      <c r="E101" s="149">
        <v>58.158999999999999</v>
      </c>
    </row>
    <row r="102" spans="1:5" ht="94.5">
      <c r="A102" s="155" t="s">
        <v>131</v>
      </c>
      <c r="B102" s="146" t="s">
        <v>22</v>
      </c>
      <c r="C102" s="146" t="s">
        <v>132</v>
      </c>
      <c r="D102" s="146"/>
      <c r="E102" s="129">
        <v>136.63900000000001</v>
      </c>
    </row>
    <row r="103" spans="1:5" ht="31.5">
      <c r="A103" s="147" t="s">
        <v>15</v>
      </c>
      <c r="B103" s="148" t="s">
        <v>22</v>
      </c>
      <c r="C103" s="148" t="s">
        <v>132</v>
      </c>
      <c r="D103" s="148" t="s">
        <v>16</v>
      </c>
      <c r="E103" s="149">
        <v>135.80000000000001</v>
      </c>
    </row>
    <row r="104" spans="1:5" ht="15.75">
      <c r="A104" s="147" t="s">
        <v>19</v>
      </c>
      <c r="B104" s="148" t="s">
        <v>22</v>
      </c>
      <c r="C104" s="148" t="s">
        <v>132</v>
      </c>
      <c r="D104" s="148" t="s">
        <v>20</v>
      </c>
      <c r="E104" s="149">
        <v>0.83899999999999997</v>
      </c>
    </row>
    <row r="105" spans="1:5" ht="63">
      <c r="A105" s="155" t="s">
        <v>133</v>
      </c>
      <c r="B105" s="146" t="s">
        <v>22</v>
      </c>
      <c r="C105" s="146" t="s">
        <v>134</v>
      </c>
      <c r="D105" s="146"/>
      <c r="E105" s="129">
        <v>25.94</v>
      </c>
    </row>
    <row r="106" spans="1:5" ht="15.75">
      <c r="A106" s="147" t="s">
        <v>19</v>
      </c>
      <c r="B106" s="148" t="s">
        <v>22</v>
      </c>
      <c r="C106" s="148" t="s">
        <v>134</v>
      </c>
      <c r="D106" s="148" t="s">
        <v>20</v>
      </c>
      <c r="E106" s="149">
        <v>25.94</v>
      </c>
    </row>
    <row r="107" spans="1:5" ht="31.5">
      <c r="A107" s="145" t="s">
        <v>135</v>
      </c>
      <c r="B107" s="146" t="s">
        <v>22</v>
      </c>
      <c r="C107" s="146" t="s">
        <v>136</v>
      </c>
      <c r="D107" s="146"/>
      <c r="E107" s="129">
        <v>1500</v>
      </c>
    </row>
    <row r="108" spans="1:5" ht="15.75">
      <c r="A108" s="147" t="s">
        <v>29</v>
      </c>
      <c r="B108" s="148" t="s">
        <v>22</v>
      </c>
      <c r="C108" s="148" t="s">
        <v>136</v>
      </c>
      <c r="D108" s="148" t="s">
        <v>30</v>
      </c>
      <c r="E108" s="149">
        <v>1500</v>
      </c>
    </row>
    <row r="109" spans="1:5" ht="15.75">
      <c r="A109" s="145" t="s">
        <v>137</v>
      </c>
      <c r="B109" s="146" t="s">
        <v>22</v>
      </c>
      <c r="C109" s="146" t="s">
        <v>138</v>
      </c>
      <c r="D109" s="146"/>
      <c r="E109" s="129">
        <v>29692.798999999999</v>
      </c>
    </row>
    <row r="110" spans="1:5" ht="15.75">
      <c r="A110" s="147" t="s">
        <v>19</v>
      </c>
      <c r="B110" s="148" t="s">
        <v>22</v>
      </c>
      <c r="C110" s="148" t="s">
        <v>138</v>
      </c>
      <c r="D110" s="148" t="s">
        <v>20</v>
      </c>
      <c r="E110" s="149">
        <v>240</v>
      </c>
    </row>
    <row r="111" spans="1:5" ht="15.75">
      <c r="A111" s="147" t="s">
        <v>115</v>
      </c>
      <c r="B111" s="148" t="s">
        <v>22</v>
      </c>
      <c r="C111" s="148" t="s">
        <v>138</v>
      </c>
      <c r="D111" s="148" t="s">
        <v>116</v>
      </c>
      <c r="E111" s="149">
        <v>4335.799</v>
      </c>
    </row>
    <row r="112" spans="1:5" ht="15.75">
      <c r="A112" s="147" t="s">
        <v>29</v>
      </c>
      <c r="B112" s="148" t="s">
        <v>22</v>
      </c>
      <c r="C112" s="148" t="s">
        <v>138</v>
      </c>
      <c r="D112" s="148" t="s">
        <v>30</v>
      </c>
      <c r="E112" s="149">
        <v>25117</v>
      </c>
    </row>
    <row r="113" spans="1:5" ht="31.5">
      <c r="A113" s="144" t="s">
        <v>139</v>
      </c>
      <c r="B113" s="143" t="s">
        <v>140</v>
      </c>
      <c r="C113" s="143"/>
      <c r="D113" s="143"/>
      <c r="E113" s="128">
        <v>71211.679999999993</v>
      </c>
    </row>
    <row r="114" spans="1:5" ht="15.75">
      <c r="A114" s="145" t="s">
        <v>23</v>
      </c>
      <c r="B114" s="146" t="s">
        <v>140</v>
      </c>
      <c r="C114" s="146" t="s">
        <v>24</v>
      </c>
      <c r="D114" s="146"/>
      <c r="E114" s="129">
        <v>32</v>
      </c>
    </row>
    <row r="115" spans="1:5" ht="15.75">
      <c r="A115" s="145" t="s">
        <v>141</v>
      </c>
      <c r="B115" s="146" t="s">
        <v>140</v>
      </c>
      <c r="C115" s="146" t="s">
        <v>142</v>
      </c>
      <c r="D115" s="146"/>
      <c r="E115" s="129">
        <v>32</v>
      </c>
    </row>
    <row r="116" spans="1:5" ht="31.5">
      <c r="A116" s="145" t="s">
        <v>143</v>
      </c>
      <c r="B116" s="146" t="s">
        <v>140</v>
      </c>
      <c r="C116" s="146" t="s">
        <v>144</v>
      </c>
      <c r="D116" s="146"/>
      <c r="E116" s="129">
        <v>32</v>
      </c>
    </row>
    <row r="117" spans="1:5" ht="15.75">
      <c r="A117" s="147" t="s">
        <v>19</v>
      </c>
      <c r="B117" s="148" t="s">
        <v>140</v>
      </c>
      <c r="C117" s="148" t="s">
        <v>144</v>
      </c>
      <c r="D117" s="148" t="s">
        <v>20</v>
      </c>
      <c r="E117" s="149">
        <v>32</v>
      </c>
    </row>
    <row r="118" spans="1:5" ht="15.75">
      <c r="A118" s="145" t="s">
        <v>145</v>
      </c>
      <c r="B118" s="146" t="s">
        <v>140</v>
      </c>
      <c r="C118" s="146" t="s">
        <v>146</v>
      </c>
      <c r="D118" s="146"/>
      <c r="E118" s="129">
        <v>158.34</v>
      </c>
    </row>
    <row r="119" spans="1:5" ht="15.75">
      <c r="A119" s="145" t="s">
        <v>147</v>
      </c>
      <c r="B119" s="146" t="s">
        <v>140</v>
      </c>
      <c r="C119" s="146" t="s">
        <v>148</v>
      </c>
      <c r="D119" s="146"/>
      <c r="E119" s="129">
        <v>158.34</v>
      </c>
    </row>
    <row r="120" spans="1:5" ht="15.75">
      <c r="A120" s="145" t="s">
        <v>149</v>
      </c>
      <c r="B120" s="146" t="s">
        <v>140</v>
      </c>
      <c r="C120" s="146" t="s">
        <v>150</v>
      </c>
      <c r="D120" s="146"/>
      <c r="E120" s="129">
        <v>158.34</v>
      </c>
    </row>
    <row r="121" spans="1:5" ht="15.75">
      <c r="A121" s="147" t="s">
        <v>91</v>
      </c>
      <c r="B121" s="148" t="s">
        <v>140</v>
      </c>
      <c r="C121" s="148" t="s">
        <v>150</v>
      </c>
      <c r="D121" s="148" t="s">
        <v>92</v>
      </c>
      <c r="E121" s="149">
        <v>15.925000000000001</v>
      </c>
    </row>
    <row r="122" spans="1:5" ht="15.75">
      <c r="A122" s="145" t="s">
        <v>151</v>
      </c>
      <c r="B122" s="146" t="s">
        <v>140</v>
      </c>
      <c r="C122" s="146" t="s">
        <v>152</v>
      </c>
      <c r="D122" s="146"/>
      <c r="E122" s="129">
        <v>142.41499999999999</v>
      </c>
    </row>
    <row r="123" spans="1:5" ht="15.75">
      <c r="A123" s="147" t="s">
        <v>91</v>
      </c>
      <c r="B123" s="148" t="s">
        <v>140</v>
      </c>
      <c r="C123" s="148" t="s">
        <v>152</v>
      </c>
      <c r="D123" s="148" t="s">
        <v>92</v>
      </c>
      <c r="E123" s="149">
        <v>142.41499999999999</v>
      </c>
    </row>
    <row r="124" spans="1:5" ht="15.75">
      <c r="A124" s="145" t="s">
        <v>153</v>
      </c>
      <c r="B124" s="146" t="s">
        <v>140</v>
      </c>
      <c r="C124" s="146" t="s">
        <v>154</v>
      </c>
      <c r="D124" s="146"/>
      <c r="E124" s="129">
        <v>65588.47</v>
      </c>
    </row>
    <row r="125" spans="1:5" ht="15.75">
      <c r="A125" s="145" t="s">
        <v>155</v>
      </c>
      <c r="B125" s="146" t="s">
        <v>140</v>
      </c>
      <c r="C125" s="146" t="s">
        <v>156</v>
      </c>
      <c r="D125" s="146"/>
      <c r="E125" s="129">
        <v>11809.73</v>
      </c>
    </row>
    <row r="126" spans="1:5" ht="15.75">
      <c r="A126" s="145" t="s">
        <v>157</v>
      </c>
      <c r="B126" s="146" t="s">
        <v>140</v>
      </c>
      <c r="C126" s="146" t="s">
        <v>158</v>
      </c>
      <c r="D126" s="146"/>
      <c r="E126" s="129">
        <v>189.3</v>
      </c>
    </row>
    <row r="127" spans="1:5" ht="15.75">
      <c r="A127" s="147" t="s">
        <v>91</v>
      </c>
      <c r="B127" s="148" t="s">
        <v>140</v>
      </c>
      <c r="C127" s="148" t="s">
        <v>158</v>
      </c>
      <c r="D127" s="148" t="s">
        <v>92</v>
      </c>
      <c r="E127" s="149">
        <v>125.9</v>
      </c>
    </row>
    <row r="128" spans="1:5" ht="15.75">
      <c r="A128" s="145" t="s">
        <v>159</v>
      </c>
      <c r="B128" s="146" t="s">
        <v>140</v>
      </c>
      <c r="C128" s="146" t="s">
        <v>160</v>
      </c>
      <c r="D128" s="146"/>
      <c r="E128" s="129">
        <v>63.4</v>
      </c>
    </row>
    <row r="129" spans="1:7" ht="15.75">
      <c r="A129" s="147" t="s">
        <v>91</v>
      </c>
      <c r="B129" s="148" t="s">
        <v>140</v>
      </c>
      <c r="C129" s="148" t="s">
        <v>160</v>
      </c>
      <c r="D129" s="148" t="s">
        <v>92</v>
      </c>
      <c r="E129" s="149">
        <v>63.4</v>
      </c>
    </row>
    <row r="130" spans="1:7" ht="15.75">
      <c r="A130" s="145" t="s">
        <v>161</v>
      </c>
      <c r="B130" s="146" t="s">
        <v>140</v>
      </c>
      <c r="C130" s="146" t="s">
        <v>162</v>
      </c>
      <c r="D130" s="146"/>
      <c r="E130" s="129">
        <v>11620.43</v>
      </c>
    </row>
    <row r="131" spans="1:7" ht="15.75">
      <c r="A131" s="147" t="s">
        <v>91</v>
      </c>
      <c r="B131" s="148" t="s">
        <v>140</v>
      </c>
      <c r="C131" s="148" t="s">
        <v>162</v>
      </c>
      <c r="D131" s="148" t="s">
        <v>92</v>
      </c>
      <c r="E131" s="149">
        <v>11620.43</v>
      </c>
    </row>
    <row r="132" spans="1:7" ht="15.75">
      <c r="A132" s="145" t="s">
        <v>163</v>
      </c>
      <c r="B132" s="146" t="s">
        <v>140</v>
      </c>
      <c r="C132" s="146" t="s">
        <v>164</v>
      </c>
      <c r="D132" s="146"/>
      <c r="E132" s="129">
        <v>13814.944</v>
      </c>
    </row>
    <row r="133" spans="1:7" ht="15.75">
      <c r="A133" s="145" t="s">
        <v>165</v>
      </c>
      <c r="B133" s="146" t="s">
        <v>140</v>
      </c>
      <c r="C133" s="146" t="s">
        <v>166</v>
      </c>
      <c r="D133" s="146"/>
      <c r="E133" s="129">
        <v>109.43</v>
      </c>
    </row>
    <row r="134" spans="1:7" ht="15.75">
      <c r="A134" s="147" t="s">
        <v>91</v>
      </c>
      <c r="B134" s="148" t="s">
        <v>140</v>
      </c>
      <c r="C134" s="148" t="s">
        <v>166</v>
      </c>
      <c r="D134" s="148" t="s">
        <v>92</v>
      </c>
      <c r="E134" s="149">
        <v>38.700000000000003</v>
      </c>
    </row>
    <row r="135" spans="1:7" ht="15.75">
      <c r="A135" s="145" t="s">
        <v>167</v>
      </c>
      <c r="B135" s="146" t="s">
        <v>140</v>
      </c>
      <c r="C135" s="146" t="s">
        <v>168</v>
      </c>
      <c r="D135" s="146"/>
      <c r="E135" s="129">
        <v>70.73</v>
      </c>
    </row>
    <row r="136" spans="1:7" ht="15.75">
      <c r="A136" s="156" t="s">
        <v>91</v>
      </c>
      <c r="B136" s="157" t="s">
        <v>140</v>
      </c>
      <c r="C136" s="157" t="s">
        <v>168</v>
      </c>
      <c r="D136" s="157" t="s">
        <v>92</v>
      </c>
      <c r="E136" s="158">
        <v>70.73</v>
      </c>
      <c r="F136" s="136"/>
      <c r="G136" s="159"/>
    </row>
    <row r="137" spans="1:7" ht="15.75">
      <c r="A137" s="145" t="s">
        <v>169</v>
      </c>
      <c r="B137" s="146" t="s">
        <v>140</v>
      </c>
      <c r="C137" s="146" t="s">
        <v>170</v>
      </c>
      <c r="D137" s="146"/>
      <c r="E137" s="129">
        <v>130</v>
      </c>
    </row>
    <row r="138" spans="1:7" ht="15.75">
      <c r="A138" s="147" t="s">
        <v>91</v>
      </c>
      <c r="B138" s="148" t="s">
        <v>140</v>
      </c>
      <c r="C138" s="148" t="s">
        <v>170</v>
      </c>
      <c r="D138" s="148" t="s">
        <v>92</v>
      </c>
      <c r="E138" s="149">
        <v>130</v>
      </c>
    </row>
    <row r="139" spans="1:7" ht="15.75">
      <c r="A139" s="145" t="s">
        <v>171</v>
      </c>
      <c r="B139" s="146" t="s">
        <v>140</v>
      </c>
      <c r="C139" s="146" t="s">
        <v>172</v>
      </c>
      <c r="D139" s="146"/>
      <c r="E139" s="129">
        <v>66</v>
      </c>
    </row>
    <row r="140" spans="1:7" ht="15.75">
      <c r="A140" s="147" t="s">
        <v>91</v>
      </c>
      <c r="B140" s="148" t="s">
        <v>140</v>
      </c>
      <c r="C140" s="148" t="s">
        <v>172</v>
      </c>
      <c r="D140" s="148" t="s">
        <v>92</v>
      </c>
      <c r="E140" s="149">
        <v>66</v>
      </c>
    </row>
    <row r="141" spans="1:7" ht="15.75">
      <c r="A141" s="145" t="s">
        <v>173</v>
      </c>
      <c r="B141" s="146" t="s">
        <v>140</v>
      </c>
      <c r="C141" s="146" t="s">
        <v>174</v>
      </c>
      <c r="D141" s="146"/>
      <c r="E141" s="129">
        <v>13509.513999999999</v>
      </c>
    </row>
    <row r="142" spans="1:7" ht="15.75">
      <c r="A142" s="147" t="s">
        <v>91</v>
      </c>
      <c r="B142" s="148" t="s">
        <v>140</v>
      </c>
      <c r="C142" s="148" t="s">
        <v>174</v>
      </c>
      <c r="D142" s="148" t="s">
        <v>92</v>
      </c>
      <c r="E142" s="149">
        <v>13509.513999999999</v>
      </c>
    </row>
    <row r="143" spans="1:7" ht="15.75">
      <c r="A143" s="145" t="s">
        <v>175</v>
      </c>
      <c r="B143" s="146" t="s">
        <v>140</v>
      </c>
      <c r="C143" s="146" t="s">
        <v>176</v>
      </c>
      <c r="D143" s="146"/>
      <c r="E143" s="129">
        <v>1918.9659999999999</v>
      </c>
    </row>
    <row r="144" spans="1:7" ht="15.75">
      <c r="A144" s="145" t="s">
        <v>173</v>
      </c>
      <c r="B144" s="146" t="s">
        <v>140</v>
      </c>
      <c r="C144" s="146" t="s">
        <v>177</v>
      </c>
      <c r="D144" s="146"/>
      <c r="E144" s="129">
        <v>1918.9659999999999</v>
      </c>
    </row>
    <row r="145" spans="1:5" ht="15.75">
      <c r="A145" s="147" t="s">
        <v>91</v>
      </c>
      <c r="B145" s="148" t="s">
        <v>140</v>
      </c>
      <c r="C145" s="148" t="s">
        <v>177</v>
      </c>
      <c r="D145" s="148" t="s">
        <v>92</v>
      </c>
      <c r="E145" s="149">
        <v>1918.9659999999999</v>
      </c>
    </row>
    <row r="146" spans="1:5" ht="15.75">
      <c r="A146" s="145" t="s">
        <v>178</v>
      </c>
      <c r="B146" s="146" t="s">
        <v>140</v>
      </c>
      <c r="C146" s="146" t="s">
        <v>179</v>
      </c>
      <c r="D146" s="146"/>
      <c r="E146" s="129">
        <v>22117.84</v>
      </c>
    </row>
    <row r="147" spans="1:5" ht="15.75">
      <c r="A147" s="145" t="s">
        <v>180</v>
      </c>
      <c r="B147" s="146" t="s">
        <v>140</v>
      </c>
      <c r="C147" s="146" t="s">
        <v>181</v>
      </c>
      <c r="D147" s="146"/>
      <c r="E147" s="129">
        <v>18851.900000000001</v>
      </c>
    </row>
    <row r="148" spans="1:5" ht="15.75">
      <c r="A148" s="147" t="s">
        <v>91</v>
      </c>
      <c r="B148" s="148" t="s">
        <v>140</v>
      </c>
      <c r="C148" s="148" t="s">
        <v>181</v>
      </c>
      <c r="D148" s="148" t="s">
        <v>92</v>
      </c>
      <c r="E148" s="149">
        <v>18851.900000000001</v>
      </c>
    </row>
    <row r="149" spans="1:5" ht="15.75">
      <c r="A149" s="145" t="s">
        <v>182</v>
      </c>
      <c r="B149" s="146" t="s">
        <v>140</v>
      </c>
      <c r="C149" s="146" t="s">
        <v>183</v>
      </c>
      <c r="D149" s="146"/>
      <c r="E149" s="129">
        <v>400</v>
      </c>
    </row>
    <row r="150" spans="1:5" ht="15.75">
      <c r="A150" s="147" t="s">
        <v>91</v>
      </c>
      <c r="B150" s="148" t="s">
        <v>140</v>
      </c>
      <c r="C150" s="148" t="s">
        <v>183</v>
      </c>
      <c r="D150" s="148" t="s">
        <v>92</v>
      </c>
      <c r="E150" s="149">
        <v>400</v>
      </c>
    </row>
    <row r="151" spans="1:5" ht="15.75">
      <c r="A151" s="145" t="s">
        <v>184</v>
      </c>
      <c r="B151" s="146" t="s">
        <v>140</v>
      </c>
      <c r="C151" s="146" t="s">
        <v>185</v>
      </c>
      <c r="D151" s="146"/>
      <c r="E151" s="129">
        <v>2160.6999999999998</v>
      </c>
    </row>
    <row r="152" spans="1:5" ht="15.75">
      <c r="A152" s="147" t="s">
        <v>91</v>
      </c>
      <c r="B152" s="148" t="s">
        <v>140</v>
      </c>
      <c r="C152" s="148" t="s">
        <v>185</v>
      </c>
      <c r="D152" s="148" t="s">
        <v>92</v>
      </c>
      <c r="E152" s="149">
        <v>720.38</v>
      </c>
    </row>
    <row r="153" spans="1:5" ht="31.5">
      <c r="A153" s="145" t="s">
        <v>186</v>
      </c>
      <c r="B153" s="146" t="s">
        <v>140</v>
      </c>
      <c r="C153" s="146" t="s">
        <v>187</v>
      </c>
      <c r="D153" s="146"/>
      <c r="E153" s="129">
        <v>1440.32</v>
      </c>
    </row>
    <row r="154" spans="1:5" ht="15.75">
      <c r="A154" s="147" t="s">
        <v>91</v>
      </c>
      <c r="B154" s="148" t="s">
        <v>140</v>
      </c>
      <c r="C154" s="148" t="s">
        <v>187</v>
      </c>
      <c r="D154" s="148" t="s">
        <v>92</v>
      </c>
      <c r="E154" s="149">
        <v>1440.32</v>
      </c>
    </row>
    <row r="155" spans="1:5" ht="15.75">
      <c r="A155" s="145" t="s">
        <v>188</v>
      </c>
      <c r="B155" s="146" t="s">
        <v>140</v>
      </c>
      <c r="C155" s="146" t="s">
        <v>189</v>
      </c>
      <c r="D155" s="146"/>
      <c r="E155" s="129">
        <v>421.94</v>
      </c>
    </row>
    <row r="156" spans="1:5" ht="15.75">
      <c r="A156" s="147" t="s">
        <v>91</v>
      </c>
      <c r="B156" s="148" t="s">
        <v>140</v>
      </c>
      <c r="C156" s="148" t="s">
        <v>189</v>
      </c>
      <c r="D156" s="148" t="s">
        <v>92</v>
      </c>
      <c r="E156" s="149">
        <v>421.94</v>
      </c>
    </row>
    <row r="157" spans="1:5" ht="15.75">
      <c r="A157" s="145" t="s">
        <v>190</v>
      </c>
      <c r="B157" s="146" t="s">
        <v>140</v>
      </c>
      <c r="C157" s="146" t="s">
        <v>191</v>
      </c>
      <c r="D157" s="146"/>
      <c r="E157" s="129">
        <v>33.299999999999997</v>
      </c>
    </row>
    <row r="158" spans="1:5" ht="15.75">
      <c r="A158" s="147" t="s">
        <v>91</v>
      </c>
      <c r="B158" s="148" t="s">
        <v>140</v>
      </c>
      <c r="C158" s="148" t="s">
        <v>191</v>
      </c>
      <c r="D158" s="148" t="s">
        <v>92</v>
      </c>
      <c r="E158" s="149">
        <v>33.299999999999997</v>
      </c>
    </row>
    <row r="159" spans="1:5" ht="15.75">
      <c r="A159" s="145" t="s">
        <v>192</v>
      </c>
      <c r="B159" s="146" t="s">
        <v>140</v>
      </c>
      <c r="C159" s="146" t="s">
        <v>193</v>
      </c>
      <c r="D159" s="146"/>
      <c r="E159" s="129">
        <v>250</v>
      </c>
    </row>
    <row r="160" spans="1:5" ht="15.75">
      <c r="A160" s="147" t="s">
        <v>91</v>
      </c>
      <c r="B160" s="148" t="s">
        <v>140</v>
      </c>
      <c r="C160" s="148" t="s">
        <v>193</v>
      </c>
      <c r="D160" s="148" t="s">
        <v>92</v>
      </c>
      <c r="E160" s="149">
        <v>250</v>
      </c>
    </row>
    <row r="161" spans="1:5" ht="15.75">
      <c r="A161" s="145" t="s">
        <v>194</v>
      </c>
      <c r="B161" s="146" t="s">
        <v>140</v>
      </c>
      <c r="C161" s="146" t="s">
        <v>195</v>
      </c>
      <c r="D161" s="146"/>
      <c r="E161" s="129">
        <v>4204.7700000000004</v>
      </c>
    </row>
    <row r="162" spans="1:5" ht="15.75">
      <c r="A162" s="145" t="s">
        <v>196</v>
      </c>
      <c r="B162" s="146" t="s">
        <v>140</v>
      </c>
      <c r="C162" s="146" t="s">
        <v>197</v>
      </c>
      <c r="D162" s="146"/>
      <c r="E162" s="129">
        <v>4204.7700000000004</v>
      </c>
    </row>
    <row r="163" spans="1:5" ht="31.5">
      <c r="A163" s="147" t="s">
        <v>15</v>
      </c>
      <c r="B163" s="148" t="s">
        <v>140</v>
      </c>
      <c r="C163" s="148" t="s">
        <v>197</v>
      </c>
      <c r="D163" s="148" t="s">
        <v>16</v>
      </c>
      <c r="E163" s="149">
        <v>3789.77</v>
      </c>
    </row>
    <row r="164" spans="1:5" ht="15.75">
      <c r="A164" s="147" t="s">
        <v>19</v>
      </c>
      <c r="B164" s="148" t="s">
        <v>140</v>
      </c>
      <c r="C164" s="148" t="s">
        <v>197</v>
      </c>
      <c r="D164" s="148" t="s">
        <v>20</v>
      </c>
      <c r="E164" s="149">
        <v>414</v>
      </c>
    </row>
    <row r="165" spans="1:5" ht="15.75">
      <c r="A165" s="147" t="s">
        <v>29</v>
      </c>
      <c r="B165" s="148" t="s">
        <v>140</v>
      </c>
      <c r="C165" s="148" t="s">
        <v>197</v>
      </c>
      <c r="D165" s="148" t="s">
        <v>30</v>
      </c>
      <c r="E165" s="149">
        <v>1</v>
      </c>
    </row>
    <row r="166" spans="1:5" ht="15.75">
      <c r="A166" s="145" t="s">
        <v>198</v>
      </c>
      <c r="B166" s="146" t="s">
        <v>140</v>
      </c>
      <c r="C166" s="146" t="s">
        <v>199</v>
      </c>
      <c r="D166" s="146"/>
      <c r="E166" s="129">
        <v>10195.42</v>
      </c>
    </row>
    <row r="167" spans="1:5" ht="15.75">
      <c r="A167" s="145" t="s">
        <v>200</v>
      </c>
      <c r="B167" s="146" t="s">
        <v>140</v>
      </c>
      <c r="C167" s="146" t="s">
        <v>201</v>
      </c>
      <c r="D167" s="146"/>
      <c r="E167" s="129">
        <v>10195.42</v>
      </c>
    </row>
    <row r="168" spans="1:5" ht="15.75">
      <c r="A168" s="147" t="s">
        <v>91</v>
      </c>
      <c r="B168" s="148" t="s">
        <v>140</v>
      </c>
      <c r="C168" s="148" t="s">
        <v>201</v>
      </c>
      <c r="D168" s="148" t="s">
        <v>92</v>
      </c>
      <c r="E168" s="149">
        <v>10195.42</v>
      </c>
    </row>
    <row r="169" spans="1:5" ht="15.75">
      <c r="A169" s="145" t="s">
        <v>202</v>
      </c>
      <c r="B169" s="146" t="s">
        <v>140</v>
      </c>
      <c r="C169" s="146" t="s">
        <v>203</v>
      </c>
      <c r="D169" s="146"/>
      <c r="E169" s="129">
        <v>1526.8</v>
      </c>
    </row>
    <row r="170" spans="1:5" ht="15.75">
      <c r="A170" s="145" t="s">
        <v>204</v>
      </c>
      <c r="B170" s="146" t="s">
        <v>140</v>
      </c>
      <c r="C170" s="146" t="s">
        <v>205</v>
      </c>
      <c r="D170" s="146"/>
      <c r="E170" s="129">
        <v>1526.8</v>
      </c>
    </row>
    <row r="171" spans="1:5" ht="15.75">
      <c r="A171" s="147" t="s">
        <v>91</v>
      </c>
      <c r="B171" s="148" t="s">
        <v>140</v>
      </c>
      <c r="C171" s="148" t="s">
        <v>205</v>
      </c>
      <c r="D171" s="148" t="s">
        <v>92</v>
      </c>
      <c r="E171" s="149">
        <v>1526.8</v>
      </c>
    </row>
    <row r="172" spans="1:5" ht="15.75">
      <c r="A172" s="145" t="s">
        <v>206</v>
      </c>
      <c r="B172" s="146" t="s">
        <v>140</v>
      </c>
      <c r="C172" s="146" t="s">
        <v>207</v>
      </c>
      <c r="D172" s="146"/>
      <c r="E172" s="129">
        <v>5168.87</v>
      </c>
    </row>
    <row r="173" spans="1:5" ht="15.75">
      <c r="A173" s="145" t="s">
        <v>208</v>
      </c>
      <c r="B173" s="146" t="s">
        <v>140</v>
      </c>
      <c r="C173" s="146" t="s">
        <v>209</v>
      </c>
      <c r="D173" s="146"/>
      <c r="E173" s="129">
        <v>200</v>
      </c>
    </row>
    <row r="174" spans="1:5" ht="31.5">
      <c r="A174" s="145" t="s">
        <v>210</v>
      </c>
      <c r="B174" s="146" t="s">
        <v>140</v>
      </c>
      <c r="C174" s="146" t="s">
        <v>211</v>
      </c>
      <c r="D174" s="146"/>
      <c r="E174" s="129">
        <v>200</v>
      </c>
    </row>
    <row r="175" spans="1:5" ht="15.75">
      <c r="A175" s="147" t="s">
        <v>91</v>
      </c>
      <c r="B175" s="148" t="s">
        <v>140</v>
      </c>
      <c r="C175" s="148" t="s">
        <v>211</v>
      </c>
      <c r="D175" s="148" t="s">
        <v>92</v>
      </c>
      <c r="E175" s="149">
        <v>200</v>
      </c>
    </row>
    <row r="176" spans="1:5" ht="15.75">
      <c r="A176" s="145" t="s">
        <v>212</v>
      </c>
      <c r="B176" s="146" t="s">
        <v>140</v>
      </c>
      <c r="C176" s="146" t="s">
        <v>213</v>
      </c>
      <c r="D176" s="146"/>
      <c r="E176" s="129">
        <v>530</v>
      </c>
    </row>
    <row r="177" spans="1:5" ht="15.75">
      <c r="A177" s="145" t="s">
        <v>214</v>
      </c>
      <c r="B177" s="146" t="s">
        <v>140</v>
      </c>
      <c r="C177" s="146" t="s">
        <v>215</v>
      </c>
      <c r="D177" s="146"/>
      <c r="E177" s="129">
        <v>530</v>
      </c>
    </row>
    <row r="178" spans="1:5" ht="15.75">
      <c r="A178" s="147" t="s">
        <v>91</v>
      </c>
      <c r="B178" s="148" t="s">
        <v>140</v>
      </c>
      <c r="C178" s="148" t="s">
        <v>215</v>
      </c>
      <c r="D178" s="148" t="s">
        <v>92</v>
      </c>
      <c r="E178" s="149">
        <v>530</v>
      </c>
    </row>
    <row r="179" spans="1:5" ht="15.75">
      <c r="A179" s="145" t="s">
        <v>216</v>
      </c>
      <c r="B179" s="146" t="s">
        <v>140</v>
      </c>
      <c r="C179" s="146" t="s">
        <v>217</v>
      </c>
      <c r="D179" s="146"/>
      <c r="E179" s="129">
        <v>4438.87</v>
      </c>
    </row>
    <row r="180" spans="1:5" ht="15.75">
      <c r="A180" s="145" t="s">
        <v>218</v>
      </c>
      <c r="B180" s="146" t="s">
        <v>140</v>
      </c>
      <c r="C180" s="146" t="s">
        <v>219</v>
      </c>
      <c r="D180" s="146"/>
      <c r="E180" s="129">
        <v>4438.87</v>
      </c>
    </row>
    <row r="181" spans="1:5" ht="15.75">
      <c r="A181" s="147" t="s">
        <v>91</v>
      </c>
      <c r="B181" s="148" t="s">
        <v>140</v>
      </c>
      <c r="C181" s="148" t="s">
        <v>219</v>
      </c>
      <c r="D181" s="148" t="s">
        <v>92</v>
      </c>
      <c r="E181" s="149">
        <v>4438.87</v>
      </c>
    </row>
    <row r="182" spans="1:5" ht="15.75">
      <c r="A182" s="145" t="s">
        <v>109</v>
      </c>
      <c r="B182" s="146" t="s">
        <v>140</v>
      </c>
      <c r="C182" s="146" t="s">
        <v>110</v>
      </c>
      <c r="D182" s="146"/>
      <c r="E182" s="129">
        <v>264</v>
      </c>
    </row>
    <row r="183" spans="1:5" ht="15.75">
      <c r="A183" s="145" t="s">
        <v>220</v>
      </c>
      <c r="B183" s="146" t="s">
        <v>140</v>
      </c>
      <c r="C183" s="146" t="s">
        <v>221</v>
      </c>
      <c r="D183" s="146"/>
      <c r="E183" s="129">
        <v>264</v>
      </c>
    </row>
    <row r="184" spans="1:5" ht="31.5">
      <c r="A184" s="145" t="s">
        <v>222</v>
      </c>
      <c r="B184" s="146" t="s">
        <v>140</v>
      </c>
      <c r="C184" s="146" t="s">
        <v>223</v>
      </c>
      <c r="D184" s="146"/>
      <c r="E184" s="129">
        <v>264</v>
      </c>
    </row>
    <row r="185" spans="1:5" ht="15.75">
      <c r="A185" s="147" t="s">
        <v>91</v>
      </c>
      <c r="B185" s="148" t="s">
        <v>140</v>
      </c>
      <c r="C185" s="148" t="s">
        <v>223</v>
      </c>
      <c r="D185" s="148" t="s">
        <v>92</v>
      </c>
      <c r="E185" s="149">
        <v>135</v>
      </c>
    </row>
    <row r="186" spans="1:5" ht="15.75">
      <c r="A186" s="145" t="s">
        <v>224</v>
      </c>
      <c r="B186" s="146" t="s">
        <v>140</v>
      </c>
      <c r="C186" s="146" t="s">
        <v>225</v>
      </c>
      <c r="D186" s="146"/>
      <c r="E186" s="129">
        <v>129</v>
      </c>
    </row>
    <row r="187" spans="1:5" ht="15.75">
      <c r="A187" s="147" t="s">
        <v>91</v>
      </c>
      <c r="B187" s="148" t="s">
        <v>140</v>
      </c>
      <c r="C187" s="148" t="s">
        <v>225</v>
      </c>
      <c r="D187" s="148" t="s">
        <v>92</v>
      </c>
      <c r="E187" s="149">
        <v>129</v>
      </c>
    </row>
    <row r="188" spans="1:5" ht="31.5">
      <c r="A188" s="160" t="s">
        <v>226</v>
      </c>
      <c r="B188" s="161" t="s">
        <v>227</v>
      </c>
      <c r="C188" s="161"/>
      <c r="D188" s="161"/>
      <c r="E188" s="162">
        <v>16709.046999999999</v>
      </c>
    </row>
    <row r="189" spans="1:5" ht="15.75">
      <c r="A189" s="145" t="s">
        <v>37</v>
      </c>
      <c r="B189" s="146" t="s">
        <v>227</v>
      </c>
      <c r="C189" s="146" t="s">
        <v>38</v>
      </c>
      <c r="D189" s="146"/>
      <c r="E189" s="129">
        <v>53.344000000000001</v>
      </c>
    </row>
    <row r="190" spans="1:5" ht="31.5">
      <c r="A190" s="145" t="s">
        <v>39</v>
      </c>
      <c r="B190" s="146" t="s">
        <v>227</v>
      </c>
      <c r="C190" s="146" t="s">
        <v>40</v>
      </c>
      <c r="D190" s="146"/>
      <c r="E190" s="129">
        <v>53.344000000000001</v>
      </c>
    </row>
    <row r="191" spans="1:5" ht="15.75">
      <c r="A191" s="145" t="s">
        <v>41</v>
      </c>
      <c r="B191" s="146" t="s">
        <v>227</v>
      </c>
      <c r="C191" s="146" t="s">
        <v>42</v>
      </c>
      <c r="D191" s="146"/>
      <c r="E191" s="129">
        <v>53.344000000000001</v>
      </c>
    </row>
    <row r="192" spans="1:5" s="136" customFormat="1" ht="15.75">
      <c r="A192" s="156" t="s">
        <v>19</v>
      </c>
      <c r="B192" s="157" t="s">
        <v>227</v>
      </c>
      <c r="C192" s="157" t="s">
        <v>42</v>
      </c>
      <c r="D192" s="157" t="s">
        <v>20</v>
      </c>
      <c r="E192" s="158">
        <v>53.344000000000001</v>
      </c>
    </row>
    <row r="193" spans="1:5" ht="31.5">
      <c r="A193" s="145" t="s">
        <v>53</v>
      </c>
      <c r="B193" s="146" t="s">
        <v>227</v>
      </c>
      <c r="C193" s="146" t="s">
        <v>54</v>
      </c>
      <c r="D193" s="146"/>
      <c r="E193" s="129">
        <v>11660.468000000001</v>
      </c>
    </row>
    <row r="194" spans="1:5" ht="15.75">
      <c r="A194" s="145" t="s">
        <v>55</v>
      </c>
      <c r="B194" s="146" t="s">
        <v>227</v>
      </c>
      <c r="C194" s="146" t="s">
        <v>56</v>
      </c>
      <c r="D194" s="146"/>
      <c r="E194" s="129">
        <v>11186.168</v>
      </c>
    </row>
    <row r="195" spans="1:5" ht="15.75">
      <c r="A195" s="145" t="s">
        <v>57</v>
      </c>
      <c r="B195" s="146" t="s">
        <v>227</v>
      </c>
      <c r="C195" s="146" t="s">
        <v>58</v>
      </c>
      <c r="D195" s="146"/>
      <c r="E195" s="129">
        <v>2301.864</v>
      </c>
    </row>
    <row r="196" spans="1:5" ht="47.25">
      <c r="A196" s="145" t="s">
        <v>59</v>
      </c>
      <c r="B196" s="146" t="s">
        <v>227</v>
      </c>
      <c r="C196" s="146" t="s">
        <v>60</v>
      </c>
      <c r="D196" s="146"/>
      <c r="E196" s="129">
        <v>164.726</v>
      </c>
    </row>
    <row r="197" spans="1:5" s="136" customFormat="1" ht="15.75">
      <c r="A197" s="156" t="s">
        <v>61</v>
      </c>
      <c r="B197" s="157" t="s">
        <v>227</v>
      </c>
      <c r="C197" s="157" t="s">
        <v>60</v>
      </c>
      <c r="D197" s="157" t="s">
        <v>62</v>
      </c>
      <c r="E197" s="158">
        <v>164.726</v>
      </c>
    </row>
    <row r="198" spans="1:5" ht="47.25">
      <c r="A198" s="145" t="s">
        <v>63</v>
      </c>
      <c r="B198" s="146" t="s">
        <v>227</v>
      </c>
      <c r="C198" s="146" t="s">
        <v>64</v>
      </c>
      <c r="D198" s="146"/>
      <c r="E198" s="129">
        <v>423.399</v>
      </c>
    </row>
    <row r="199" spans="1:5" s="136" customFormat="1" ht="15.75">
      <c r="A199" s="156" t="s">
        <v>61</v>
      </c>
      <c r="B199" s="157" t="s">
        <v>227</v>
      </c>
      <c r="C199" s="157" t="s">
        <v>64</v>
      </c>
      <c r="D199" s="157" t="s">
        <v>62</v>
      </c>
      <c r="E199" s="158">
        <v>423.399</v>
      </c>
    </row>
    <row r="200" spans="1:5" ht="31.5">
      <c r="A200" s="145" t="s">
        <v>228</v>
      </c>
      <c r="B200" s="146" t="s">
        <v>227</v>
      </c>
      <c r="C200" s="146" t="s">
        <v>229</v>
      </c>
      <c r="D200" s="146"/>
      <c r="E200" s="129">
        <v>271.73200000000003</v>
      </c>
    </row>
    <row r="201" spans="1:5" s="136" customFormat="1" ht="15.75">
      <c r="A201" s="156" t="s">
        <v>384</v>
      </c>
      <c r="B201" s="157" t="s">
        <v>227</v>
      </c>
      <c r="C201" s="157" t="s">
        <v>229</v>
      </c>
      <c r="D201" s="157" t="s">
        <v>30</v>
      </c>
      <c r="E201" s="158">
        <v>271.73200000000003</v>
      </c>
    </row>
    <row r="202" spans="1:5" ht="31.5">
      <c r="A202" s="145" t="s">
        <v>65</v>
      </c>
      <c r="B202" s="146" t="s">
        <v>227</v>
      </c>
      <c r="C202" s="146" t="s">
        <v>66</v>
      </c>
      <c r="D202" s="146"/>
      <c r="E202" s="129">
        <v>1442.0070000000001</v>
      </c>
    </row>
    <row r="203" spans="1:5" s="136" customFormat="1" ht="15.75">
      <c r="A203" s="156" t="s">
        <v>61</v>
      </c>
      <c r="B203" s="157" t="s">
        <v>227</v>
      </c>
      <c r="C203" s="157" t="s">
        <v>66</v>
      </c>
      <c r="D203" s="157" t="s">
        <v>62</v>
      </c>
      <c r="E203" s="158">
        <v>1442.0070000000001</v>
      </c>
    </row>
    <row r="204" spans="1:5" ht="47.25">
      <c r="A204" s="145" t="s">
        <v>230</v>
      </c>
      <c r="B204" s="146" t="s">
        <v>227</v>
      </c>
      <c r="C204" s="146" t="s">
        <v>231</v>
      </c>
      <c r="D204" s="146"/>
      <c r="E204" s="129">
        <v>600</v>
      </c>
    </row>
    <row r="205" spans="1:5" s="136" customFormat="1" ht="15.75">
      <c r="A205" s="156" t="s">
        <v>19</v>
      </c>
      <c r="B205" s="157" t="s">
        <v>227</v>
      </c>
      <c r="C205" s="157" t="s">
        <v>231</v>
      </c>
      <c r="D205" s="157" t="s">
        <v>20</v>
      </c>
      <c r="E205" s="158">
        <v>600</v>
      </c>
    </row>
    <row r="206" spans="1:5" ht="15.75">
      <c r="A206" s="145" t="s">
        <v>232</v>
      </c>
      <c r="B206" s="146" t="s">
        <v>227</v>
      </c>
      <c r="C206" s="146" t="s">
        <v>233</v>
      </c>
      <c r="D206" s="146"/>
      <c r="E206" s="129">
        <v>100</v>
      </c>
    </row>
    <row r="207" spans="1:5" s="136" customFormat="1" ht="15.75">
      <c r="A207" s="156" t="s">
        <v>19</v>
      </c>
      <c r="B207" s="157" t="s">
        <v>227</v>
      </c>
      <c r="C207" s="157" t="s">
        <v>233</v>
      </c>
      <c r="D207" s="157" t="s">
        <v>20</v>
      </c>
      <c r="E207" s="158">
        <v>100</v>
      </c>
    </row>
    <row r="208" spans="1:5" ht="47.25">
      <c r="A208" s="145" t="s">
        <v>234</v>
      </c>
      <c r="B208" s="146" t="s">
        <v>227</v>
      </c>
      <c r="C208" s="146" t="s">
        <v>235</v>
      </c>
      <c r="D208" s="146"/>
      <c r="E208" s="129">
        <v>744.80399999999997</v>
      </c>
    </row>
    <row r="209" spans="1:5" s="136" customFormat="1" ht="15.75">
      <c r="A209" s="156" t="s">
        <v>115</v>
      </c>
      <c r="B209" s="157" t="s">
        <v>227</v>
      </c>
      <c r="C209" s="157" t="s">
        <v>235</v>
      </c>
      <c r="D209" s="157" t="s">
        <v>116</v>
      </c>
      <c r="E209" s="158">
        <v>744.80399999999997</v>
      </c>
    </row>
    <row r="210" spans="1:5" ht="47.25">
      <c r="A210" s="145" t="s">
        <v>236</v>
      </c>
      <c r="B210" s="146" t="s">
        <v>227</v>
      </c>
      <c r="C210" s="146" t="s">
        <v>237</v>
      </c>
      <c r="D210" s="146"/>
      <c r="E210" s="129">
        <v>7439.5</v>
      </c>
    </row>
    <row r="211" spans="1:5" ht="63">
      <c r="A211" s="155" t="s">
        <v>238</v>
      </c>
      <c r="B211" s="146" t="s">
        <v>227</v>
      </c>
      <c r="C211" s="146" t="s">
        <v>239</v>
      </c>
      <c r="D211" s="146"/>
      <c r="E211" s="129">
        <v>3247.2</v>
      </c>
    </row>
    <row r="212" spans="1:5" s="136" customFormat="1" ht="15.75">
      <c r="A212" s="156" t="s">
        <v>61</v>
      </c>
      <c r="B212" s="157" t="s">
        <v>227</v>
      </c>
      <c r="C212" s="157" t="s">
        <v>239</v>
      </c>
      <c r="D212" s="157" t="s">
        <v>62</v>
      </c>
      <c r="E212" s="158">
        <v>3247.2</v>
      </c>
    </row>
    <row r="213" spans="1:5" ht="63">
      <c r="A213" s="155" t="s">
        <v>238</v>
      </c>
      <c r="B213" s="146" t="s">
        <v>227</v>
      </c>
      <c r="C213" s="146" t="s">
        <v>240</v>
      </c>
      <c r="D213" s="146"/>
      <c r="E213" s="129">
        <v>4192.3</v>
      </c>
    </row>
    <row r="214" spans="1:5" s="136" customFormat="1" ht="15.75">
      <c r="A214" s="156" t="s">
        <v>61</v>
      </c>
      <c r="B214" s="157" t="s">
        <v>227</v>
      </c>
      <c r="C214" s="157" t="s">
        <v>240</v>
      </c>
      <c r="D214" s="157" t="s">
        <v>62</v>
      </c>
      <c r="E214" s="158">
        <v>4192.3</v>
      </c>
    </row>
    <row r="215" spans="1:5" ht="15.75">
      <c r="A215" s="145" t="s">
        <v>67</v>
      </c>
      <c r="B215" s="146" t="s">
        <v>227</v>
      </c>
      <c r="C215" s="146" t="s">
        <v>68</v>
      </c>
      <c r="D215" s="146"/>
      <c r="E215" s="129">
        <v>474.3</v>
      </c>
    </row>
    <row r="216" spans="1:5" ht="15.75">
      <c r="A216" s="145" t="s">
        <v>241</v>
      </c>
      <c r="B216" s="146" t="s">
        <v>227</v>
      </c>
      <c r="C216" s="146" t="s">
        <v>242</v>
      </c>
      <c r="D216" s="146"/>
      <c r="E216" s="129">
        <v>474.3</v>
      </c>
    </row>
    <row r="217" spans="1:5" s="136" customFormat="1" ht="15.75">
      <c r="A217" s="156" t="s">
        <v>19</v>
      </c>
      <c r="B217" s="157" t="s">
        <v>227</v>
      </c>
      <c r="C217" s="157" t="s">
        <v>242</v>
      </c>
      <c r="D217" s="157" t="s">
        <v>20</v>
      </c>
      <c r="E217" s="158">
        <v>474.3</v>
      </c>
    </row>
    <row r="218" spans="1:5" ht="15.75">
      <c r="A218" s="145" t="s">
        <v>77</v>
      </c>
      <c r="B218" s="146" t="s">
        <v>227</v>
      </c>
      <c r="C218" s="146" t="s">
        <v>78</v>
      </c>
      <c r="D218" s="146"/>
      <c r="E218" s="129">
        <v>4789</v>
      </c>
    </row>
    <row r="219" spans="1:5" ht="15.75">
      <c r="A219" s="145" t="s">
        <v>243</v>
      </c>
      <c r="B219" s="146" t="s">
        <v>227</v>
      </c>
      <c r="C219" s="146" t="s">
        <v>244</v>
      </c>
      <c r="D219" s="146"/>
      <c r="E219" s="129">
        <v>4789</v>
      </c>
    </row>
    <row r="220" spans="1:5" ht="15.75">
      <c r="A220" s="145" t="s">
        <v>245</v>
      </c>
      <c r="B220" s="146" t="s">
        <v>227</v>
      </c>
      <c r="C220" s="146" t="s">
        <v>246</v>
      </c>
      <c r="D220" s="146"/>
      <c r="E220" s="129">
        <v>4789</v>
      </c>
    </row>
    <row r="221" spans="1:5" s="136" customFormat="1" ht="31.5">
      <c r="A221" s="156" t="s">
        <v>15</v>
      </c>
      <c r="B221" s="157" t="s">
        <v>227</v>
      </c>
      <c r="C221" s="157" t="s">
        <v>246</v>
      </c>
      <c r="D221" s="157" t="s">
        <v>16</v>
      </c>
      <c r="E221" s="158">
        <v>4393.8999999999996</v>
      </c>
    </row>
    <row r="222" spans="1:5" s="136" customFormat="1" ht="15.75">
      <c r="A222" s="156" t="s">
        <v>19</v>
      </c>
      <c r="B222" s="157" t="s">
        <v>227</v>
      </c>
      <c r="C222" s="157" t="s">
        <v>246</v>
      </c>
      <c r="D222" s="157" t="s">
        <v>20</v>
      </c>
      <c r="E222" s="158">
        <v>277.10000000000002</v>
      </c>
    </row>
    <row r="223" spans="1:5" s="136" customFormat="1" ht="15.75">
      <c r="A223" s="156" t="s">
        <v>29</v>
      </c>
      <c r="B223" s="157" t="s">
        <v>227</v>
      </c>
      <c r="C223" s="157" t="s">
        <v>246</v>
      </c>
      <c r="D223" s="157" t="s">
        <v>30</v>
      </c>
      <c r="E223" s="158">
        <v>118</v>
      </c>
    </row>
    <row r="224" spans="1:5" ht="15.75">
      <c r="A224" s="145" t="s">
        <v>101</v>
      </c>
      <c r="B224" s="146" t="s">
        <v>227</v>
      </c>
      <c r="C224" s="146" t="s">
        <v>102</v>
      </c>
      <c r="D224" s="146"/>
      <c r="E224" s="129">
        <v>100</v>
      </c>
    </row>
    <row r="225" spans="1:5" ht="15.75">
      <c r="A225" s="145" t="s">
        <v>103</v>
      </c>
      <c r="B225" s="146" t="s">
        <v>227</v>
      </c>
      <c r="C225" s="146" t="s">
        <v>104</v>
      </c>
      <c r="D225" s="146"/>
      <c r="E225" s="129">
        <v>100</v>
      </c>
    </row>
    <row r="226" spans="1:5" ht="31.5">
      <c r="A226" s="145" t="s">
        <v>247</v>
      </c>
      <c r="B226" s="146" t="s">
        <v>227</v>
      </c>
      <c r="C226" s="146" t="s">
        <v>248</v>
      </c>
      <c r="D226" s="146"/>
      <c r="E226" s="129">
        <v>100</v>
      </c>
    </row>
    <row r="227" spans="1:5" s="136" customFormat="1" ht="15.75">
      <c r="A227" s="156" t="s">
        <v>19</v>
      </c>
      <c r="B227" s="157" t="s">
        <v>227</v>
      </c>
      <c r="C227" s="157" t="s">
        <v>248</v>
      </c>
      <c r="D227" s="157" t="s">
        <v>20</v>
      </c>
      <c r="E227" s="158">
        <v>100</v>
      </c>
    </row>
    <row r="228" spans="1:5" ht="15.75">
      <c r="A228" s="145" t="s">
        <v>9</v>
      </c>
      <c r="B228" s="146" t="s">
        <v>227</v>
      </c>
      <c r="C228" s="146" t="s">
        <v>10</v>
      </c>
      <c r="D228" s="146"/>
      <c r="E228" s="129">
        <v>106.235</v>
      </c>
    </row>
    <row r="229" spans="1:5" ht="15.75">
      <c r="A229" s="145" t="s">
        <v>11</v>
      </c>
      <c r="B229" s="146" t="s">
        <v>227</v>
      </c>
      <c r="C229" s="146" t="s">
        <v>12</v>
      </c>
      <c r="D229" s="146"/>
      <c r="E229" s="129">
        <v>106.235</v>
      </c>
    </row>
    <row r="230" spans="1:5" ht="94.5">
      <c r="A230" s="155" t="s">
        <v>249</v>
      </c>
      <c r="B230" s="146" t="s">
        <v>227</v>
      </c>
      <c r="C230" s="146" t="s">
        <v>250</v>
      </c>
      <c r="D230" s="146"/>
      <c r="E230" s="129">
        <v>10.9</v>
      </c>
    </row>
    <row r="231" spans="1:5" s="136" customFormat="1" ht="15.75">
      <c r="A231" s="156" t="s">
        <v>19</v>
      </c>
      <c r="B231" s="157" t="s">
        <v>227</v>
      </c>
      <c r="C231" s="157" t="s">
        <v>250</v>
      </c>
      <c r="D231" s="157" t="s">
        <v>20</v>
      </c>
      <c r="E231" s="158">
        <v>10.9</v>
      </c>
    </row>
    <row r="232" spans="1:5" ht="15.75">
      <c r="A232" s="145" t="s">
        <v>137</v>
      </c>
      <c r="B232" s="146" t="s">
        <v>227</v>
      </c>
      <c r="C232" s="146" t="s">
        <v>138</v>
      </c>
      <c r="D232" s="146"/>
      <c r="E232" s="129">
        <v>95.334999999999994</v>
      </c>
    </row>
    <row r="233" spans="1:5" s="136" customFormat="1" ht="15.75">
      <c r="A233" s="156" t="s">
        <v>29</v>
      </c>
      <c r="B233" s="157" t="s">
        <v>227</v>
      </c>
      <c r="C233" s="157" t="s">
        <v>138</v>
      </c>
      <c r="D233" s="157" t="s">
        <v>30</v>
      </c>
      <c r="E233" s="158">
        <v>95.334999999999994</v>
      </c>
    </row>
    <row r="234" spans="1:5" ht="31.5">
      <c r="A234" s="160" t="s">
        <v>251</v>
      </c>
      <c r="B234" s="161" t="s">
        <v>252</v>
      </c>
      <c r="C234" s="161"/>
      <c r="D234" s="161"/>
      <c r="E234" s="162">
        <v>356168.25199999998</v>
      </c>
    </row>
    <row r="235" spans="1:5" ht="15.75">
      <c r="A235" s="145" t="s">
        <v>145</v>
      </c>
      <c r="B235" s="146" t="s">
        <v>252</v>
      </c>
      <c r="C235" s="146" t="s">
        <v>146</v>
      </c>
      <c r="D235" s="146"/>
      <c r="E235" s="129">
        <v>353267.45199999999</v>
      </c>
    </row>
    <row r="236" spans="1:5" ht="15.75">
      <c r="A236" s="145" t="s">
        <v>253</v>
      </c>
      <c r="B236" s="146" t="s">
        <v>252</v>
      </c>
      <c r="C236" s="146" t="s">
        <v>254</v>
      </c>
      <c r="D236" s="146"/>
      <c r="E236" s="129">
        <v>120789.30899999999</v>
      </c>
    </row>
    <row r="237" spans="1:5" ht="15.75">
      <c r="A237" s="145" t="s">
        <v>255</v>
      </c>
      <c r="B237" s="146" t="s">
        <v>252</v>
      </c>
      <c r="C237" s="146" t="s">
        <v>256</v>
      </c>
      <c r="D237" s="146"/>
      <c r="E237" s="129">
        <v>112417.209</v>
      </c>
    </row>
    <row r="238" spans="1:5" ht="15.75">
      <c r="A238" s="147" t="s">
        <v>91</v>
      </c>
      <c r="B238" s="148" t="s">
        <v>252</v>
      </c>
      <c r="C238" s="148" t="s">
        <v>256</v>
      </c>
      <c r="D238" s="148" t="s">
        <v>92</v>
      </c>
      <c r="E238" s="149">
        <v>37895.209000000003</v>
      </c>
    </row>
    <row r="239" spans="1:5" ht="31.5">
      <c r="A239" s="145" t="s">
        <v>257</v>
      </c>
      <c r="B239" s="146" t="s">
        <v>252</v>
      </c>
      <c r="C239" s="146" t="s">
        <v>258</v>
      </c>
      <c r="D239" s="146"/>
      <c r="E239" s="129">
        <v>74522</v>
      </c>
    </row>
    <row r="240" spans="1:5" ht="15.75">
      <c r="A240" s="147" t="s">
        <v>91</v>
      </c>
      <c r="B240" s="148" t="s">
        <v>252</v>
      </c>
      <c r="C240" s="148" t="s">
        <v>258</v>
      </c>
      <c r="D240" s="148" t="s">
        <v>92</v>
      </c>
      <c r="E240" s="149">
        <v>74522</v>
      </c>
    </row>
    <row r="241" spans="1:5" ht="47.25">
      <c r="A241" s="145" t="s">
        <v>259</v>
      </c>
      <c r="B241" s="146" t="s">
        <v>252</v>
      </c>
      <c r="C241" s="146" t="s">
        <v>260</v>
      </c>
      <c r="D241" s="146"/>
      <c r="E241" s="129">
        <v>4544</v>
      </c>
    </row>
    <row r="242" spans="1:5" ht="47.25">
      <c r="A242" s="145" t="s">
        <v>259</v>
      </c>
      <c r="B242" s="146" t="s">
        <v>252</v>
      </c>
      <c r="C242" s="146" t="s">
        <v>261</v>
      </c>
      <c r="D242" s="146"/>
      <c r="E242" s="129">
        <v>4544</v>
      </c>
    </row>
    <row r="243" spans="1:5" ht="15.75">
      <c r="A243" s="147" t="s">
        <v>91</v>
      </c>
      <c r="B243" s="148" t="s">
        <v>252</v>
      </c>
      <c r="C243" s="148" t="s">
        <v>261</v>
      </c>
      <c r="D243" s="148" t="s">
        <v>92</v>
      </c>
      <c r="E243" s="149">
        <v>4544</v>
      </c>
    </row>
    <row r="244" spans="1:5" ht="15.75">
      <c r="A244" s="145" t="s">
        <v>262</v>
      </c>
      <c r="B244" s="146" t="s">
        <v>252</v>
      </c>
      <c r="C244" s="146" t="s">
        <v>263</v>
      </c>
      <c r="D244" s="146"/>
      <c r="E244" s="129">
        <v>2500</v>
      </c>
    </row>
    <row r="245" spans="1:5" ht="15.75">
      <c r="A245" s="147" t="s">
        <v>91</v>
      </c>
      <c r="B245" s="148" t="s">
        <v>252</v>
      </c>
      <c r="C245" s="148" t="s">
        <v>263</v>
      </c>
      <c r="D245" s="148" t="s">
        <v>92</v>
      </c>
      <c r="E245" s="149">
        <v>2500</v>
      </c>
    </row>
    <row r="246" spans="1:5" ht="15.75">
      <c r="A246" s="145" t="s">
        <v>264</v>
      </c>
      <c r="B246" s="146" t="s">
        <v>252</v>
      </c>
      <c r="C246" s="146" t="s">
        <v>265</v>
      </c>
      <c r="D246" s="146"/>
      <c r="E246" s="129">
        <v>610</v>
      </c>
    </row>
    <row r="247" spans="1:5" ht="15.75">
      <c r="A247" s="147" t="s">
        <v>91</v>
      </c>
      <c r="B247" s="148" t="s">
        <v>252</v>
      </c>
      <c r="C247" s="148" t="s">
        <v>265</v>
      </c>
      <c r="D247" s="148" t="s">
        <v>92</v>
      </c>
      <c r="E247" s="149">
        <v>610</v>
      </c>
    </row>
    <row r="248" spans="1:5" ht="15.75">
      <c r="A248" s="145" t="s">
        <v>266</v>
      </c>
      <c r="B248" s="146" t="s">
        <v>252</v>
      </c>
      <c r="C248" s="146" t="s">
        <v>267</v>
      </c>
      <c r="D248" s="146"/>
      <c r="E248" s="129">
        <v>421.6</v>
      </c>
    </row>
    <row r="249" spans="1:5" ht="15.75">
      <c r="A249" s="147" t="s">
        <v>91</v>
      </c>
      <c r="B249" s="148" t="s">
        <v>252</v>
      </c>
      <c r="C249" s="148" t="s">
        <v>267</v>
      </c>
      <c r="D249" s="148" t="s">
        <v>92</v>
      </c>
      <c r="E249" s="149">
        <v>421.6</v>
      </c>
    </row>
    <row r="250" spans="1:5" ht="15.75">
      <c r="A250" s="145" t="s">
        <v>268</v>
      </c>
      <c r="B250" s="146" t="s">
        <v>252</v>
      </c>
      <c r="C250" s="146" t="s">
        <v>269</v>
      </c>
      <c r="D250" s="146"/>
      <c r="E250" s="129">
        <v>5</v>
      </c>
    </row>
    <row r="251" spans="1:5" ht="15.75">
      <c r="A251" s="147" t="s">
        <v>19</v>
      </c>
      <c r="B251" s="148" t="s">
        <v>252</v>
      </c>
      <c r="C251" s="148" t="s">
        <v>269</v>
      </c>
      <c r="D251" s="148" t="s">
        <v>20</v>
      </c>
      <c r="E251" s="149">
        <v>5</v>
      </c>
    </row>
    <row r="252" spans="1:5" ht="15.75">
      <c r="A252" s="145" t="s">
        <v>270</v>
      </c>
      <c r="B252" s="146" t="s">
        <v>252</v>
      </c>
      <c r="C252" s="146" t="s">
        <v>271</v>
      </c>
      <c r="D252" s="146"/>
      <c r="E252" s="129">
        <v>178</v>
      </c>
    </row>
    <row r="253" spans="1:5" ht="15.75">
      <c r="A253" s="147" t="s">
        <v>91</v>
      </c>
      <c r="B253" s="148" t="s">
        <v>252</v>
      </c>
      <c r="C253" s="148" t="s">
        <v>271</v>
      </c>
      <c r="D253" s="148" t="s">
        <v>92</v>
      </c>
      <c r="E253" s="149">
        <v>178</v>
      </c>
    </row>
    <row r="254" spans="1:5" ht="15.75">
      <c r="A254" s="145" t="s">
        <v>272</v>
      </c>
      <c r="B254" s="146" t="s">
        <v>252</v>
      </c>
      <c r="C254" s="146" t="s">
        <v>273</v>
      </c>
      <c r="D254" s="146"/>
      <c r="E254" s="129">
        <v>113.5</v>
      </c>
    </row>
    <row r="255" spans="1:5" ht="15.75">
      <c r="A255" s="147" t="s">
        <v>91</v>
      </c>
      <c r="B255" s="148" t="s">
        <v>252</v>
      </c>
      <c r="C255" s="148" t="s">
        <v>273</v>
      </c>
      <c r="D255" s="148" t="s">
        <v>92</v>
      </c>
      <c r="E255" s="149">
        <v>113.5</v>
      </c>
    </row>
    <row r="256" spans="1:5" ht="15.75">
      <c r="A256" s="145" t="s">
        <v>274</v>
      </c>
      <c r="B256" s="146" t="s">
        <v>252</v>
      </c>
      <c r="C256" s="146" t="s">
        <v>275</v>
      </c>
      <c r="D256" s="146"/>
      <c r="E256" s="129">
        <v>197106.87899999999</v>
      </c>
    </row>
    <row r="257" spans="1:7" ht="15.75">
      <c r="A257" s="145" t="s">
        <v>276</v>
      </c>
      <c r="B257" s="146" t="s">
        <v>252</v>
      </c>
      <c r="C257" s="146" t="s">
        <v>277</v>
      </c>
      <c r="D257" s="146"/>
      <c r="E257" s="129">
        <v>187105.81299999999</v>
      </c>
    </row>
    <row r="258" spans="1:7" ht="15.75">
      <c r="A258" s="147" t="s">
        <v>91</v>
      </c>
      <c r="B258" s="148" t="s">
        <v>252</v>
      </c>
      <c r="C258" s="148" t="s">
        <v>277</v>
      </c>
      <c r="D258" s="148" t="s">
        <v>92</v>
      </c>
      <c r="E258" s="149">
        <v>47354.012999999999</v>
      </c>
      <c r="G258" s="130"/>
    </row>
    <row r="259" spans="1:7" ht="31.5">
      <c r="A259" s="145" t="s">
        <v>257</v>
      </c>
      <c r="B259" s="146" t="s">
        <v>252</v>
      </c>
      <c r="C259" s="146" t="s">
        <v>278</v>
      </c>
      <c r="D259" s="146"/>
      <c r="E259" s="129">
        <v>139751.79999999999</v>
      </c>
    </row>
    <row r="260" spans="1:7" ht="15.75">
      <c r="A260" s="147" t="s">
        <v>19</v>
      </c>
      <c r="B260" s="148" t="s">
        <v>252</v>
      </c>
      <c r="C260" s="148" t="s">
        <v>278</v>
      </c>
      <c r="D260" s="148" t="s">
        <v>20</v>
      </c>
      <c r="E260" s="149">
        <v>3588.81</v>
      </c>
    </row>
    <row r="261" spans="1:7" ht="15.75">
      <c r="A261" s="147" t="s">
        <v>91</v>
      </c>
      <c r="B261" s="148" t="s">
        <v>252</v>
      </c>
      <c r="C261" s="148" t="s">
        <v>278</v>
      </c>
      <c r="D261" s="148" t="s">
        <v>92</v>
      </c>
      <c r="E261" s="149">
        <v>136162.99</v>
      </c>
    </row>
    <row r="262" spans="1:7" ht="47.25">
      <c r="A262" s="145" t="s">
        <v>259</v>
      </c>
      <c r="B262" s="146" t="s">
        <v>252</v>
      </c>
      <c r="C262" s="146" t="s">
        <v>279</v>
      </c>
      <c r="D262" s="146"/>
      <c r="E262" s="129">
        <v>558.5</v>
      </c>
    </row>
    <row r="263" spans="1:7" ht="47.25">
      <c r="A263" s="145" t="s">
        <v>259</v>
      </c>
      <c r="B263" s="146" t="s">
        <v>252</v>
      </c>
      <c r="C263" s="146" t="s">
        <v>280</v>
      </c>
      <c r="D263" s="146"/>
      <c r="E263" s="129">
        <v>558.5</v>
      </c>
    </row>
    <row r="264" spans="1:7" ht="15.75">
      <c r="A264" s="147" t="s">
        <v>91</v>
      </c>
      <c r="B264" s="148" t="s">
        <v>252</v>
      </c>
      <c r="C264" s="148" t="s">
        <v>280</v>
      </c>
      <c r="D264" s="148" t="s">
        <v>92</v>
      </c>
      <c r="E264" s="149">
        <v>558.5</v>
      </c>
    </row>
    <row r="265" spans="1:7" ht="15.75">
      <c r="A265" s="145" t="s">
        <v>272</v>
      </c>
      <c r="B265" s="146" t="s">
        <v>252</v>
      </c>
      <c r="C265" s="146" t="s">
        <v>281</v>
      </c>
      <c r="D265" s="146"/>
      <c r="E265" s="129">
        <v>1140.5</v>
      </c>
    </row>
    <row r="266" spans="1:7" ht="15.75">
      <c r="A266" s="147" t="s">
        <v>91</v>
      </c>
      <c r="B266" s="148" t="s">
        <v>252</v>
      </c>
      <c r="C266" s="148" t="s">
        <v>281</v>
      </c>
      <c r="D266" s="148" t="s">
        <v>92</v>
      </c>
      <c r="E266" s="149">
        <v>1140.5</v>
      </c>
    </row>
    <row r="267" spans="1:7" ht="15.75">
      <c r="A267" s="145" t="s">
        <v>282</v>
      </c>
      <c r="B267" s="146" t="s">
        <v>252</v>
      </c>
      <c r="C267" s="146" t="s">
        <v>283</v>
      </c>
      <c r="D267" s="146"/>
      <c r="E267" s="129">
        <v>1276.4960000000001</v>
      </c>
    </row>
    <row r="268" spans="1:7" ht="15.75">
      <c r="A268" s="147" t="s">
        <v>19</v>
      </c>
      <c r="B268" s="148" t="s">
        <v>252</v>
      </c>
      <c r="C268" s="148" t="s">
        <v>283</v>
      </c>
      <c r="D268" s="148" t="s">
        <v>20</v>
      </c>
      <c r="E268" s="149">
        <v>754.79600000000005</v>
      </c>
    </row>
    <row r="269" spans="1:7" ht="15.75">
      <c r="A269" s="147" t="s">
        <v>91</v>
      </c>
      <c r="B269" s="148" t="s">
        <v>252</v>
      </c>
      <c r="C269" s="148" t="s">
        <v>283</v>
      </c>
      <c r="D269" s="148" t="s">
        <v>92</v>
      </c>
      <c r="E269" s="149">
        <v>521.70000000000005</v>
      </c>
    </row>
    <row r="270" spans="1:7" ht="15.75">
      <c r="A270" s="145" t="s">
        <v>284</v>
      </c>
      <c r="B270" s="146" t="s">
        <v>252</v>
      </c>
      <c r="C270" s="146" t="s">
        <v>285</v>
      </c>
      <c r="D270" s="146"/>
      <c r="E270" s="129">
        <v>0.17</v>
      </c>
    </row>
    <row r="271" spans="1:7" ht="15.75">
      <c r="A271" s="147" t="s">
        <v>91</v>
      </c>
      <c r="B271" s="148" t="s">
        <v>252</v>
      </c>
      <c r="C271" s="148" t="s">
        <v>285</v>
      </c>
      <c r="D271" s="148" t="s">
        <v>92</v>
      </c>
      <c r="E271" s="149">
        <v>0.17</v>
      </c>
    </row>
    <row r="272" spans="1:7" ht="15.75">
      <c r="A272" s="145" t="s">
        <v>286</v>
      </c>
      <c r="B272" s="146" t="s">
        <v>252</v>
      </c>
      <c r="C272" s="146" t="s">
        <v>287</v>
      </c>
      <c r="D272" s="146"/>
      <c r="E272" s="129">
        <v>50</v>
      </c>
    </row>
    <row r="273" spans="1:5" ht="15.75">
      <c r="A273" s="147" t="s">
        <v>91</v>
      </c>
      <c r="B273" s="148" t="s">
        <v>252</v>
      </c>
      <c r="C273" s="148" t="s">
        <v>287</v>
      </c>
      <c r="D273" s="148" t="s">
        <v>92</v>
      </c>
      <c r="E273" s="149">
        <v>50</v>
      </c>
    </row>
    <row r="274" spans="1:5" ht="15.75">
      <c r="A274" s="145" t="s">
        <v>288</v>
      </c>
      <c r="B274" s="146" t="s">
        <v>252</v>
      </c>
      <c r="C274" s="146" t="s">
        <v>289</v>
      </c>
      <c r="D274" s="146"/>
      <c r="E274" s="129">
        <v>697.4</v>
      </c>
    </row>
    <row r="275" spans="1:5" ht="15.75">
      <c r="A275" s="147" t="s">
        <v>91</v>
      </c>
      <c r="B275" s="148" t="s">
        <v>252</v>
      </c>
      <c r="C275" s="148" t="s">
        <v>289</v>
      </c>
      <c r="D275" s="148" t="s">
        <v>92</v>
      </c>
      <c r="E275" s="149">
        <v>697.4</v>
      </c>
    </row>
    <row r="276" spans="1:5" ht="15.75">
      <c r="A276" s="145" t="s">
        <v>290</v>
      </c>
      <c r="B276" s="146" t="s">
        <v>252</v>
      </c>
      <c r="C276" s="146" t="s">
        <v>291</v>
      </c>
      <c r="D276" s="146"/>
      <c r="E276" s="129">
        <v>9</v>
      </c>
    </row>
    <row r="277" spans="1:5" ht="15.75">
      <c r="A277" s="147" t="s">
        <v>19</v>
      </c>
      <c r="B277" s="148" t="s">
        <v>252</v>
      </c>
      <c r="C277" s="148" t="s">
        <v>291</v>
      </c>
      <c r="D277" s="148" t="s">
        <v>20</v>
      </c>
      <c r="E277" s="149">
        <v>9</v>
      </c>
    </row>
    <row r="278" spans="1:5" ht="15.75">
      <c r="A278" s="145" t="s">
        <v>292</v>
      </c>
      <c r="B278" s="146" t="s">
        <v>252</v>
      </c>
      <c r="C278" s="146" t="s">
        <v>293</v>
      </c>
      <c r="D278" s="146"/>
      <c r="E278" s="129">
        <v>13</v>
      </c>
    </row>
    <row r="279" spans="1:5" ht="15.75">
      <c r="A279" s="147" t="s">
        <v>19</v>
      </c>
      <c r="B279" s="148" t="s">
        <v>252</v>
      </c>
      <c r="C279" s="148" t="s">
        <v>293</v>
      </c>
      <c r="D279" s="148" t="s">
        <v>20</v>
      </c>
      <c r="E279" s="149">
        <v>13</v>
      </c>
    </row>
    <row r="280" spans="1:5" ht="31.5">
      <c r="A280" s="145" t="s">
        <v>294</v>
      </c>
      <c r="B280" s="146" t="s">
        <v>252</v>
      </c>
      <c r="C280" s="146" t="s">
        <v>295</v>
      </c>
      <c r="D280" s="146"/>
      <c r="E280" s="129">
        <v>6222.7</v>
      </c>
    </row>
    <row r="281" spans="1:5" ht="15.75">
      <c r="A281" s="147" t="s">
        <v>91</v>
      </c>
      <c r="B281" s="148" t="s">
        <v>252</v>
      </c>
      <c r="C281" s="148" t="s">
        <v>295</v>
      </c>
      <c r="D281" s="148" t="s">
        <v>92</v>
      </c>
      <c r="E281" s="149">
        <v>74.599999999999994</v>
      </c>
    </row>
    <row r="282" spans="1:5" ht="31.5">
      <c r="A282" s="145" t="s">
        <v>296</v>
      </c>
      <c r="B282" s="146" t="s">
        <v>252</v>
      </c>
      <c r="C282" s="146" t="s">
        <v>297</v>
      </c>
      <c r="D282" s="146"/>
      <c r="E282" s="129">
        <v>6148.1</v>
      </c>
    </row>
    <row r="283" spans="1:5" ht="15.75">
      <c r="A283" s="147" t="s">
        <v>91</v>
      </c>
      <c r="B283" s="148" t="s">
        <v>252</v>
      </c>
      <c r="C283" s="148" t="s">
        <v>297</v>
      </c>
      <c r="D283" s="148" t="s">
        <v>92</v>
      </c>
      <c r="E283" s="149">
        <v>6148.1</v>
      </c>
    </row>
    <row r="284" spans="1:5" ht="15.75">
      <c r="A284" s="145" t="s">
        <v>298</v>
      </c>
      <c r="B284" s="146" t="s">
        <v>252</v>
      </c>
      <c r="C284" s="146" t="s">
        <v>299</v>
      </c>
      <c r="D284" s="146"/>
      <c r="E284" s="129">
        <v>33.299999999999997</v>
      </c>
    </row>
    <row r="285" spans="1:5" ht="15.75">
      <c r="A285" s="147" t="s">
        <v>91</v>
      </c>
      <c r="B285" s="148" t="s">
        <v>252</v>
      </c>
      <c r="C285" s="148" t="s">
        <v>299</v>
      </c>
      <c r="D285" s="148" t="s">
        <v>92</v>
      </c>
      <c r="E285" s="149">
        <v>33.299999999999997</v>
      </c>
    </row>
    <row r="286" spans="1:5" ht="15.75">
      <c r="A286" s="145" t="s">
        <v>300</v>
      </c>
      <c r="B286" s="146" t="s">
        <v>252</v>
      </c>
      <c r="C286" s="146" t="s">
        <v>301</v>
      </c>
      <c r="D286" s="146"/>
      <c r="E286" s="129">
        <v>16465.018</v>
      </c>
    </row>
    <row r="287" spans="1:5" ht="15.75">
      <c r="A287" s="145" t="s">
        <v>302</v>
      </c>
      <c r="B287" s="146" t="s">
        <v>252</v>
      </c>
      <c r="C287" s="146" t="s">
        <v>303</v>
      </c>
      <c r="D287" s="146"/>
      <c r="E287" s="129">
        <v>800</v>
      </c>
    </row>
    <row r="288" spans="1:5" ht="15.75">
      <c r="A288" s="147" t="s">
        <v>19</v>
      </c>
      <c r="B288" s="148" t="s">
        <v>252</v>
      </c>
      <c r="C288" s="148" t="s">
        <v>303</v>
      </c>
      <c r="D288" s="148" t="s">
        <v>20</v>
      </c>
      <c r="E288" s="149">
        <v>800</v>
      </c>
    </row>
    <row r="289" spans="1:5" ht="31.5">
      <c r="A289" s="145" t="s">
        <v>304</v>
      </c>
      <c r="B289" s="146" t="s">
        <v>252</v>
      </c>
      <c r="C289" s="146" t="s">
        <v>305</v>
      </c>
      <c r="D289" s="146"/>
      <c r="E289" s="129">
        <v>253.7</v>
      </c>
    </row>
    <row r="290" spans="1:5" ht="15.75">
      <c r="A290" s="147" t="s">
        <v>115</v>
      </c>
      <c r="B290" s="148" t="s">
        <v>252</v>
      </c>
      <c r="C290" s="148" t="s">
        <v>305</v>
      </c>
      <c r="D290" s="148" t="s">
        <v>116</v>
      </c>
      <c r="E290" s="149">
        <v>253.7</v>
      </c>
    </row>
    <row r="291" spans="1:5" ht="15.75">
      <c r="A291" s="145" t="s">
        <v>255</v>
      </c>
      <c r="B291" s="146" t="s">
        <v>252</v>
      </c>
      <c r="C291" s="146" t="s">
        <v>306</v>
      </c>
      <c r="D291" s="146"/>
      <c r="E291" s="129">
        <v>14940.018</v>
      </c>
    </row>
    <row r="292" spans="1:5" ht="15.75">
      <c r="A292" s="147" t="s">
        <v>91</v>
      </c>
      <c r="B292" s="148" t="s">
        <v>252</v>
      </c>
      <c r="C292" s="148" t="s">
        <v>306</v>
      </c>
      <c r="D292" s="148" t="s">
        <v>92</v>
      </c>
      <c r="E292" s="149">
        <v>14940.018</v>
      </c>
    </row>
    <row r="293" spans="1:5" ht="15.75">
      <c r="A293" s="145" t="s">
        <v>307</v>
      </c>
      <c r="B293" s="146" t="s">
        <v>252</v>
      </c>
      <c r="C293" s="146" t="s">
        <v>308</v>
      </c>
      <c r="D293" s="146"/>
      <c r="E293" s="129">
        <v>300</v>
      </c>
    </row>
    <row r="294" spans="1:5" ht="15.75">
      <c r="A294" s="147" t="s">
        <v>91</v>
      </c>
      <c r="B294" s="148" t="s">
        <v>252</v>
      </c>
      <c r="C294" s="148" t="s">
        <v>308</v>
      </c>
      <c r="D294" s="148" t="s">
        <v>92</v>
      </c>
      <c r="E294" s="149">
        <v>300</v>
      </c>
    </row>
    <row r="295" spans="1:5" ht="15.75">
      <c r="A295" s="145" t="s">
        <v>309</v>
      </c>
      <c r="B295" s="146" t="s">
        <v>252</v>
      </c>
      <c r="C295" s="146" t="s">
        <v>310</v>
      </c>
      <c r="D295" s="146"/>
      <c r="E295" s="129">
        <v>38</v>
      </c>
    </row>
    <row r="296" spans="1:5" ht="15.75">
      <c r="A296" s="147" t="s">
        <v>19</v>
      </c>
      <c r="B296" s="148" t="s">
        <v>252</v>
      </c>
      <c r="C296" s="148" t="s">
        <v>310</v>
      </c>
      <c r="D296" s="148" t="s">
        <v>20</v>
      </c>
      <c r="E296" s="149">
        <v>23</v>
      </c>
    </row>
    <row r="297" spans="1:5" ht="15.75">
      <c r="A297" s="147" t="s">
        <v>115</v>
      </c>
      <c r="B297" s="148" t="s">
        <v>252</v>
      </c>
      <c r="C297" s="148" t="s">
        <v>310</v>
      </c>
      <c r="D297" s="148" t="s">
        <v>116</v>
      </c>
      <c r="E297" s="149">
        <v>15</v>
      </c>
    </row>
    <row r="298" spans="1:5" ht="15.75">
      <c r="A298" s="145" t="s">
        <v>311</v>
      </c>
      <c r="B298" s="146" t="s">
        <v>252</v>
      </c>
      <c r="C298" s="146" t="s">
        <v>312</v>
      </c>
      <c r="D298" s="146"/>
      <c r="E298" s="129">
        <v>100</v>
      </c>
    </row>
    <row r="299" spans="1:5" ht="15.75">
      <c r="A299" s="147" t="s">
        <v>91</v>
      </c>
      <c r="B299" s="148" t="s">
        <v>252</v>
      </c>
      <c r="C299" s="148" t="s">
        <v>312</v>
      </c>
      <c r="D299" s="148" t="s">
        <v>92</v>
      </c>
      <c r="E299" s="149">
        <v>100</v>
      </c>
    </row>
    <row r="300" spans="1:5" ht="15.75">
      <c r="A300" s="145" t="s">
        <v>298</v>
      </c>
      <c r="B300" s="146" t="s">
        <v>252</v>
      </c>
      <c r="C300" s="146" t="s">
        <v>313</v>
      </c>
      <c r="D300" s="146"/>
      <c r="E300" s="129">
        <v>33.299999999999997</v>
      </c>
    </row>
    <row r="301" spans="1:5" ht="15.75">
      <c r="A301" s="147" t="s">
        <v>91</v>
      </c>
      <c r="B301" s="148" t="s">
        <v>252</v>
      </c>
      <c r="C301" s="148" t="s">
        <v>313</v>
      </c>
      <c r="D301" s="148" t="s">
        <v>92</v>
      </c>
      <c r="E301" s="149">
        <v>33.299999999999997</v>
      </c>
    </row>
    <row r="302" spans="1:5" ht="15.75">
      <c r="A302" s="145" t="s">
        <v>147</v>
      </c>
      <c r="B302" s="146" t="s">
        <v>252</v>
      </c>
      <c r="C302" s="146" t="s">
        <v>148</v>
      </c>
      <c r="D302" s="146"/>
      <c r="E302" s="129">
        <v>1757.56</v>
      </c>
    </row>
    <row r="303" spans="1:5" ht="15.75">
      <c r="A303" s="145" t="s">
        <v>149</v>
      </c>
      <c r="B303" s="146" t="s">
        <v>252</v>
      </c>
      <c r="C303" s="146" t="s">
        <v>150</v>
      </c>
      <c r="D303" s="146"/>
      <c r="E303" s="129">
        <v>1517.88</v>
      </c>
    </row>
    <row r="304" spans="1:5" ht="15.75">
      <c r="A304" s="147" t="s">
        <v>91</v>
      </c>
      <c r="B304" s="148" t="s">
        <v>252</v>
      </c>
      <c r="C304" s="148" t="s">
        <v>150</v>
      </c>
      <c r="D304" s="148" t="s">
        <v>92</v>
      </c>
      <c r="E304" s="149">
        <v>944.39499999999998</v>
      </c>
    </row>
    <row r="305" spans="1:5" ht="15.75">
      <c r="A305" s="145" t="s">
        <v>151</v>
      </c>
      <c r="B305" s="146" t="s">
        <v>252</v>
      </c>
      <c r="C305" s="146" t="s">
        <v>152</v>
      </c>
      <c r="D305" s="146"/>
      <c r="E305" s="129">
        <v>573.48500000000001</v>
      </c>
    </row>
    <row r="306" spans="1:5" ht="15.75">
      <c r="A306" s="147" t="s">
        <v>91</v>
      </c>
      <c r="B306" s="148" t="s">
        <v>252</v>
      </c>
      <c r="C306" s="148" t="s">
        <v>152</v>
      </c>
      <c r="D306" s="148" t="s">
        <v>92</v>
      </c>
      <c r="E306" s="149">
        <v>573.48500000000001</v>
      </c>
    </row>
    <row r="307" spans="1:5" ht="15.75">
      <c r="A307" s="145" t="s">
        <v>314</v>
      </c>
      <c r="B307" s="146" t="s">
        <v>252</v>
      </c>
      <c r="C307" s="146" t="s">
        <v>315</v>
      </c>
      <c r="D307" s="146"/>
      <c r="E307" s="129">
        <v>239.68</v>
      </c>
    </row>
    <row r="308" spans="1:5" ht="15.75">
      <c r="A308" s="147" t="s">
        <v>91</v>
      </c>
      <c r="B308" s="148" t="s">
        <v>252</v>
      </c>
      <c r="C308" s="148" t="s">
        <v>315</v>
      </c>
      <c r="D308" s="148" t="s">
        <v>92</v>
      </c>
      <c r="E308" s="149">
        <v>239.68</v>
      </c>
    </row>
    <row r="309" spans="1:5" ht="15.75">
      <c r="A309" s="145" t="s">
        <v>316</v>
      </c>
      <c r="B309" s="146" t="s">
        <v>252</v>
      </c>
      <c r="C309" s="146" t="s">
        <v>317</v>
      </c>
      <c r="D309" s="146"/>
      <c r="E309" s="129">
        <v>25</v>
      </c>
    </row>
    <row r="310" spans="1:5" ht="15.75">
      <c r="A310" s="145" t="s">
        <v>318</v>
      </c>
      <c r="B310" s="146" t="s">
        <v>252</v>
      </c>
      <c r="C310" s="146" t="s">
        <v>319</v>
      </c>
      <c r="D310" s="146"/>
      <c r="E310" s="129">
        <v>12</v>
      </c>
    </row>
    <row r="311" spans="1:5" ht="15.75">
      <c r="A311" s="147" t="s">
        <v>19</v>
      </c>
      <c r="B311" s="148" t="s">
        <v>252</v>
      </c>
      <c r="C311" s="148" t="s">
        <v>319</v>
      </c>
      <c r="D311" s="148" t="s">
        <v>20</v>
      </c>
      <c r="E311" s="149">
        <v>12</v>
      </c>
    </row>
    <row r="312" spans="1:5" ht="15.75">
      <c r="A312" s="145" t="s">
        <v>320</v>
      </c>
      <c r="B312" s="146" t="s">
        <v>252</v>
      </c>
      <c r="C312" s="146" t="s">
        <v>321</v>
      </c>
      <c r="D312" s="146"/>
      <c r="E312" s="129">
        <v>13</v>
      </c>
    </row>
    <row r="313" spans="1:5" ht="15.75">
      <c r="A313" s="147" t="s">
        <v>19</v>
      </c>
      <c r="B313" s="148" t="s">
        <v>252</v>
      </c>
      <c r="C313" s="148" t="s">
        <v>321</v>
      </c>
      <c r="D313" s="148" t="s">
        <v>20</v>
      </c>
      <c r="E313" s="149">
        <v>13</v>
      </c>
    </row>
    <row r="314" spans="1:5" ht="15.75">
      <c r="A314" s="145" t="s">
        <v>322</v>
      </c>
      <c r="B314" s="146" t="s">
        <v>252</v>
      </c>
      <c r="C314" s="146" t="s">
        <v>323</v>
      </c>
      <c r="D314" s="146"/>
      <c r="E314" s="129">
        <v>17123.686000000002</v>
      </c>
    </row>
    <row r="315" spans="1:5" ht="15.75">
      <c r="A315" s="145" t="s">
        <v>324</v>
      </c>
      <c r="B315" s="146" t="s">
        <v>252</v>
      </c>
      <c r="C315" s="146" t="s">
        <v>325</v>
      </c>
      <c r="D315" s="146"/>
      <c r="E315" s="129">
        <v>17123.686000000002</v>
      </c>
    </row>
    <row r="316" spans="1:5" ht="31.5">
      <c r="A316" s="147" t="s">
        <v>15</v>
      </c>
      <c r="B316" s="148" t="s">
        <v>252</v>
      </c>
      <c r="C316" s="148" t="s">
        <v>325</v>
      </c>
      <c r="D316" s="148" t="s">
        <v>16</v>
      </c>
      <c r="E316" s="149">
        <v>14054.686</v>
      </c>
    </row>
    <row r="317" spans="1:5" ht="15.75">
      <c r="A317" s="147" t="s">
        <v>19</v>
      </c>
      <c r="B317" s="148" t="s">
        <v>252</v>
      </c>
      <c r="C317" s="148" t="s">
        <v>325</v>
      </c>
      <c r="D317" s="148" t="s">
        <v>20</v>
      </c>
      <c r="E317" s="149">
        <v>3059.5</v>
      </c>
    </row>
    <row r="318" spans="1:5" ht="15.75">
      <c r="A318" s="147" t="s">
        <v>29</v>
      </c>
      <c r="B318" s="148" t="s">
        <v>252</v>
      </c>
      <c r="C318" s="148" t="s">
        <v>325</v>
      </c>
      <c r="D318" s="148" t="s">
        <v>30</v>
      </c>
      <c r="E318" s="149">
        <v>9.5</v>
      </c>
    </row>
    <row r="319" spans="1:5" ht="15.75">
      <c r="A319" s="145" t="s">
        <v>101</v>
      </c>
      <c r="B319" s="146" t="s">
        <v>252</v>
      </c>
      <c r="C319" s="146" t="s">
        <v>102</v>
      </c>
      <c r="D319" s="146"/>
      <c r="E319" s="129">
        <v>2868</v>
      </c>
    </row>
    <row r="320" spans="1:5" ht="15.75">
      <c r="A320" s="145" t="s">
        <v>326</v>
      </c>
      <c r="B320" s="146" t="s">
        <v>252</v>
      </c>
      <c r="C320" s="146" t="s">
        <v>327</v>
      </c>
      <c r="D320" s="146"/>
      <c r="E320" s="129">
        <v>2868</v>
      </c>
    </row>
    <row r="321" spans="1:7" ht="47.25">
      <c r="A321" s="145" t="s">
        <v>328</v>
      </c>
      <c r="B321" s="146" t="s">
        <v>252</v>
      </c>
      <c r="C321" s="146" t="s">
        <v>329</v>
      </c>
      <c r="D321" s="146"/>
      <c r="E321" s="129">
        <v>2868</v>
      </c>
    </row>
    <row r="322" spans="1:7" ht="15.75">
      <c r="A322" s="147" t="s">
        <v>115</v>
      </c>
      <c r="B322" s="148" t="s">
        <v>252</v>
      </c>
      <c r="C322" s="148" t="s">
        <v>329</v>
      </c>
      <c r="D322" s="148" t="s">
        <v>116</v>
      </c>
      <c r="E322" s="149">
        <v>2868</v>
      </c>
    </row>
    <row r="323" spans="1:7" ht="15.75">
      <c r="A323" s="145" t="s">
        <v>9</v>
      </c>
      <c r="B323" s="146" t="s">
        <v>252</v>
      </c>
      <c r="C323" s="146" t="s">
        <v>10</v>
      </c>
      <c r="D323" s="146"/>
      <c r="E323" s="129">
        <v>32.799999999999997</v>
      </c>
    </row>
    <row r="324" spans="1:7" ht="15.75">
      <c r="A324" s="145" t="s">
        <v>11</v>
      </c>
      <c r="B324" s="146" t="s">
        <v>252</v>
      </c>
      <c r="C324" s="146" t="s">
        <v>12</v>
      </c>
      <c r="D324" s="146"/>
      <c r="E324" s="129">
        <v>32.799999999999997</v>
      </c>
    </row>
    <row r="325" spans="1:7" ht="94.5">
      <c r="A325" s="155" t="s">
        <v>249</v>
      </c>
      <c r="B325" s="146" t="s">
        <v>252</v>
      </c>
      <c r="C325" s="146" t="s">
        <v>250</v>
      </c>
      <c r="D325" s="146"/>
      <c r="E325" s="129">
        <v>32.799999999999997</v>
      </c>
    </row>
    <row r="326" spans="1:7" ht="31.5">
      <c r="A326" s="147" t="s">
        <v>15</v>
      </c>
      <c r="B326" s="148" t="s">
        <v>252</v>
      </c>
      <c r="C326" s="148" t="s">
        <v>250</v>
      </c>
      <c r="D326" s="148" t="s">
        <v>16</v>
      </c>
      <c r="E326" s="149">
        <v>27.2</v>
      </c>
    </row>
    <row r="327" spans="1:7" ht="15.75">
      <c r="A327" s="147" t="s">
        <v>19</v>
      </c>
      <c r="B327" s="148" t="s">
        <v>252</v>
      </c>
      <c r="C327" s="148" t="s">
        <v>250</v>
      </c>
      <c r="D327" s="148" t="s">
        <v>20</v>
      </c>
      <c r="E327" s="149">
        <v>5.6</v>
      </c>
    </row>
    <row r="328" spans="1:7" ht="31.5">
      <c r="A328" s="144" t="s">
        <v>330</v>
      </c>
      <c r="B328" s="143" t="s">
        <v>331</v>
      </c>
      <c r="C328" s="143"/>
      <c r="D328" s="143"/>
      <c r="E328" s="128">
        <v>70787.762000000002</v>
      </c>
      <c r="G328" s="130"/>
    </row>
    <row r="329" spans="1:7" ht="15.75">
      <c r="A329" s="145" t="s">
        <v>23</v>
      </c>
      <c r="B329" s="146" t="s">
        <v>331</v>
      </c>
      <c r="C329" s="146" t="s">
        <v>24</v>
      </c>
      <c r="D329" s="146"/>
      <c r="E329" s="129">
        <v>1137.05</v>
      </c>
    </row>
    <row r="330" spans="1:7" ht="15.75">
      <c r="A330" s="145" t="s">
        <v>332</v>
      </c>
      <c r="B330" s="146" t="s">
        <v>331</v>
      </c>
      <c r="C330" s="146" t="s">
        <v>333</v>
      </c>
      <c r="D330" s="146"/>
      <c r="E330" s="129">
        <v>933.3</v>
      </c>
    </row>
    <row r="331" spans="1:7" ht="31.5">
      <c r="A331" s="145" t="s">
        <v>334</v>
      </c>
      <c r="B331" s="146" t="s">
        <v>331</v>
      </c>
      <c r="C331" s="146" t="s">
        <v>335</v>
      </c>
      <c r="D331" s="146"/>
      <c r="E331" s="129">
        <v>833.3</v>
      </c>
    </row>
    <row r="332" spans="1:7" ht="15.75">
      <c r="A332" s="147" t="s">
        <v>336</v>
      </c>
      <c r="B332" s="148" t="s">
        <v>331</v>
      </c>
      <c r="C332" s="148" t="s">
        <v>335</v>
      </c>
      <c r="D332" s="148" t="s">
        <v>337</v>
      </c>
      <c r="E332" s="149">
        <v>833.3</v>
      </c>
    </row>
    <row r="333" spans="1:7" ht="31.5">
      <c r="A333" s="145" t="s">
        <v>338</v>
      </c>
      <c r="B333" s="146" t="s">
        <v>331</v>
      </c>
      <c r="C333" s="146" t="s">
        <v>339</v>
      </c>
      <c r="D333" s="146"/>
      <c r="E333" s="129">
        <v>100</v>
      </c>
    </row>
    <row r="334" spans="1:7" ht="15.75">
      <c r="A334" s="147" t="s">
        <v>336</v>
      </c>
      <c r="B334" s="148" t="s">
        <v>331</v>
      </c>
      <c r="C334" s="148" t="s">
        <v>339</v>
      </c>
      <c r="D334" s="148" t="s">
        <v>337</v>
      </c>
      <c r="E334" s="149">
        <v>100</v>
      </c>
    </row>
    <row r="335" spans="1:7" ht="31.5">
      <c r="A335" s="145" t="s">
        <v>25</v>
      </c>
      <c r="B335" s="146" t="s">
        <v>331</v>
      </c>
      <c r="C335" s="146" t="s">
        <v>26</v>
      </c>
      <c r="D335" s="146"/>
      <c r="E335" s="129">
        <v>170.45</v>
      </c>
    </row>
    <row r="336" spans="1:7" ht="31.5">
      <c r="A336" s="145" t="s">
        <v>340</v>
      </c>
      <c r="B336" s="146" t="s">
        <v>331</v>
      </c>
      <c r="C336" s="146" t="s">
        <v>341</v>
      </c>
      <c r="D336" s="146"/>
      <c r="E336" s="129">
        <v>170.45</v>
      </c>
    </row>
    <row r="337" spans="1:7" ht="15.75">
      <c r="A337" s="147" t="s">
        <v>336</v>
      </c>
      <c r="B337" s="148" t="s">
        <v>331</v>
      </c>
      <c r="C337" s="148" t="s">
        <v>341</v>
      </c>
      <c r="D337" s="148" t="s">
        <v>337</v>
      </c>
      <c r="E337" s="149">
        <v>170.45</v>
      </c>
    </row>
    <row r="338" spans="1:7" ht="15.75">
      <c r="A338" s="145" t="s">
        <v>342</v>
      </c>
      <c r="B338" s="146" t="s">
        <v>331</v>
      </c>
      <c r="C338" s="146" t="s">
        <v>343</v>
      </c>
      <c r="D338" s="146"/>
      <c r="E338" s="129">
        <v>33.299999999999997</v>
      </c>
    </row>
    <row r="339" spans="1:7" ht="15.75">
      <c r="A339" s="145" t="s">
        <v>344</v>
      </c>
      <c r="B339" s="146" t="s">
        <v>331</v>
      </c>
      <c r="C339" s="146" t="s">
        <v>345</v>
      </c>
      <c r="D339" s="146"/>
      <c r="E339" s="129">
        <v>33.299999999999997</v>
      </c>
    </row>
    <row r="340" spans="1:7" ht="15.75">
      <c r="A340" s="147" t="s">
        <v>336</v>
      </c>
      <c r="B340" s="148" t="s">
        <v>331</v>
      </c>
      <c r="C340" s="148" t="s">
        <v>345</v>
      </c>
      <c r="D340" s="148" t="s">
        <v>337</v>
      </c>
      <c r="E340" s="149">
        <v>33.299999999999997</v>
      </c>
    </row>
    <row r="341" spans="1:7" ht="15.75">
      <c r="A341" s="145" t="s">
        <v>37</v>
      </c>
      <c r="B341" s="146" t="s">
        <v>331</v>
      </c>
      <c r="C341" s="146" t="s">
        <v>38</v>
      </c>
      <c r="D341" s="146"/>
      <c r="E341" s="129">
        <v>10588.317999999999</v>
      </c>
    </row>
    <row r="342" spans="1:7" ht="31.5">
      <c r="A342" s="145" t="s">
        <v>39</v>
      </c>
      <c r="B342" s="146" t="s">
        <v>331</v>
      </c>
      <c r="C342" s="146" t="s">
        <v>40</v>
      </c>
      <c r="D342" s="146"/>
      <c r="E342" s="129">
        <v>10588.317999999999</v>
      </c>
    </row>
    <row r="343" spans="1:7" ht="15.75">
      <c r="A343" s="145" t="s">
        <v>41</v>
      </c>
      <c r="B343" s="146" t="s">
        <v>331</v>
      </c>
      <c r="C343" s="146" t="s">
        <v>42</v>
      </c>
      <c r="D343" s="146"/>
      <c r="E343" s="129">
        <v>4688.3180000000002</v>
      </c>
    </row>
    <row r="344" spans="1:7" ht="15.75">
      <c r="A344" s="147" t="s">
        <v>336</v>
      </c>
      <c r="B344" s="148" t="s">
        <v>331</v>
      </c>
      <c r="C344" s="148" t="s">
        <v>42</v>
      </c>
      <c r="D344" s="148" t="s">
        <v>337</v>
      </c>
      <c r="E344" s="149">
        <v>35.700000000000003</v>
      </c>
    </row>
    <row r="345" spans="1:7" ht="15.75">
      <c r="A345" s="145" t="s">
        <v>43</v>
      </c>
      <c r="B345" s="146" t="s">
        <v>331</v>
      </c>
      <c r="C345" s="146" t="s">
        <v>44</v>
      </c>
      <c r="D345" s="146"/>
      <c r="E345" s="129">
        <v>4652.6180000000004</v>
      </c>
    </row>
    <row r="346" spans="1:7" ht="15.75">
      <c r="A346" s="147" t="s">
        <v>336</v>
      </c>
      <c r="B346" s="148" t="s">
        <v>331</v>
      </c>
      <c r="C346" s="148" t="s">
        <v>44</v>
      </c>
      <c r="D346" s="148" t="s">
        <v>337</v>
      </c>
      <c r="E346" s="149">
        <v>4652.6180000000004</v>
      </c>
      <c r="G346" s="130"/>
    </row>
    <row r="347" spans="1:7" ht="15.75">
      <c r="A347" s="145" t="s">
        <v>45</v>
      </c>
      <c r="B347" s="146" t="s">
        <v>331</v>
      </c>
      <c r="C347" s="146" t="s">
        <v>46</v>
      </c>
      <c r="D347" s="146"/>
      <c r="E347" s="129">
        <v>4600</v>
      </c>
    </row>
    <row r="348" spans="1:7" ht="15.75">
      <c r="A348" s="147" t="s">
        <v>336</v>
      </c>
      <c r="B348" s="148" t="s">
        <v>331</v>
      </c>
      <c r="C348" s="148" t="s">
        <v>46</v>
      </c>
      <c r="D348" s="148" t="s">
        <v>337</v>
      </c>
      <c r="E348" s="149">
        <v>4600</v>
      </c>
    </row>
    <row r="349" spans="1:7" ht="31.5">
      <c r="A349" s="145" t="s">
        <v>346</v>
      </c>
      <c r="B349" s="146" t="s">
        <v>331</v>
      </c>
      <c r="C349" s="146" t="s">
        <v>347</v>
      </c>
      <c r="D349" s="146"/>
      <c r="E349" s="129">
        <v>1300</v>
      </c>
    </row>
    <row r="350" spans="1:7" ht="15.75">
      <c r="A350" s="147" t="s">
        <v>336</v>
      </c>
      <c r="B350" s="148" t="s">
        <v>331</v>
      </c>
      <c r="C350" s="148" t="s">
        <v>347</v>
      </c>
      <c r="D350" s="148" t="s">
        <v>337</v>
      </c>
      <c r="E350" s="149">
        <v>1300</v>
      </c>
    </row>
    <row r="351" spans="1:7" ht="31.5">
      <c r="A351" s="145" t="s">
        <v>53</v>
      </c>
      <c r="B351" s="146" t="s">
        <v>331</v>
      </c>
      <c r="C351" s="146" t="s">
        <v>54</v>
      </c>
      <c r="D351" s="146"/>
      <c r="E351" s="129">
        <v>13684.188</v>
      </c>
    </row>
    <row r="352" spans="1:7" ht="15.75">
      <c r="A352" s="145" t="s">
        <v>67</v>
      </c>
      <c r="B352" s="146" t="s">
        <v>331</v>
      </c>
      <c r="C352" s="146" t="s">
        <v>68</v>
      </c>
      <c r="D352" s="146"/>
      <c r="E352" s="129">
        <v>33.299999999999997</v>
      </c>
    </row>
    <row r="353" spans="1:5" ht="15.75">
      <c r="A353" s="145" t="s">
        <v>348</v>
      </c>
      <c r="B353" s="146" t="s">
        <v>331</v>
      </c>
      <c r="C353" s="146" t="s">
        <v>349</v>
      </c>
      <c r="D353" s="146"/>
      <c r="E353" s="129">
        <v>33.299999999999997</v>
      </c>
    </row>
    <row r="354" spans="1:5" ht="15.75">
      <c r="A354" s="147" t="s">
        <v>336</v>
      </c>
      <c r="B354" s="148" t="s">
        <v>331</v>
      </c>
      <c r="C354" s="148" t="s">
        <v>349</v>
      </c>
      <c r="D354" s="148" t="s">
        <v>337</v>
      </c>
      <c r="E354" s="149">
        <v>33.299999999999997</v>
      </c>
    </row>
    <row r="355" spans="1:5" ht="15.75">
      <c r="A355" s="145" t="s">
        <v>350</v>
      </c>
      <c r="B355" s="146" t="s">
        <v>331</v>
      </c>
      <c r="C355" s="146" t="s">
        <v>351</v>
      </c>
      <c r="D355" s="146"/>
      <c r="E355" s="129">
        <v>13650.888000000001</v>
      </c>
    </row>
    <row r="356" spans="1:5" ht="15.75">
      <c r="A356" s="145" t="s">
        <v>352</v>
      </c>
      <c r="B356" s="146" t="s">
        <v>331</v>
      </c>
      <c r="C356" s="146" t="s">
        <v>353</v>
      </c>
      <c r="D356" s="146"/>
      <c r="E356" s="129">
        <v>13650.888000000001</v>
      </c>
    </row>
    <row r="357" spans="1:5" ht="15.75">
      <c r="A357" s="145" t="s">
        <v>354</v>
      </c>
      <c r="B357" s="146" t="s">
        <v>331</v>
      </c>
      <c r="C357" s="146" t="s">
        <v>355</v>
      </c>
      <c r="D357" s="146"/>
      <c r="E357" s="129">
        <v>1365.0889999999999</v>
      </c>
    </row>
    <row r="358" spans="1:5" ht="15.75">
      <c r="A358" s="147" t="s">
        <v>336</v>
      </c>
      <c r="B358" s="148" t="s">
        <v>331</v>
      </c>
      <c r="C358" s="148" t="s">
        <v>355</v>
      </c>
      <c r="D358" s="148" t="s">
        <v>337</v>
      </c>
      <c r="E358" s="149">
        <v>1365.0889999999999</v>
      </c>
    </row>
    <row r="359" spans="1:5" ht="15.75">
      <c r="A359" s="145" t="s">
        <v>356</v>
      </c>
      <c r="B359" s="146" t="s">
        <v>331</v>
      </c>
      <c r="C359" s="146" t="s">
        <v>357</v>
      </c>
      <c r="D359" s="146"/>
      <c r="E359" s="129">
        <v>12285.799000000001</v>
      </c>
    </row>
    <row r="360" spans="1:5" ht="15.75">
      <c r="A360" s="147" t="s">
        <v>336</v>
      </c>
      <c r="B360" s="148" t="s">
        <v>331</v>
      </c>
      <c r="C360" s="148" t="s">
        <v>357</v>
      </c>
      <c r="D360" s="148" t="s">
        <v>337</v>
      </c>
      <c r="E360" s="149">
        <v>12285.799000000001</v>
      </c>
    </row>
    <row r="361" spans="1:5" ht="15.75">
      <c r="A361" s="145" t="s">
        <v>206</v>
      </c>
      <c r="B361" s="146" t="s">
        <v>331</v>
      </c>
      <c r="C361" s="146" t="s">
        <v>207</v>
      </c>
      <c r="D361" s="146"/>
      <c r="E361" s="129">
        <v>33.4</v>
      </c>
    </row>
    <row r="362" spans="1:5" ht="15.75">
      <c r="A362" s="145" t="s">
        <v>358</v>
      </c>
      <c r="B362" s="146" t="s">
        <v>331</v>
      </c>
      <c r="C362" s="146" t="s">
        <v>359</v>
      </c>
      <c r="D362" s="146"/>
      <c r="E362" s="129">
        <v>33.4</v>
      </c>
    </row>
    <row r="363" spans="1:5" ht="15.75">
      <c r="A363" s="145" t="s">
        <v>360</v>
      </c>
      <c r="B363" s="146" t="s">
        <v>331</v>
      </c>
      <c r="C363" s="146" t="s">
        <v>361</v>
      </c>
      <c r="D363" s="146"/>
      <c r="E363" s="129">
        <v>33.4</v>
      </c>
    </row>
    <row r="364" spans="1:5" ht="15.75">
      <c r="A364" s="147" t="s">
        <v>336</v>
      </c>
      <c r="B364" s="148" t="s">
        <v>331</v>
      </c>
      <c r="C364" s="148" t="s">
        <v>361</v>
      </c>
      <c r="D364" s="148" t="s">
        <v>337</v>
      </c>
      <c r="E364" s="149">
        <v>33.4</v>
      </c>
    </row>
    <row r="365" spans="1:5" ht="15.75">
      <c r="A365" s="145" t="s">
        <v>77</v>
      </c>
      <c r="B365" s="146" t="s">
        <v>331</v>
      </c>
      <c r="C365" s="146" t="s">
        <v>78</v>
      </c>
      <c r="D365" s="146"/>
      <c r="E365" s="129">
        <v>43826.345999999998</v>
      </c>
    </row>
    <row r="366" spans="1:5" ht="15.75">
      <c r="A366" s="145" t="s">
        <v>362</v>
      </c>
      <c r="B366" s="146" t="s">
        <v>331</v>
      </c>
      <c r="C366" s="146" t="s">
        <v>363</v>
      </c>
      <c r="D366" s="146"/>
      <c r="E366" s="129">
        <v>43826.345999999998</v>
      </c>
    </row>
    <row r="367" spans="1:5" ht="31.5">
      <c r="A367" s="145" t="s">
        <v>364</v>
      </c>
      <c r="B367" s="146" t="s">
        <v>331</v>
      </c>
      <c r="C367" s="146" t="s">
        <v>365</v>
      </c>
      <c r="D367" s="146"/>
      <c r="E367" s="129">
        <v>632.5</v>
      </c>
    </row>
    <row r="368" spans="1:5" ht="31.5">
      <c r="A368" s="145" t="s">
        <v>364</v>
      </c>
      <c r="B368" s="146" t="s">
        <v>331</v>
      </c>
      <c r="C368" s="146" t="s">
        <v>366</v>
      </c>
      <c r="D368" s="146"/>
      <c r="E368" s="129">
        <v>632.5</v>
      </c>
    </row>
    <row r="369" spans="1:5" ht="15.75">
      <c r="A369" s="147" t="s">
        <v>336</v>
      </c>
      <c r="B369" s="148" t="s">
        <v>331</v>
      </c>
      <c r="C369" s="148" t="s">
        <v>366</v>
      </c>
      <c r="D369" s="148" t="s">
        <v>337</v>
      </c>
      <c r="E369" s="149">
        <v>632.5</v>
      </c>
    </row>
    <row r="370" spans="1:5" ht="15.75">
      <c r="A370" s="145" t="s">
        <v>367</v>
      </c>
      <c r="B370" s="146" t="s">
        <v>331</v>
      </c>
      <c r="C370" s="146" t="s">
        <v>368</v>
      </c>
      <c r="D370" s="146"/>
      <c r="E370" s="129">
        <v>22466.91</v>
      </c>
    </row>
    <row r="371" spans="1:5" ht="15.75">
      <c r="A371" s="147" t="s">
        <v>336</v>
      </c>
      <c r="B371" s="148" t="s">
        <v>331</v>
      </c>
      <c r="C371" s="148" t="s">
        <v>368</v>
      </c>
      <c r="D371" s="148" t="s">
        <v>337</v>
      </c>
      <c r="E371" s="149">
        <v>22466.91</v>
      </c>
    </row>
    <row r="372" spans="1:5" ht="15.75">
      <c r="A372" s="145" t="s">
        <v>369</v>
      </c>
      <c r="B372" s="146" t="s">
        <v>331</v>
      </c>
      <c r="C372" s="146" t="s">
        <v>370</v>
      </c>
      <c r="D372" s="146"/>
      <c r="E372" s="129">
        <v>10411.646000000001</v>
      </c>
    </row>
    <row r="373" spans="1:5" ht="31.5">
      <c r="A373" s="147" t="s">
        <v>15</v>
      </c>
      <c r="B373" s="148" t="s">
        <v>331</v>
      </c>
      <c r="C373" s="148" t="s">
        <v>370</v>
      </c>
      <c r="D373" s="148" t="s">
        <v>16</v>
      </c>
      <c r="E373" s="149">
        <v>9993.5460000000003</v>
      </c>
    </row>
    <row r="374" spans="1:5" ht="15.75">
      <c r="A374" s="147" t="s">
        <v>19</v>
      </c>
      <c r="B374" s="148" t="s">
        <v>331</v>
      </c>
      <c r="C374" s="148" t="s">
        <v>370</v>
      </c>
      <c r="D374" s="148" t="s">
        <v>20</v>
      </c>
      <c r="E374" s="149">
        <v>416.77</v>
      </c>
    </row>
    <row r="375" spans="1:5" ht="15.75">
      <c r="A375" s="147" t="s">
        <v>29</v>
      </c>
      <c r="B375" s="148" t="s">
        <v>331</v>
      </c>
      <c r="C375" s="148" t="s">
        <v>370</v>
      </c>
      <c r="D375" s="148" t="s">
        <v>30</v>
      </c>
      <c r="E375" s="149">
        <v>1.33</v>
      </c>
    </row>
    <row r="376" spans="1:5" ht="15.75">
      <c r="A376" s="145" t="s">
        <v>371</v>
      </c>
      <c r="B376" s="146" t="s">
        <v>331</v>
      </c>
      <c r="C376" s="146" t="s">
        <v>372</v>
      </c>
      <c r="D376" s="146"/>
      <c r="E376" s="129">
        <v>10315.290000000001</v>
      </c>
    </row>
    <row r="377" spans="1:5" ht="15.75">
      <c r="A377" s="147" t="s">
        <v>336</v>
      </c>
      <c r="B377" s="148" t="s">
        <v>331</v>
      </c>
      <c r="C377" s="148" t="s">
        <v>372</v>
      </c>
      <c r="D377" s="148" t="s">
        <v>337</v>
      </c>
      <c r="E377" s="149">
        <v>10315.290000000001</v>
      </c>
    </row>
    <row r="378" spans="1:5" ht="15.75">
      <c r="A378" s="145" t="s">
        <v>9</v>
      </c>
      <c r="B378" s="146" t="s">
        <v>331</v>
      </c>
      <c r="C378" s="146" t="s">
        <v>10</v>
      </c>
      <c r="D378" s="146"/>
      <c r="E378" s="129">
        <v>1518.46</v>
      </c>
    </row>
    <row r="379" spans="1:5" ht="15.75">
      <c r="A379" s="145" t="s">
        <v>11</v>
      </c>
      <c r="B379" s="146" t="s">
        <v>331</v>
      </c>
      <c r="C379" s="146" t="s">
        <v>12</v>
      </c>
      <c r="D379" s="146"/>
      <c r="E379" s="129">
        <v>1518.46</v>
      </c>
    </row>
    <row r="380" spans="1:5" ht="31.5">
      <c r="A380" s="145" t="s">
        <v>373</v>
      </c>
      <c r="B380" s="146" t="s">
        <v>331</v>
      </c>
      <c r="C380" s="146" t="s">
        <v>374</v>
      </c>
      <c r="D380" s="146"/>
      <c r="E380" s="129">
        <v>1167.9000000000001</v>
      </c>
    </row>
    <row r="381" spans="1:5" ht="15.75">
      <c r="A381" s="147" t="s">
        <v>336</v>
      </c>
      <c r="B381" s="148" t="s">
        <v>331</v>
      </c>
      <c r="C381" s="148" t="s">
        <v>374</v>
      </c>
      <c r="D381" s="148" t="s">
        <v>337</v>
      </c>
      <c r="E381" s="149">
        <v>1167.9000000000001</v>
      </c>
    </row>
    <row r="382" spans="1:5" ht="31.5">
      <c r="A382" s="145" t="s">
        <v>375</v>
      </c>
      <c r="B382" s="146" t="s">
        <v>331</v>
      </c>
      <c r="C382" s="146" t="s">
        <v>376</v>
      </c>
      <c r="D382" s="146"/>
      <c r="E382" s="129">
        <v>72.099999999999994</v>
      </c>
    </row>
    <row r="383" spans="1:5" ht="15.75">
      <c r="A383" s="147" t="s">
        <v>336</v>
      </c>
      <c r="B383" s="148" t="s">
        <v>331</v>
      </c>
      <c r="C383" s="148" t="s">
        <v>376</v>
      </c>
      <c r="D383" s="148" t="s">
        <v>337</v>
      </c>
      <c r="E383" s="149">
        <v>72.099999999999994</v>
      </c>
    </row>
    <row r="384" spans="1:5" ht="63">
      <c r="A384" s="155" t="s">
        <v>377</v>
      </c>
      <c r="B384" s="146" t="s">
        <v>331</v>
      </c>
      <c r="C384" s="146" t="s">
        <v>378</v>
      </c>
      <c r="D384" s="146"/>
      <c r="E384" s="129">
        <v>4.5</v>
      </c>
    </row>
    <row r="385" spans="1:5" ht="15.75">
      <c r="A385" s="147" t="s">
        <v>19</v>
      </c>
      <c r="B385" s="148" t="s">
        <v>331</v>
      </c>
      <c r="C385" s="148" t="s">
        <v>378</v>
      </c>
      <c r="D385" s="148" t="s">
        <v>20</v>
      </c>
      <c r="E385" s="149">
        <v>4.5</v>
      </c>
    </row>
    <row r="386" spans="1:5" ht="94.5">
      <c r="A386" s="155" t="s">
        <v>379</v>
      </c>
      <c r="B386" s="146" t="s">
        <v>331</v>
      </c>
      <c r="C386" s="146" t="s">
        <v>380</v>
      </c>
      <c r="D386" s="146"/>
      <c r="E386" s="129">
        <v>4.5</v>
      </c>
    </row>
    <row r="387" spans="1:5" ht="15.75">
      <c r="A387" s="147" t="s">
        <v>19</v>
      </c>
      <c r="B387" s="148" t="s">
        <v>331</v>
      </c>
      <c r="C387" s="148" t="s">
        <v>380</v>
      </c>
      <c r="D387" s="148" t="s">
        <v>20</v>
      </c>
      <c r="E387" s="149">
        <v>4.5</v>
      </c>
    </row>
    <row r="388" spans="1:5" ht="63">
      <c r="A388" s="155" t="s">
        <v>133</v>
      </c>
      <c r="B388" s="146" t="s">
        <v>331</v>
      </c>
      <c r="C388" s="146" t="s">
        <v>134</v>
      </c>
      <c r="D388" s="146"/>
      <c r="E388" s="129">
        <v>259.45999999999998</v>
      </c>
    </row>
    <row r="389" spans="1:5" ht="15.75">
      <c r="A389" s="147" t="s">
        <v>336</v>
      </c>
      <c r="B389" s="148" t="s">
        <v>331</v>
      </c>
      <c r="C389" s="148" t="s">
        <v>134</v>
      </c>
      <c r="D389" s="148" t="s">
        <v>337</v>
      </c>
      <c r="E389" s="149">
        <v>259.45999999999998</v>
      </c>
    </row>
    <row r="390" spans="1:5" ht="63">
      <c r="A390" s="155" t="s">
        <v>381</v>
      </c>
      <c r="B390" s="146" t="s">
        <v>331</v>
      </c>
      <c r="C390" s="146" t="s">
        <v>382</v>
      </c>
      <c r="D390" s="146"/>
      <c r="E390" s="129">
        <v>10</v>
      </c>
    </row>
    <row r="391" spans="1:5" ht="15.75">
      <c r="A391" s="147" t="s">
        <v>19</v>
      </c>
      <c r="B391" s="148" t="s">
        <v>331</v>
      </c>
      <c r="C391" s="148" t="s">
        <v>382</v>
      </c>
      <c r="D391" s="148" t="s">
        <v>20</v>
      </c>
      <c r="E391" s="149">
        <v>10</v>
      </c>
    </row>
  </sheetData>
  <mergeCells count="6">
    <mergeCell ref="C6:C7"/>
    <mergeCell ref="A6:A7"/>
    <mergeCell ref="E6:E7"/>
    <mergeCell ref="A3:E3"/>
    <mergeCell ref="B6:B7"/>
    <mergeCell ref="D6:D7"/>
  </mergeCells>
  <pageMargins left="0.78740157480314965" right="0.39370078740157483" top="0.59055118110236227" bottom="0.59055118110236227" header="0.39370078740157483" footer="0.39370078740157483"/>
  <pageSetup paperSize="9" scale="25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4"/>
  <sheetViews>
    <sheetView workbookViewId="0">
      <selection activeCell="G4" sqref="G4"/>
    </sheetView>
  </sheetViews>
  <sheetFormatPr defaultRowHeight="15"/>
  <cols>
    <col min="1" max="1" width="76.140625" style="112" customWidth="1"/>
    <col min="2" max="2" width="16.7109375" style="112" customWidth="1"/>
    <col min="3" max="3" width="9" style="112" customWidth="1"/>
    <col min="4" max="4" width="19.140625" style="130" customWidth="1"/>
    <col min="5" max="16384" width="9.140625" style="112"/>
  </cols>
  <sheetData>
    <row r="1" spans="1:4" ht="15.75">
      <c r="A1" s="137"/>
      <c r="B1" s="137"/>
      <c r="C1" s="137"/>
      <c r="D1" s="163"/>
    </row>
    <row r="2" spans="1:4" ht="65.25" customHeight="1">
      <c r="A2" s="164" t="s">
        <v>1007</v>
      </c>
      <c r="B2" s="164"/>
      <c r="C2" s="164"/>
      <c r="D2" s="164"/>
    </row>
    <row r="4" spans="1:4" ht="18.75">
      <c r="A4" s="165"/>
      <c r="B4" s="165"/>
      <c r="C4" s="165"/>
      <c r="D4" s="166" t="s">
        <v>706</v>
      </c>
    </row>
    <row r="5" spans="1:4">
      <c r="A5" s="117" t="s">
        <v>2</v>
      </c>
      <c r="B5" s="117" t="s">
        <v>4</v>
      </c>
      <c r="C5" s="117" t="s">
        <v>5</v>
      </c>
      <c r="D5" s="167" t="s">
        <v>1</v>
      </c>
    </row>
    <row r="6" spans="1:4">
      <c r="A6" s="117"/>
      <c r="B6" s="117" t="s">
        <v>707</v>
      </c>
      <c r="C6" s="117" t="s">
        <v>708</v>
      </c>
      <c r="D6" s="167"/>
    </row>
    <row r="7" spans="1:4">
      <c r="A7" s="141"/>
      <c r="B7" s="141"/>
      <c r="C7" s="141"/>
      <c r="D7" s="168"/>
    </row>
    <row r="8" spans="1:4" ht="15.75">
      <c r="A8" s="144" t="s">
        <v>6</v>
      </c>
      <c r="B8" s="143"/>
      <c r="C8" s="143"/>
      <c r="D8" s="128">
        <v>608734.19299999997</v>
      </c>
    </row>
    <row r="9" spans="1:4" ht="15.75">
      <c r="A9" s="145" t="s">
        <v>23</v>
      </c>
      <c r="B9" s="146" t="s">
        <v>24</v>
      </c>
      <c r="C9" s="146"/>
      <c r="D9" s="129">
        <v>1369.05</v>
      </c>
    </row>
    <row r="10" spans="1:4" ht="31.5">
      <c r="A10" s="145" t="s">
        <v>332</v>
      </c>
      <c r="B10" s="146" t="s">
        <v>333</v>
      </c>
      <c r="C10" s="146"/>
      <c r="D10" s="129">
        <v>933.3</v>
      </c>
    </row>
    <row r="11" spans="1:4" ht="47.25">
      <c r="A11" s="145" t="s">
        <v>334</v>
      </c>
      <c r="B11" s="146" t="s">
        <v>335</v>
      </c>
      <c r="C11" s="146"/>
      <c r="D11" s="129">
        <v>833.3</v>
      </c>
    </row>
    <row r="12" spans="1:4" ht="47.25">
      <c r="A12" s="145" t="s">
        <v>709</v>
      </c>
      <c r="B12" s="146" t="s">
        <v>335</v>
      </c>
      <c r="C12" s="146" t="s">
        <v>337</v>
      </c>
      <c r="D12" s="129">
        <v>833.3</v>
      </c>
    </row>
    <row r="13" spans="1:4" ht="47.25">
      <c r="A13" s="145" t="s">
        <v>338</v>
      </c>
      <c r="B13" s="146" t="s">
        <v>339</v>
      </c>
      <c r="C13" s="146"/>
      <c r="D13" s="129">
        <v>100</v>
      </c>
    </row>
    <row r="14" spans="1:4" ht="47.25">
      <c r="A14" s="145" t="s">
        <v>710</v>
      </c>
      <c r="B14" s="146" t="s">
        <v>339</v>
      </c>
      <c r="C14" s="146" t="s">
        <v>337</v>
      </c>
      <c r="D14" s="129">
        <v>100</v>
      </c>
    </row>
    <row r="15" spans="1:4" ht="31.5">
      <c r="A15" s="145" t="s">
        <v>141</v>
      </c>
      <c r="B15" s="146" t="s">
        <v>142</v>
      </c>
      <c r="C15" s="146"/>
      <c r="D15" s="129">
        <v>32</v>
      </c>
    </row>
    <row r="16" spans="1:4" ht="31.5">
      <c r="A16" s="145" t="s">
        <v>143</v>
      </c>
      <c r="B16" s="146" t="s">
        <v>144</v>
      </c>
      <c r="C16" s="146"/>
      <c r="D16" s="129">
        <v>32</v>
      </c>
    </row>
    <row r="17" spans="1:4" ht="47.25">
      <c r="A17" s="145" t="s">
        <v>711</v>
      </c>
      <c r="B17" s="146" t="s">
        <v>144</v>
      </c>
      <c r="C17" s="146" t="s">
        <v>20</v>
      </c>
      <c r="D17" s="129">
        <v>32</v>
      </c>
    </row>
    <row r="18" spans="1:4" ht="31.5">
      <c r="A18" s="145" t="s">
        <v>25</v>
      </c>
      <c r="B18" s="146" t="s">
        <v>26</v>
      </c>
      <c r="C18" s="146"/>
      <c r="D18" s="129">
        <v>236.85</v>
      </c>
    </row>
    <row r="19" spans="1:4" ht="31.5">
      <c r="A19" s="145" t="s">
        <v>340</v>
      </c>
      <c r="B19" s="146" t="s">
        <v>341</v>
      </c>
      <c r="C19" s="146"/>
      <c r="D19" s="129">
        <v>170.45</v>
      </c>
    </row>
    <row r="20" spans="1:4" ht="47.25">
      <c r="A20" s="145" t="s">
        <v>712</v>
      </c>
      <c r="B20" s="146" t="s">
        <v>341</v>
      </c>
      <c r="C20" s="146" t="s">
        <v>337</v>
      </c>
      <c r="D20" s="129">
        <v>170.45</v>
      </c>
    </row>
    <row r="21" spans="1:4" ht="15.75">
      <c r="A21" s="145" t="s">
        <v>27</v>
      </c>
      <c r="B21" s="146" t="s">
        <v>28</v>
      </c>
      <c r="C21" s="146"/>
      <c r="D21" s="129">
        <v>66.400000000000006</v>
      </c>
    </row>
    <row r="22" spans="1:4" ht="31.5">
      <c r="A22" s="145" t="s">
        <v>713</v>
      </c>
      <c r="B22" s="146" t="s">
        <v>28</v>
      </c>
      <c r="C22" s="146" t="s">
        <v>30</v>
      </c>
      <c r="D22" s="129">
        <v>66.400000000000006</v>
      </c>
    </row>
    <row r="23" spans="1:4" ht="31.5">
      <c r="A23" s="145" t="s">
        <v>31</v>
      </c>
      <c r="B23" s="146" t="s">
        <v>32</v>
      </c>
      <c r="C23" s="146"/>
      <c r="D23" s="129">
        <v>133.6</v>
      </c>
    </row>
    <row r="24" spans="1:4" ht="31.5">
      <c r="A24" s="145" t="s">
        <v>33</v>
      </c>
      <c r="B24" s="146" t="s">
        <v>34</v>
      </c>
      <c r="C24" s="146"/>
      <c r="D24" s="129">
        <v>33.6</v>
      </c>
    </row>
    <row r="25" spans="1:4" ht="47.25">
      <c r="A25" s="145" t="s">
        <v>714</v>
      </c>
      <c r="B25" s="146" t="s">
        <v>34</v>
      </c>
      <c r="C25" s="146" t="s">
        <v>20</v>
      </c>
      <c r="D25" s="129">
        <v>33.6</v>
      </c>
    </row>
    <row r="26" spans="1:4" ht="47.25">
      <c r="A26" s="145" t="s">
        <v>35</v>
      </c>
      <c r="B26" s="146" t="s">
        <v>36</v>
      </c>
      <c r="C26" s="146"/>
      <c r="D26" s="129">
        <v>100</v>
      </c>
    </row>
    <row r="27" spans="1:4" ht="63">
      <c r="A27" s="145" t="s">
        <v>715</v>
      </c>
      <c r="B27" s="146" t="s">
        <v>36</v>
      </c>
      <c r="C27" s="146" t="s">
        <v>30</v>
      </c>
      <c r="D27" s="129">
        <v>100</v>
      </c>
    </row>
    <row r="28" spans="1:4" ht="31.5">
      <c r="A28" s="145" t="s">
        <v>342</v>
      </c>
      <c r="B28" s="146" t="s">
        <v>343</v>
      </c>
      <c r="C28" s="146"/>
      <c r="D28" s="129">
        <v>33.299999999999997</v>
      </c>
    </row>
    <row r="29" spans="1:4" ht="15.75">
      <c r="A29" s="145" t="s">
        <v>344</v>
      </c>
      <c r="B29" s="146" t="s">
        <v>345</v>
      </c>
      <c r="C29" s="146"/>
      <c r="D29" s="129">
        <v>33.299999999999997</v>
      </c>
    </row>
    <row r="30" spans="1:4" ht="31.5">
      <c r="A30" s="145" t="s">
        <v>716</v>
      </c>
      <c r="B30" s="146" t="s">
        <v>345</v>
      </c>
      <c r="C30" s="146" t="s">
        <v>337</v>
      </c>
      <c r="D30" s="129">
        <v>33.299999999999997</v>
      </c>
    </row>
    <row r="31" spans="1:4" ht="31.5">
      <c r="A31" s="145" t="s">
        <v>37</v>
      </c>
      <c r="B31" s="146" t="s">
        <v>38</v>
      </c>
      <c r="C31" s="146"/>
      <c r="D31" s="129">
        <v>35957.520640000002</v>
      </c>
    </row>
    <row r="32" spans="1:4" ht="31.5">
      <c r="A32" s="145" t="s">
        <v>39</v>
      </c>
      <c r="B32" s="146" t="s">
        <v>40</v>
      </c>
      <c r="C32" s="146"/>
      <c r="D32" s="129">
        <v>35957.520640000002</v>
      </c>
    </row>
    <row r="33" spans="1:4" ht="31.5">
      <c r="A33" s="145" t="s">
        <v>41</v>
      </c>
      <c r="B33" s="146" t="s">
        <v>42</v>
      </c>
      <c r="C33" s="146"/>
      <c r="D33" s="129">
        <v>17452.018260000001</v>
      </c>
    </row>
    <row r="34" spans="1:4" ht="47.25">
      <c r="A34" s="145" t="s">
        <v>717</v>
      </c>
      <c r="B34" s="146" t="s">
        <v>42</v>
      </c>
      <c r="C34" s="146" t="s">
        <v>20</v>
      </c>
      <c r="D34" s="129">
        <v>3964.3</v>
      </c>
    </row>
    <row r="35" spans="1:4" ht="31.5">
      <c r="A35" s="145" t="s">
        <v>718</v>
      </c>
      <c r="B35" s="146" t="s">
        <v>42</v>
      </c>
      <c r="C35" s="146" t="s">
        <v>337</v>
      </c>
      <c r="D35" s="129">
        <v>35.700000000000003</v>
      </c>
    </row>
    <row r="36" spans="1:4" ht="31.5">
      <c r="A36" s="145" t="s">
        <v>43</v>
      </c>
      <c r="B36" s="146" t="s">
        <v>44</v>
      </c>
      <c r="C36" s="146"/>
      <c r="D36" s="129">
        <v>13452.018260000001</v>
      </c>
    </row>
    <row r="37" spans="1:4" ht="47.25">
      <c r="A37" s="145" t="s">
        <v>719</v>
      </c>
      <c r="B37" s="146" t="s">
        <v>44</v>
      </c>
      <c r="C37" s="146" t="s">
        <v>20</v>
      </c>
      <c r="D37" s="129">
        <v>8799.4</v>
      </c>
    </row>
    <row r="38" spans="1:4" ht="31.5">
      <c r="A38" s="145" t="s">
        <v>720</v>
      </c>
      <c r="B38" s="146" t="s">
        <v>44</v>
      </c>
      <c r="C38" s="146" t="s">
        <v>337</v>
      </c>
      <c r="D38" s="129">
        <v>4652.6182600000002</v>
      </c>
    </row>
    <row r="39" spans="1:4" ht="31.5">
      <c r="A39" s="145" t="s">
        <v>45</v>
      </c>
      <c r="B39" s="146" t="s">
        <v>46</v>
      </c>
      <c r="C39" s="146"/>
      <c r="D39" s="129">
        <v>16563.40238</v>
      </c>
    </row>
    <row r="40" spans="1:4" ht="47.25">
      <c r="A40" s="145" t="s">
        <v>721</v>
      </c>
      <c r="B40" s="146" t="s">
        <v>46</v>
      </c>
      <c r="C40" s="146" t="s">
        <v>20</v>
      </c>
      <c r="D40" s="129">
        <v>11963.40238</v>
      </c>
    </row>
    <row r="41" spans="1:4" ht="31.5">
      <c r="A41" s="145" t="s">
        <v>722</v>
      </c>
      <c r="B41" s="146" t="s">
        <v>46</v>
      </c>
      <c r="C41" s="146" t="s">
        <v>337</v>
      </c>
      <c r="D41" s="129">
        <v>4600</v>
      </c>
    </row>
    <row r="42" spans="1:4" ht="15.75">
      <c r="A42" s="145" t="s">
        <v>47</v>
      </c>
      <c r="B42" s="146" t="s">
        <v>48</v>
      </c>
      <c r="C42" s="146"/>
      <c r="D42" s="129">
        <v>637.1</v>
      </c>
    </row>
    <row r="43" spans="1:4" ht="31.5">
      <c r="A43" s="145" t="s">
        <v>723</v>
      </c>
      <c r="B43" s="146" t="s">
        <v>48</v>
      </c>
      <c r="C43" s="146" t="s">
        <v>20</v>
      </c>
      <c r="D43" s="129">
        <v>21.7</v>
      </c>
    </row>
    <row r="44" spans="1:4" ht="15.75">
      <c r="A44" s="145" t="s">
        <v>49</v>
      </c>
      <c r="B44" s="146" t="s">
        <v>50</v>
      </c>
      <c r="C44" s="146"/>
      <c r="D44" s="129">
        <v>615.4</v>
      </c>
    </row>
    <row r="45" spans="1:4" ht="47.25">
      <c r="A45" s="145" t="s">
        <v>724</v>
      </c>
      <c r="B45" s="146" t="s">
        <v>50</v>
      </c>
      <c r="C45" s="146" t="s">
        <v>20</v>
      </c>
      <c r="D45" s="129">
        <v>615.4</v>
      </c>
    </row>
    <row r="46" spans="1:4" ht="47.25">
      <c r="A46" s="145" t="s">
        <v>346</v>
      </c>
      <c r="B46" s="146" t="s">
        <v>347</v>
      </c>
      <c r="C46" s="146"/>
      <c r="D46" s="129">
        <v>1300</v>
      </c>
    </row>
    <row r="47" spans="1:4" ht="47.25">
      <c r="A47" s="145" t="s">
        <v>725</v>
      </c>
      <c r="B47" s="146" t="s">
        <v>347</v>
      </c>
      <c r="C47" s="146" t="s">
        <v>337</v>
      </c>
      <c r="D47" s="129">
        <v>1300</v>
      </c>
    </row>
    <row r="48" spans="1:4" ht="15.75">
      <c r="A48" s="145" t="s">
        <v>51</v>
      </c>
      <c r="B48" s="146" t="s">
        <v>52</v>
      </c>
      <c r="C48" s="146"/>
      <c r="D48" s="129">
        <v>5</v>
      </c>
    </row>
    <row r="49" spans="1:4" ht="31.5">
      <c r="A49" s="145" t="s">
        <v>726</v>
      </c>
      <c r="B49" s="146" t="s">
        <v>52</v>
      </c>
      <c r="C49" s="146" t="s">
        <v>20</v>
      </c>
      <c r="D49" s="129">
        <v>5</v>
      </c>
    </row>
    <row r="50" spans="1:4" ht="31.5">
      <c r="A50" s="145" t="s">
        <v>53</v>
      </c>
      <c r="B50" s="146" t="s">
        <v>54</v>
      </c>
      <c r="C50" s="146"/>
      <c r="D50" s="129">
        <v>28831.027180000001</v>
      </c>
    </row>
    <row r="51" spans="1:4" ht="31.5">
      <c r="A51" s="145" t="s">
        <v>55</v>
      </c>
      <c r="B51" s="146" t="s">
        <v>56</v>
      </c>
      <c r="C51" s="146"/>
      <c r="D51" s="129">
        <v>12923.27418</v>
      </c>
    </row>
    <row r="52" spans="1:4" ht="31.5">
      <c r="A52" s="145" t="s">
        <v>57</v>
      </c>
      <c r="B52" s="146" t="s">
        <v>58</v>
      </c>
      <c r="C52" s="146"/>
      <c r="D52" s="129">
        <v>4038.9701799999998</v>
      </c>
    </row>
    <row r="53" spans="1:4" ht="63">
      <c r="A53" s="145" t="s">
        <v>59</v>
      </c>
      <c r="B53" s="146" t="s">
        <v>60</v>
      </c>
      <c r="C53" s="146"/>
      <c r="D53" s="129">
        <v>1042.8375000000001</v>
      </c>
    </row>
    <row r="54" spans="1:4" ht="78.75">
      <c r="A54" s="155" t="s">
        <v>727</v>
      </c>
      <c r="B54" s="146" t="s">
        <v>60</v>
      </c>
      <c r="C54" s="146" t="s">
        <v>62</v>
      </c>
      <c r="D54" s="129">
        <v>1042.8375000000001</v>
      </c>
    </row>
    <row r="55" spans="1:4" ht="63">
      <c r="A55" s="145" t="s">
        <v>63</v>
      </c>
      <c r="B55" s="146" t="s">
        <v>64</v>
      </c>
      <c r="C55" s="146"/>
      <c r="D55" s="129">
        <v>724.40026999999998</v>
      </c>
    </row>
    <row r="56" spans="1:4" ht="78.75">
      <c r="A56" s="155" t="s">
        <v>728</v>
      </c>
      <c r="B56" s="146" t="s">
        <v>64</v>
      </c>
      <c r="C56" s="146" t="s">
        <v>62</v>
      </c>
      <c r="D56" s="129">
        <v>724.40026999999998</v>
      </c>
    </row>
    <row r="57" spans="1:4" ht="47.25">
      <c r="A57" s="145" t="s">
        <v>228</v>
      </c>
      <c r="B57" s="146" t="s">
        <v>229</v>
      </c>
      <c r="C57" s="146"/>
      <c r="D57" s="129">
        <v>271.73241000000002</v>
      </c>
    </row>
    <row r="58" spans="1:4" ht="63">
      <c r="A58" s="145" t="s">
        <v>729</v>
      </c>
      <c r="B58" s="146" t="s">
        <v>229</v>
      </c>
      <c r="C58" s="146" t="s">
        <v>30</v>
      </c>
      <c r="D58" s="129">
        <v>271.73241000000002</v>
      </c>
    </row>
    <row r="59" spans="1:4" ht="63">
      <c r="A59" s="145" t="s">
        <v>65</v>
      </c>
      <c r="B59" s="146" t="s">
        <v>66</v>
      </c>
      <c r="C59" s="146"/>
      <c r="D59" s="129">
        <v>2000</v>
      </c>
    </row>
    <row r="60" spans="1:4" ht="78.75">
      <c r="A60" s="155" t="s">
        <v>730</v>
      </c>
      <c r="B60" s="146" t="s">
        <v>66</v>
      </c>
      <c r="C60" s="146" t="s">
        <v>62</v>
      </c>
      <c r="D60" s="129">
        <v>2000</v>
      </c>
    </row>
    <row r="61" spans="1:4" ht="63">
      <c r="A61" s="145" t="s">
        <v>230</v>
      </c>
      <c r="B61" s="146" t="s">
        <v>231</v>
      </c>
      <c r="C61" s="146"/>
      <c r="D61" s="129">
        <v>600</v>
      </c>
    </row>
    <row r="62" spans="1:4" ht="78.75">
      <c r="A62" s="155" t="s">
        <v>731</v>
      </c>
      <c r="B62" s="146" t="s">
        <v>231</v>
      </c>
      <c r="C62" s="146" t="s">
        <v>20</v>
      </c>
      <c r="D62" s="129">
        <v>600</v>
      </c>
    </row>
    <row r="63" spans="1:4" ht="15.75">
      <c r="A63" s="145" t="s">
        <v>232</v>
      </c>
      <c r="B63" s="146" t="s">
        <v>233</v>
      </c>
      <c r="C63" s="146"/>
      <c r="D63" s="129">
        <v>100</v>
      </c>
    </row>
    <row r="64" spans="1:4" ht="47.25">
      <c r="A64" s="145" t="s">
        <v>732</v>
      </c>
      <c r="B64" s="146" t="s">
        <v>233</v>
      </c>
      <c r="C64" s="146" t="s">
        <v>20</v>
      </c>
      <c r="D64" s="129">
        <v>100</v>
      </c>
    </row>
    <row r="65" spans="1:4" ht="63">
      <c r="A65" s="145" t="s">
        <v>234</v>
      </c>
      <c r="B65" s="146" t="s">
        <v>235</v>
      </c>
      <c r="C65" s="146"/>
      <c r="D65" s="129">
        <v>744.80399999999997</v>
      </c>
    </row>
    <row r="66" spans="1:4" ht="78.75">
      <c r="A66" s="155" t="s">
        <v>733</v>
      </c>
      <c r="B66" s="146" t="s">
        <v>235</v>
      </c>
      <c r="C66" s="146" t="s">
        <v>116</v>
      </c>
      <c r="D66" s="129">
        <v>744.80399999999997</v>
      </c>
    </row>
    <row r="67" spans="1:4" ht="63">
      <c r="A67" s="145" t="s">
        <v>236</v>
      </c>
      <c r="B67" s="146" t="s">
        <v>237</v>
      </c>
      <c r="C67" s="146"/>
      <c r="D67" s="129">
        <v>7439.5</v>
      </c>
    </row>
    <row r="68" spans="1:4" ht="94.5">
      <c r="A68" s="155" t="s">
        <v>238</v>
      </c>
      <c r="B68" s="146" t="s">
        <v>239</v>
      </c>
      <c r="C68" s="146"/>
      <c r="D68" s="129">
        <v>3247.2</v>
      </c>
    </row>
    <row r="69" spans="1:4" ht="110.25">
      <c r="A69" s="155" t="s">
        <v>734</v>
      </c>
      <c r="B69" s="146" t="s">
        <v>239</v>
      </c>
      <c r="C69" s="146" t="s">
        <v>62</v>
      </c>
      <c r="D69" s="129">
        <v>3247.2</v>
      </c>
    </row>
    <row r="70" spans="1:4" ht="94.5">
      <c r="A70" s="155" t="s">
        <v>238</v>
      </c>
      <c r="B70" s="146" t="s">
        <v>240</v>
      </c>
      <c r="C70" s="146"/>
      <c r="D70" s="129">
        <v>4192.3</v>
      </c>
    </row>
    <row r="71" spans="1:4" ht="110.25">
      <c r="A71" s="155" t="s">
        <v>734</v>
      </c>
      <c r="B71" s="146" t="s">
        <v>240</v>
      </c>
      <c r="C71" s="146" t="s">
        <v>62</v>
      </c>
      <c r="D71" s="129">
        <v>4192.3</v>
      </c>
    </row>
    <row r="72" spans="1:4" ht="31.5">
      <c r="A72" s="145" t="s">
        <v>67</v>
      </c>
      <c r="B72" s="146" t="s">
        <v>68</v>
      </c>
      <c r="C72" s="146"/>
      <c r="D72" s="129">
        <v>1956.865</v>
      </c>
    </row>
    <row r="73" spans="1:4" ht="15.75">
      <c r="A73" s="145" t="s">
        <v>241</v>
      </c>
      <c r="B73" s="146" t="s">
        <v>242</v>
      </c>
      <c r="C73" s="146"/>
      <c r="D73" s="129">
        <v>474.3</v>
      </c>
    </row>
    <row r="74" spans="1:4" ht="47.25">
      <c r="A74" s="145" t="s">
        <v>735</v>
      </c>
      <c r="B74" s="146" t="s">
        <v>242</v>
      </c>
      <c r="C74" s="146" t="s">
        <v>20</v>
      </c>
      <c r="D74" s="129">
        <v>474.3</v>
      </c>
    </row>
    <row r="75" spans="1:4" ht="15.75">
      <c r="A75" s="145" t="s">
        <v>348</v>
      </c>
      <c r="B75" s="146" t="s">
        <v>349</v>
      </c>
      <c r="C75" s="146"/>
      <c r="D75" s="129">
        <v>33.299999999999997</v>
      </c>
    </row>
    <row r="76" spans="1:4" ht="31.5">
      <c r="A76" s="145" t="s">
        <v>736</v>
      </c>
      <c r="B76" s="146" t="s">
        <v>349</v>
      </c>
      <c r="C76" s="146" t="s">
        <v>337</v>
      </c>
      <c r="D76" s="129">
        <v>33.299999999999997</v>
      </c>
    </row>
    <row r="77" spans="1:4" ht="31.5">
      <c r="A77" s="145" t="s">
        <v>69</v>
      </c>
      <c r="B77" s="146" t="s">
        <v>70</v>
      </c>
      <c r="C77" s="146"/>
      <c r="D77" s="129">
        <v>1449.2650000000001</v>
      </c>
    </row>
    <row r="78" spans="1:4" ht="47.25">
      <c r="A78" s="145" t="s">
        <v>737</v>
      </c>
      <c r="B78" s="146" t="s">
        <v>70</v>
      </c>
      <c r="C78" s="146" t="s">
        <v>20</v>
      </c>
      <c r="D78" s="129">
        <v>1449.2650000000001</v>
      </c>
    </row>
    <row r="79" spans="1:4" ht="15.75">
      <c r="A79" s="145" t="s">
        <v>71</v>
      </c>
      <c r="B79" s="146" t="s">
        <v>72</v>
      </c>
      <c r="C79" s="146"/>
      <c r="D79" s="129">
        <v>300</v>
      </c>
    </row>
    <row r="80" spans="1:4" ht="15.75">
      <c r="A80" s="145" t="s">
        <v>73</v>
      </c>
      <c r="B80" s="146" t="s">
        <v>74</v>
      </c>
      <c r="C80" s="146"/>
      <c r="D80" s="129">
        <v>200</v>
      </c>
    </row>
    <row r="81" spans="1:4" ht="47.25">
      <c r="A81" s="145" t="s">
        <v>738</v>
      </c>
      <c r="B81" s="146" t="s">
        <v>74</v>
      </c>
      <c r="C81" s="146" t="s">
        <v>20</v>
      </c>
      <c r="D81" s="129">
        <v>200</v>
      </c>
    </row>
    <row r="82" spans="1:4" ht="15.75">
      <c r="A82" s="145" t="s">
        <v>75</v>
      </c>
      <c r="B82" s="146" t="s">
        <v>76</v>
      </c>
      <c r="C82" s="146"/>
      <c r="D82" s="129">
        <v>100</v>
      </c>
    </row>
    <row r="83" spans="1:4" ht="47.25">
      <c r="A83" s="145" t="s">
        <v>739</v>
      </c>
      <c r="B83" s="146" t="s">
        <v>76</v>
      </c>
      <c r="C83" s="146" t="s">
        <v>20</v>
      </c>
      <c r="D83" s="129">
        <v>100</v>
      </c>
    </row>
    <row r="84" spans="1:4" ht="15.75">
      <c r="A84" s="145" t="s">
        <v>350</v>
      </c>
      <c r="B84" s="146" t="s">
        <v>351</v>
      </c>
      <c r="C84" s="146"/>
      <c r="D84" s="129">
        <v>13650.888000000001</v>
      </c>
    </row>
    <row r="85" spans="1:4" ht="15.75">
      <c r="A85" s="145" t="s">
        <v>352</v>
      </c>
      <c r="B85" s="146" t="s">
        <v>353</v>
      </c>
      <c r="C85" s="146"/>
      <c r="D85" s="129">
        <v>13650.888000000001</v>
      </c>
    </row>
    <row r="86" spans="1:4" ht="31.5">
      <c r="A86" s="145" t="s">
        <v>354</v>
      </c>
      <c r="B86" s="146" t="s">
        <v>355</v>
      </c>
      <c r="C86" s="146"/>
      <c r="D86" s="129">
        <v>1365.0889999999999</v>
      </c>
    </row>
    <row r="87" spans="1:4" ht="31.5">
      <c r="A87" s="145" t="s">
        <v>740</v>
      </c>
      <c r="B87" s="146" t="s">
        <v>355</v>
      </c>
      <c r="C87" s="146" t="s">
        <v>337</v>
      </c>
      <c r="D87" s="129">
        <v>1365.0889999999999</v>
      </c>
    </row>
    <row r="88" spans="1:4" ht="31.5">
      <c r="A88" s="145" t="s">
        <v>356</v>
      </c>
      <c r="B88" s="146" t="s">
        <v>357</v>
      </c>
      <c r="C88" s="146"/>
      <c r="D88" s="129">
        <v>12285.799000000001</v>
      </c>
    </row>
    <row r="89" spans="1:4" ht="31.5">
      <c r="A89" s="145" t="s">
        <v>741</v>
      </c>
      <c r="B89" s="146" t="s">
        <v>357</v>
      </c>
      <c r="C89" s="146" t="s">
        <v>337</v>
      </c>
      <c r="D89" s="129">
        <v>12285.799000000001</v>
      </c>
    </row>
    <row r="90" spans="1:4" ht="31.5">
      <c r="A90" s="145" t="s">
        <v>145</v>
      </c>
      <c r="B90" s="146" t="s">
        <v>146</v>
      </c>
      <c r="C90" s="146"/>
      <c r="D90" s="129">
        <v>353425.79181999998</v>
      </c>
    </row>
    <row r="91" spans="1:4" ht="31.5">
      <c r="A91" s="145" t="s">
        <v>253</v>
      </c>
      <c r="B91" s="146" t="s">
        <v>254</v>
      </c>
      <c r="C91" s="146"/>
      <c r="D91" s="129">
        <v>120789.30915</v>
      </c>
    </row>
    <row r="92" spans="1:4" ht="31.5">
      <c r="A92" s="145" t="s">
        <v>255</v>
      </c>
      <c r="B92" s="146" t="s">
        <v>256</v>
      </c>
      <c r="C92" s="146"/>
      <c r="D92" s="129">
        <v>112417.20915</v>
      </c>
    </row>
    <row r="93" spans="1:4" ht="63">
      <c r="A93" s="145" t="s">
        <v>742</v>
      </c>
      <c r="B93" s="146" t="s">
        <v>256</v>
      </c>
      <c r="C93" s="146" t="s">
        <v>92</v>
      </c>
      <c r="D93" s="129">
        <v>37895.209150000002</v>
      </c>
    </row>
    <row r="94" spans="1:4" ht="47.25">
      <c r="A94" s="145" t="s">
        <v>257</v>
      </c>
      <c r="B94" s="146" t="s">
        <v>258</v>
      </c>
      <c r="C94" s="146"/>
      <c r="D94" s="129">
        <v>74522</v>
      </c>
    </row>
    <row r="95" spans="1:4" ht="63">
      <c r="A95" s="145" t="s">
        <v>743</v>
      </c>
      <c r="B95" s="146" t="s">
        <v>258</v>
      </c>
      <c r="C95" s="146" t="s">
        <v>92</v>
      </c>
      <c r="D95" s="129">
        <v>74522</v>
      </c>
    </row>
    <row r="96" spans="1:4" ht="63">
      <c r="A96" s="145" t="s">
        <v>259</v>
      </c>
      <c r="B96" s="146" t="s">
        <v>260</v>
      </c>
      <c r="C96" s="146"/>
      <c r="D96" s="129">
        <v>4544</v>
      </c>
    </row>
    <row r="97" spans="1:4" ht="63">
      <c r="A97" s="145" t="s">
        <v>259</v>
      </c>
      <c r="B97" s="146" t="s">
        <v>261</v>
      </c>
      <c r="C97" s="146"/>
      <c r="D97" s="129">
        <v>4544</v>
      </c>
    </row>
    <row r="98" spans="1:4" ht="94.5">
      <c r="A98" s="155" t="s">
        <v>744</v>
      </c>
      <c r="B98" s="146" t="s">
        <v>261</v>
      </c>
      <c r="C98" s="146" t="s">
        <v>92</v>
      </c>
      <c r="D98" s="129">
        <v>4544</v>
      </c>
    </row>
    <row r="99" spans="1:4" ht="31.5">
      <c r="A99" s="145" t="s">
        <v>262</v>
      </c>
      <c r="B99" s="146" t="s">
        <v>263</v>
      </c>
      <c r="C99" s="146"/>
      <c r="D99" s="129">
        <v>2500</v>
      </c>
    </row>
    <row r="100" spans="1:4" ht="47.25">
      <c r="A100" s="145" t="s">
        <v>745</v>
      </c>
      <c r="B100" s="146" t="s">
        <v>263</v>
      </c>
      <c r="C100" s="146" t="s">
        <v>92</v>
      </c>
      <c r="D100" s="129">
        <v>2500</v>
      </c>
    </row>
    <row r="101" spans="1:4" ht="31.5">
      <c r="A101" s="145" t="s">
        <v>264</v>
      </c>
      <c r="B101" s="146" t="s">
        <v>265</v>
      </c>
      <c r="C101" s="146"/>
      <c r="D101" s="129">
        <v>610</v>
      </c>
    </row>
    <row r="102" spans="1:4" ht="47.25">
      <c r="A102" s="145" t="s">
        <v>746</v>
      </c>
      <c r="B102" s="146" t="s">
        <v>265</v>
      </c>
      <c r="C102" s="146" t="s">
        <v>92</v>
      </c>
      <c r="D102" s="129">
        <v>610</v>
      </c>
    </row>
    <row r="103" spans="1:4" ht="31.5">
      <c r="A103" s="145" t="s">
        <v>266</v>
      </c>
      <c r="B103" s="146" t="s">
        <v>267</v>
      </c>
      <c r="C103" s="146"/>
      <c r="D103" s="129">
        <v>421.6</v>
      </c>
    </row>
    <row r="104" spans="1:4" ht="47.25">
      <c r="A104" s="145" t="s">
        <v>747</v>
      </c>
      <c r="B104" s="146" t="s">
        <v>267</v>
      </c>
      <c r="C104" s="146" t="s">
        <v>92</v>
      </c>
      <c r="D104" s="129">
        <v>421.6</v>
      </c>
    </row>
    <row r="105" spans="1:4" ht="15.75">
      <c r="A105" s="145" t="s">
        <v>268</v>
      </c>
      <c r="B105" s="146" t="s">
        <v>269</v>
      </c>
      <c r="C105" s="146"/>
      <c r="D105" s="129">
        <v>5</v>
      </c>
    </row>
    <row r="106" spans="1:4" ht="47.25">
      <c r="A106" s="145" t="s">
        <v>748</v>
      </c>
      <c r="B106" s="146" t="s">
        <v>269</v>
      </c>
      <c r="C106" s="146" t="s">
        <v>20</v>
      </c>
      <c r="D106" s="129">
        <v>5</v>
      </c>
    </row>
    <row r="107" spans="1:4" ht="31.5">
      <c r="A107" s="145" t="s">
        <v>270</v>
      </c>
      <c r="B107" s="146" t="s">
        <v>271</v>
      </c>
      <c r="C107" s="146"/>
      <c r="D107" s="129">
        <v>178</v>
      </c>
    </row>
    <row r="108" spans="1:4" ht="47.25">
      <c r="A108" s="145" t="s">
        <v>749</v>
      </c>
      <c r="B108" s="146" t="s">
        <v>271</v>
      </c>
      <c r="C108" s="146" t="s">
        <v>92</v>
      </c>
      <c r="D108" s="129">
        <v>178</v>
      </c>
    </row>
    <row r="109" spans="1:4" ht="15.75">
      <c r="A109" s="145" t="s">
        <v>272</v>
      </c>
      <c r="B109" s="146" t="s">
        <v>273</v>
      </c>
      <c r="C109" s="146"/>
      <c r="D109" s="129">
        <v>113.5</v>
      </c>
    </row>
    <row r="110" spans="1:4" ht="47.25">
      <c r="A110" s="145" t="s">
        <v>750</v>
      </c>
      <c r="B110" s="146" t="s">
        <v>273</v>
      </c>
      <c r="C110" s="146" t="s">
        <v>92</v>
      </c>
      <c r="D110" s="129">
        <v>113.5</v>
      </c>
    </row>
    <row r="111" spans="1:4" ht="31.5">
      <c r="A111" s="145" t="s">
        <v>274</v>
      </c>
      <c r="B111" s="146" t="s">
        <v>275</v>
      </c>
      <c r="C111" s="146"/>
      <c r="D111" s="129">
        <v>197106.87904999999</v>
      </c>
    </row>
    <row r="112" spans="1:4" ht="31.5">
      <c r="A112" s="145" t="s">
        <v>276</v>
      </c>
      <c r="B112" s="146" t="s">
        <v>277</v>
      </c>
      <c r="C112" s="146"/>
      <c r="D112" s="129">
        <v>187105.81283000001</v>
      </c>
    </row>
    <row r="113" spans="1:4" ht="63">
      <c r="A113" s="145" t="s">
        <v>751</v>
      </c>
      <c r="B113" s="146" t="s">
        <v>277</v>
      </c>
      <c r="C113" s="146" t="s">
        <v>92</v>
      </c>
      <c r="D113" s="129">
        <v>47354.01283</v>
      </c>
    </row>
    <row r="114" spans="1:4" ht="47.25">
      <c r="A114" s="145" t="s">
        <v>257</v>
      </c>
      <c r="B114" s="146" t="s">
        <v>278</v>
      </c>
      <c r="C114" s="146"/>
      <c r="D114" s="129">
        <v>139751.79999999999</v>
      </c>
    </row>
    <row r="115" spans="1:4" ht="63">
      <c r="A115" s="145" t="s">
        <v>752</v>
      </c>
      <c r="B115" s="146" t="s">
        <v>278</v>
      </c>
      <c r="C115" s="146" t="s">
        <v>20</v>
      </c>
      <c r="D115" s="129">
        <v>3588.81</v>
      </c>
    </row>
    <row r="116" spans="1:4" ht="63">
      <c r="A116" s="145" t="s">
        <v>743</v>
      </c>
      <c r="B116" s="146" t="s">
        <v>278</v>
      </c>
      <c r="C116" s="146" t="s">
        <v>92</v>
      </c>
      <c r="D116" s="129">
        <v>136162.99</v>
      </c>
    </row>
    <row r="117" spans="1:4" ht="63">
      <c r="A117" s="145" t="s">
        <v>259</v>
      </c>
      <c r="B117" s="146" t="s">
        <v>279</v>
      </c>
      <c r="C117" s="146"/>
      <c r="D117" s="129">
        <v>558.5</v>
      </c>
    </row>
    <row r="118" spans="1:4" ht="63">
      <c r="A118" s="145" t="s">
        <v>259</v>
      </c>
      <c r="B118" s="146" t="s">
        <v>280</v>
      </c>
      <c r="C118" s="146"/>
      <c r="D118" s="129">
        <v>558.5</v>
      </c>
    </row>
    <row r="119" spans="1:4" ht="94.5">
      <c r="A119" s="155" t="s">
        <v>744</v>
      </c>
      <c r="B119" s="146" t="s">
        <v>280</v>
      </c>
      <c r="C119" s="146" t="s">
        <v>92</v>
      </c>
      <c r="D119" s="129">
        <v>558.5</v>
      </c>
    </row>
    <row r="120" spans="1:4" ht="15.75">
      <c r="A120" s="145" t="s">
        <v>272</v>
      </c>
      <c r="B120" s="146" t="s">
        <v>281</v>
      </c>
      <c r="C120" s="146"/>
      <c r="D120" s="129">
        <v>1140.5</v>
      </c>
    </row>
    <row r="121" spans="1:4" ht="47.25">
      <c r="A121" s="145" t="s">
        <v>750</v>
      </c>
      <c r="B121" s="146" t="s">
        <v>281</v>
      </c>
      <c r="C121" s="146" t="s">
        <v>92</v>
      </c>
      <c r="D121" s="129">
        <v>1140.5</v>
      </c>
    </row>
    <row r="122" spans="1:4" ht="15.75">
      <c r="A122" s="145" t="s">
        <v>282</v>
      </c>
      <c r="B122" s="146" t="s">
        <v>283</v>
      </c>
      <c r="C122" s="146"/>
      <c r="D122" s="129">
        <v>1276.49614</v>
      </c>
    </row>
    <row r="123" spans="1:4" ht="31.5">
      <c r="A123" s="145" t="s">
        <v>753</v>
      </c>
      <c r="B123" s="146" t="s">
        <v>283</v>
      </c>
      <c r="C123" s="146" t="s">
        <v>20</v>
      </c>
      <c r="D123" s="129">
        <v>754.79614000000004</v>
      </c>
    </row>
    <row r="124" spans="1:4" ht="47.25">
      <c r="A124" s="145" t="s">
        <v>754</v>
      </c>
      <c r="B124" s="146" t="s">
        <v>283</v>
      </c>
      <c r="C124" s="146" t="s">
        <v>92</v>
      </c>
      <c r="D124" s="129">
        <v>521.70000000000005</v>
      </c>
    </row>
    <row r="125" spans="1:4" ht="15.75">
      <c r="A125" s="145" t="s">
        <v>284</v>
      </c>
      <c r="B125" s="146" t="s">
        <v>285</v>
      </c>
      <c r="C125" s="146"/>
      <c r="D125" s="129">
        <v>0.17008000000000001</v>
      </c>
    </row>
    <row r="126" spans="1:4" ht="47.25">
      <c r="A126" s="145" t="s">
        <v>755</v>
      </c>
      <c r="B126" s="146" t="s">
        <v>285</v>
      </c>
      <c r="C126" s="146" t="s">
        <v>92</v>
      </c>
      <c r="D126" s="129">
        <v>0.17008000000000001</v>
      </c>
    </row>
    <row r="127" spans="1:4" ht="31.5">
      <c r="A127" s="145" t="s">
        <v>286</v>
      </c>
      <c r="B127" s="146" t="s">
        <v>287</v>
      </c>
      <c r="C127" s="146"/>
      <c r="D127" s="129">
        <v>50</v>
      </c>
    </row>
    <row r="128" spans="1:4" ht="47.25">
      <c r="A128" s="145" t="s">
        <v>756</v>
      </c>
      <c r="B128" s="146" t="s">
        <v>287</v>
      </c>
      <c r="C128" s="146" t="s">
        <v>92</v>
      </c>
      <c r="D128" s="129">
        <v>50</v>
      </c>
    </row>
    <row r="129" spans="1:4" ht="15.75">
      <c r="A129" s="145" t="s">
        <v>288</v>
      </c>
      <c r="B129" s="146" t="s">
        <v>289</v>
      </c>
      <c r="C129" s="146"/>
      <c r="D129" s="129">
        <v>697.4</v>
      </c>
    </row>
    <row r="130" spans="1:4" ht="47.25">
      <c r="A130" s="145" t="s">
        <v>757</v>
      </c>
      <c r="B130" s="146" t="s">
        <v>289</v>
      </c>
      <c r="C130" s="146" t="s">
        <v>92</v>
      </c>
      <c r="D130" s="129">
        <v>697.4</v>
      </c>
    </row>
    <row r="131" spans="1:4" ht="15.75">
      <c r="A131" s="145" t="s">
        <v>290</v>
      </c>
      <c r="B131" s="146" t="s">
        <v>291</v>
      </c>
      <c r="C131" s="146"/>
      <c r="D131" s="129">
        <v>9</v>
      </c>
    </row>
    <row r="132" spans="1:4" ht="31.5">
      <c r="A132" s="145" t="s">
        <v>758</v>
      </c>
      <c r="B132" s="146" t="s">
        <v>291</v>
      </c>
      <c r="C132" s="146" t="s">
        <v>20</v>
      </c>
      <c r="D132" s="129">
        <v>9</v>
      </c>
    </row>
    <row r="133" spans="1:4" ht="15.75">
      <c r="A133" s="145" t="s">
        <v>292</v>
      </c>
      <c r="B133" s="146" t="s">
        <v>293</v>
      </c>
      <c r="C133" s="146"/>
      <c r="D133" s="129">
        <v>13</v>
      </c>
    </row>
    <row r="134" spans="1:4" ht="47.25">
      <c r="A134" s="145" t="s">
        <v>759</v>
      </c>
      <c r="B134" s="146" t="s">
        <v>293</v>
      </c>
      <c r="C134" s="146" t="s">
        <v>20</v>
      </c>
      <c r="D134" s="129">
        <v>13</v>
      </c>
    </row>
    <row r="135" spans="1:4" ht="47.25">
      <c r="A135" s="145" t="s">
        <v>294</v>
      </c>
      <c r="B135" s="146" t="s">
        <v>295</v>
      </c>
      <c r="C135" s="146"/>
      <c r="D135" s="129">
        <v>6222.7</v>
      </c>
    </row>
    <row r="136" spans="1:4" ht="63">
      <c r="A136" s="155" t="s">
        <v>760</v>
      </c>
      <c r="B136" s="146" t="s">
        <v>295</v>
      </c>
      <c r="C136" s="146" t="s">
        <v>92</v>
      </c>
      <c r="D136" s="129">
        <v>74.599999999999994</v>
      </c>
    </row>
    <row r="137" spans="1:4" ht="47.25">
      <c r="A137" s="145" t="s">
        <v>296</v>
      </c>
      <c r="B137" s="146" t="s">
        <v>297</v>
      </c>
      <c r="C137" s="146"/>
      <c r="D137" s="129">
        <v>6148.1</v>
      </c>
    </row>
    <row r="138" spans="1:4" ht="63">
      <c r="A138" s="145" t="s">
        <v>761</v>
      </c>
      <c r="B138" s="146" t="s">
        <v>297</v>
      </c>
      <c r="C138" s="146" t="s">
        <v>92</v>
      </c>
      <c r="D138" s="129">
        <v>6148.1</v>
      </c>
    </row>
    <row r="139" spans="1:4" ht="15.75">
      <c r="A139" s="145" t="s">
        <v>298</v>
      </c>
      <c r="B139" s="146" t="s">
        <v>299</v>
      </c>
      <c r="C139" s="146"/>
      <c r="D139" s="129">
        <v>33.299999999999997</v>
      </c>
    </row>
    <row r="140" spans="1:4" ht="47.25">
      <c r="A140" s="145" t="s">
        <v>762</v>
      </c>
      <c r="B140" s="146" t="s">
        <v>299</v>
      </c>
      <c r="C140" s="146" t="s">
        <v>92</v>
      </c>
      <c r="D140" s="129">
        <v>33.299999999999997</v>
      </c>
    </row>
    <row r="141" spans="1:4" ht="15.75">
      <c r="A141" s="145" t="s">
        <v>300</v>
      </c>
      <c r="B141" s="146" t="s">
        <v>301</v>
      </c>
      <c r="C141" s="146"/>
      <c r="D141" s="129">
        <v>16465.017619999999</v>
      </c>
    </row>
    <row r="142" spans="1:4" ht="15.75">
      <c r="A142" s="145" t="s">
        <v>302</v>
      </c>
      <c r="B142" s="146" t="s">
        <v>303</v>
      </c>
      <c r="C142" s="146"/>
      <c r="D142" s="129">
        <v>800</v>
      </c>
    </row>
    <row r="143" spans="1:4" ht="47.25">
      <c r="A143" s="145" t="s">
        <v>763</v>
      </c>
      <c r="B143" s="146" t="s">
        <v>303</v>
      </c>
      <c r="C143" s="146" t="s">
        <v>20</v>
      </c>
      <c r="D143" s="129">
        <v>800</v>
      </c>
    </row>
    <row r="144" spans="1:4" ht="31.5">
      <c r="A144" s="145" t="s">
        <v>304</v>
      </c>
      <c r="B144" s="146" t="s">
        <v>305</v>
      </c>
      <c r="C144" s="146"/>
      <c r="D144" s="129">
        <v>253.7</v>
      </c>
    </row>
    <row r="145" spans="1:4" ht="47.25">
      <c r="A145" s="145" t="s">
        <v>764</v>
      </c>
      <c r="B145" s="146" t="s">
        <v>305</v>
      </c>
      <c r="C145" s="146" t="s">
        <v>116</v>
      </c>
      <c r="D145" s="129">
        <v>253.7</v>
      </c>
    </row>
    <row r="146" spans="1:4" ht="31.5">
      <c r="A146" s="145" t="s">
        <v>255</v>
      </c>
      <c r="B146" s="146" t="s">
        <v>306</v>
      </c>
      <c r="C146" s="146"/>
      <c r="D146" s="129">
        <v>14940.017620000001</v>
      </c>
    </row>
    <row r="147" spans="1:4" ht="63">
      <c r="A147" s="145" t="s">
        <v>742</v>
      </c>
      <c r="B147" s="146" t="s">
        <v>306</v>
      </c>
      <c r="C147" s="146" t="s">
        <v>92</v>
      </c>
      <c r="D147" s="129">
        <v>14940.017620000001</v>
      </c>
    </row>
    <row r="148" spans="1:4" ht="31.5">
      <c r="A148" s="145" t="s">
        <v>307</v>
      </c>
      <c r="B148" s="146" t="s">
        <v>308</v>
      </c>
      <c r="C148" s="146"/>
      <c r="D148" s="129">
        <v>300</v>
      </c>
    </row>
    <row r="149" spans="1:4" ht="47.25">
      <c r="A149" s="145" t="s">
        <v>765</v>
      </c>
      <c r="B149" s="146" t="s">
        <v>308</v>
      </c>
      <c r="C149" s="146" t="s">
        <v>92</v>
      </c>
      <c r="D149" s="129">
        <v>300</v>
      </c>
    </row>
    <row r="150" spans="1:4" ht="15.75">
      <c r="A150" s="145" t="s">
        <v>309</v>
      </c>
      <c r="B150" s="146" t="s">
        <v>310</v>
      </c>
      <c r="C150" s="146"/>
      <c r="D150" s="129">
        <v>38</v>
      </c>
    </row>
    <row r="151" spans="1:4" ht="31.5">
      <c r="A151" s="145" t="s">
        <v>766</v>
      </c>
      <c r="B151" s="146" t="s">
        <v>310</v>
      </c>
      <c r="C151" s="146" t="s">
        <v>20</v>
      </c>
      <c r="D151" s="129">
        <v>23</v>
      </c>
    </row>
    <row r="152" spans="1:4" ht="31.5">
      <c r="A152" s="145" t="s">
        <v>767</v>
      </c>
      <c r="B152" s="146" t="s">
        <v>310</v>
      </c>
      <c r="C152" s="146" t="s">
        <v>116</v>
      </c>
      <c r="D152" s="129">
        <v>15</v>
      </c>
    </row>
    <row r="153" spans="1:4" ht="31.5">
      <c r="A153" s="145" t="s">
        <v>311</v>
      </c>
      <c r="B153" s="146" t="s">
        <v>312</v>
      </c>
      <c r="C153" s="146"/>
      <c r="D153" s="129">
        <v>100</v>
      </c>
    </row>
    <row r="154" spans="1:4" ht="47.25">
      <c r="A154" s="145" t="s">
        <v>768</v>
      </c>
      <c r="B154" s="146" t="s">
        <v>312</v>
      </c>
      <c r="C154" s="146" t="s">
        <v>92</v>
      </c>
      <c r="D154" s="129">
        <v>100</v>
      </c>
    </row>
    <row r="155" spans="1:4" ht="15.75">
      <c r="A155" s="145" t="s">
        <v>298</v>
      </c>
      <c r="B155" s="146" t="s">
        <v>313</v>
      </c>
      <c r="C155" s="146"/>
      <c r="D155" s="129">
        <v>33.299999999999997</v>
      </c>
    </row>
    <row r="156" spans="1:4" ht="47.25">
      <c r="A156" s="145" t="s">
        <v>762</v>
      </c>
      <c r="B156" s="146" t="s">
        <v>313</v>
      </c>
      <c r="C156" s="146" t="s">
        <v>92</v>
      </c>
      <c r="D156" s="129">
        <v>33.299999999999997</v>
      </c>
    </row>
    <row r="157" spans="1:4" ht="31.5">
      <c r="A157" s="145" t="s">
        <v>147</v>
      </c>
      <c r="B157" s="146" t="s">
        <v>148</v>
      </c>
      <c r="C157" s="146"/>
      <c r="D157" s="129">
        <v>1915.9</v>
      </c>
    </row>
    <row r="158" spans="1:4" ht="15.75">
      <c r="A158" s="145" t="s">
        <v>149</v>
      </c>
      <c r="B158" s="146" t="s">
        <v>150</v>
      </c>
      <c r="C158" s="146"/>
      <c r="D158" s="129">
        <v>1676.22</v>
      </c>
    </row>
    <row r="159" spans="1:4" ht="47.25">
      <c r="A159" s="145" t="s">
        <v>769</v>
      </c>
      <c r="B159" s="146" t="s">
        <v>150</v>
      </c>
      <c r="C159" s="146" t="s">
        <v>92</v>
      </c>
      <c r="D159" s="129">
        <v>960.32</v>
      </c>
    </row>
    <row r="160" spans="1:4" ht="15.75">
      <c r="A160" s="145" t="s">
        <v>151</v>
      </c>
      <c r="B160" s="146" t="s">
        <v>152</v>
      </c>
      <c r="C160" s="146"/>
      <c r="D160" s="129">
        <v>715.9</v>
      </c>
    </row>
    <row r="161" spans="1:4" ht="47.25">
      <c r="A161" s="145" t="s">
        <v>770</v>
      </c>
      <c r="B161" s="146" t="s">
        <v>152</v>
      </c>
      <c r="C161" s="146" t="s">
        <v>92</v>
      </c>
      <c r="D161" s="129">
        <v>715.9</v>
      </c>
    </row>
    <row r="162" spans="1:4" ht="31.5">
      <c r="A162" s="145" t="s">
        <v>314</v>
      </c>
      <c r="B162" s="146" t="s">
        <v>315</v>
      </c>
      <c r="C162" s="146"/>
      <c r="D162" s="129">
        <v>239.68</v>
      </c>
    </row>
    <row r="163" spans="1:4" ht="47.25">
      <c r="A163" s="145" t="s">
        <v>771</v>
      </c>
      <c r="B163" s="146" t="s">
        <v>315</v>
      </c>
      <c r="C163" s="146" t="s">
        <v>92</v>
      </c>
      <c r="D163" s="129">
        <v>239.68</v>
      </c>
    </row>
    <row r="164" spans="1:4" ht="31.5">
      <c r="A164" s="145" t="s">
        <v>316</v>
      </c>
      <c r="B164" s="146" t="s">
        <v>317</v>
      </c>
      <c r="C164" s="146"/>
      <c r="D164" s="129">
        <v>25</v>
      </c>
    </row>
    <row r="165" spans="1:4" ht="15.75">
      <c r="A165" s="145" t="s">
        <v>318</v>
      </c>
      <c r="B165" s="146" t="s">
        <v>319</v>
      </c>
      <c r="C165" s="146"/>
      <c r="D165" s="129">
        <v>12</v>
      </c>
    </row>
    <row r="166" spans="1:4" ht="47.25">
      <c r="A166" s="145" t="s">
        <v>772</v>
      </c>
      <c r="B166" s="146" t="s">
        <v>319</v>
      </c>
      <c r="C166" s="146" t="s">
        <v>20</v>
      </c>
      <c r="D166" s="129">
        <v>12</v>
      </c>
    </row>
    <row r="167" spans="1:4" ht="31.5">
      <c r="A167" s="145" t="s">
        <v>320</v>
      </c>
      <c r="B167" s="146" t="s">
        <v>321</v>
      </c>
      <c r="C167" s="146"/>
      <c r="D167" s="129">
        <v>13</v>
      </c>
    </row>
    <row r="168" spans="1:4" ht="47.25">
      <c r="A168" s="145" t="s">
        <v>773</v>
      </c>
      <c r="B168" s="146" t="s">
        <v>321</v>
      </c>
      <c r="C168" s="146" t="s">
        <v>20</v>
      </c>
      <c r="D168" s="129">
        <v>13</v>
      </c>
    </row>
    <row r="169" spans="1:4" ht="31.5">
      <c r="A169" s="145" t="s">
        <v>322</v>
      </c>
      <c r="B169" s="146" t="s">
        <v>323</v>
      </c>
      <c r="C169" s="146"/>
      <c r="D169" s="129">
        <v>17123.686000000002</v>
      </c>
    </row>
    <row r="170" spans="1:4" ht="31.5">
      <c r="A170" s="145" t="s">
        <v>324</v>
      </c>
      <c r="B170" s="146" t="s">
        <v>325</v>
      </c>
      <c r="C170" s="146"/>
      <c r="D170" s="129">
        <v>17123.686000000002</v>
      </c>
    </row>
    <row r="171" spans="1:4" ht="78.75">
      <c r="A171" s="155" t="s">
        <v>774</v>
      </c>
      <c r="B171" s="146" t="s">
        <v>325</v>
      </c>
      <c r="C171" s="146" t="s">
        <v>16</v>
      </c>
      <c r="D171" s="129">
        <v>14054.686</v>
      </c>
    </row>
    <row r="172" spans="1:4" ht="47.25">
      <c r="A172" s="145" t="s">
        <v>775</v>
      </c>
      <c r="B172" s="146" t="s">
        <v>325</v>
      </c>
      <c r="C172" s="146" t="s">
        <v>20</v>
      </c>
      <c r="D172" s="129">
        <v>3059.5</v>
      </c>
    </row>
    <row r="173" spans="1:4" ht="31.5">
      <c r="A173" s="145" t="s">
        <v>776</v>
      </c>
      <c r="B173" s="146" t="s">
        <v>325</v>
      </c>
      <c r="C173" s="146" t="s">
        <v>30</v>
      </c>
      <c r="D173" s="129">
        <v>9.5</v>
      </c>
    </row>
    <row r="174" spans="1:4" ht="31.5">
      <c r="A174" s="145" t="s">
        <v>153</v>
      </c>
      <c r="B174" s="146" t="s">
        <v>154</v>
      </c>
      <c r="C174" s="146"/>
      <c r="D174" s="129">
        <v>65588.47</v>
      </c>
    </row>
    <row r="175" spans="1:4" ht="31.5">
      <c r="A175" s="145" t="s">
        <v>155</v>
      </c>
      <c r="B175" s="146" t="s">
        <v>156</v>
      </c>
      <c r="C175" s="146"/>
      <c r="D175" s="129">
        <v>11809.73</v>
      </c>
    </row>
    <row r="176" spans="1:4" ht="15.75">
      <c r="A176" s="145" t="s">
        <v>157</v>
      </c>
      <c r="B176" s="146" t="s">
        <v>158</v>
      </c>
      <c r="C176" s="146"/>
      <c r="D176" s="129">
        <v>189.3</v>
      </c>
    </row>
    <row r="177" spans="1:4" ht="47.25">
      <c r="A177" s="145" t="s">
        <v>777</v>
      </c>
      <c r="B177" s="146" t="s">
        <v>158</v>
      </c>
      <c r="C177" s="146" t="s">
        <v>92</v>
      </c>
      <c r="D177" s="129">
        <v>125.9</v>
      </c>
    </row>
    <row r="178" spans="1:4" ht="31.5">
      <c r="A178" s="145" t="s">
        <v>159</v>
      </c>
      <c r="B178" s="146" t="s">
        <v>160</v>
      </c>
      <c r="C178" s="146"/>
      <c r="D178" s="129">
        <v>63.4</v>
      </c>
    </row>
    <row r="179" spans="1:4" ht="47.25">
      <c r="A179" s="145" t="s">
        <v>778</v>
      </c>
      <c r="B179" s="146" t="s">
        <v>160</v>
      </c>
      <c r="C179" s="146" t="s">
        <v>92</v>
      </c>
      <c r="D179" s="129">
        <v>63.4</v>
      </c>
    </row>
    <row r="180" spans="1:4" ht="15.75">
      <c r="A180" s="145" t="s">
        <v>161</v>
      </c>
      <c r="B180" s="146" t="s">
        <v>162</v>
      </c>
      <c r="C180" s="146"/>
      <c r="D180" s="129">
        <v>11620.43</v>
      </c>
    </row>
    <row r="181" spans="1:4" ht="47.25">
      <c r="A181" s="145" t="s">
        <v>779</v>
      </c>
      <c r="B181" s="146" t="s">
        <v>162</v>
      </c>
      <c r="C181" s="146" t="s">
        <v>92</v>
      </c>
      <c r="D181" s="129">
        <v>11620.43</v>
      </c>
    </row>
    <row r="182" spans="1:4" ht="15.75">
      <c r="A182" s="145" t="s">
        <v>163</v>
      </c>
      <c r="B182" s="146" t="s">
        <v>164</v>
      </c>
      <c r="C182" s="146"/>
      <c r="D182" s="129">
        <v>13814.944</v>
      </c>
    </row>
    <row r="183" spans="1:4" ht="15.75">
      <c r="A183" s="145" t="s">
        <v>165</v>
      </c>
      <c r="B183" s="146" t="s">
        <v>166</v>
      </c>
      <c r="C183" s="146"/>
      <c r="D183" s="129">
        <v>109.43</v>
      </c>
    </row>
    <row r="184" spans="1:4" ht="47.25">
      <c r="A184" s="145" t="s">
        <v>780</v>
      </c>
      <c r="B184" s="146" t="s">
        <v>166</v>
      </c>
      <c r="C184" s="146" t="s">
        <v>92</v>
      </c>
      <c r="D184" s="129">
        <v>38.700000000000003</v>
      </c>
    </row>
    <row r="185" spans="1:4" ht="15.75">
      <c r="A185" s="145" t="s">
        <v>167</v>
      </c>
      <c r="B185" s="146" t="s">
        <v>168</v>
      </c>
      <c r="C185" s="146"/>
      <c r="D185" s="129">
        <v>70.73</v>
      </c>
    </row>
    <row r="186" spans="1:4" ht="47.25">
      <c r="A186" s="145" t="s">
        <v>781</v>
      </c>
      <c r="B186" s="146" t="s">
        <v>168</v>
      </c>
      <c r="C186" s="146" t="s">
        <v>92</v>
      </c>
      <c r="D186" s="129">
        <v>70.73</v>
      </c>
    </row>
    <row r="187" spans="1:4" ht="15.75">
      <c r="A187" s="145" t="s">
        <v>169</v>
      </c>
      <c r="B187" s="146" t="s">
        <v>170</v>
      </c>
      <c r="C187" s="146"/>
      <c r="D187" s="129">
        <v>130</v>
      </c>
    </row>
    <row r="188" spans="1:4" ht="47.25">
      <c r="A188" s="145" t="s">
        <v>782</v>
      </c>
      <c r="B188" s="146" t="s">
        <v>170</v>
      </c>
      <c r="C188" s="146" t="s">
        <v>92</v>
      </c>
      <c r="D188" s="129">
        <v>130</v>
      </c>
    </row>
    <row r="189" spans="1:4" ht="31.5">
      <c r="A189" s="145" t="s">
        <v>171</v>
      </c>
      <c r="B189" s="146" t="s">
        <v>172</v>
      </c>
      <c r="C189" s="146"/>
      <c r="D189" s="129">
        <v>66</v>
      </c>
    </row>
    <row r="190" spans="1:4" ht="47.25">
      <c r="A190" s="145" t="s">
        <v>783</v>
      </c>
      <c r="B190" s="146" t="s">
        <v>172</v>
      </c>
      <c r="C190" s="146" t="s">
        <v>92</v>
      </c>
      <c r="D190" s="129">
        <v>66</v>
      </c>
    </row>
    <row r="191" spans="1:4" ht="15.75">
      <c r="A191" s="145" t="s">
        <v>173</v>
      </c>
      <c r="B191" s="146" t="s">
        <v>174</v>
      </c>
      <c r="C191" s="146"/>
      <c r="D191" s="129">
        <v>13509.513999999999</v>
      </c>
    </row>
    <row r="192" spans="1:4" ht="47.25">
      <c r="A192" s="145" t="s">
        <v>784</v>
      </c>
      <c r="B192" s="146" t="s">
        <v>174</v>
      </c>
      <c r="C192" s="146" t="s">
        <v>92</v>
      </c>
      <c r="D192" s="129">
        <v>13509.513999999999</v>
      </c>
    </row>
    <row r="193" spans="1:4" ht="15.75">
      <c r="A193" s="145" t="s">
        <v>175</v>
      </c>
      <c r="B193" s="146" t="s">
        <v>176</v>
      </c>
      <c r="C193" s="146"/>
      <c r="D193" s="129">
        <v>1918.9659999999999</v>
      </c>
    </row>
    <row r="194" spans="1:4" ht="15.75">
      <c r="A194" s="145" t="s">
        <v>173</v>
      </c>
      <c r="B194" s="146" t="s">
        <v>177</v>
      </c>
      <c r="C194" s="146"/>
      <c r="D194" s="129">
        <v>1918.9659999999999</v>
      </c>
    </row>
    <row r="195" spans="1:4" ht="47.25">
      <c r="A195" s="145" t="s">
        <v>784</v>
      </c>
      <c r="B195" s="146" t="s">
        <v>177</v>
      </c>
      <c r="C195" s="146" t="s">
        <v>92</v>
      </c>
      <c r="D195" s="129">
        <v>1918.9659999999999</v>
      </c>
    </row>
    <row r="196" spans="1:4" ht="31.5">
      <c r="A196" s="145" t="s">
        <v>178</v>
      </c>
      <c r="B196" s="146" t="s">
        <v>179</v>
      </c>
      <c r="C196" s="146"/>
      <c r="D196" s="129">
        <v>22117.84</v>
      </c>
    </row>
    <row r="197" spans="1:4" ht="15.75">
      <c r="A197" s="145" t="s">
        <v>180</v>
      </c>
      <c r="B197" s="146" t="s">
        <v>181</v>
      </c>
      <c r="C197" s="146"/>
      <c r="D197" s="129">
        <v>18851.900000000001</v>
      </c>
    </row>
    <row r="198" spans="1:4" ht="47.25">
      <c r="A198" s="145" t="s">
        <v>785</v>
      </c>
      <c r="B198" s="146" t="s">
        <v>181</v>
      </c>
      <c r="C198" s="146" t="s">
        <v>92</v>
      </c>
      <c r="D198" s="129">
        <v>18851.900000000001</v>
      </c>
    </row>
    <row r="199" spans="1:4" ht="15.75">
      <c r="A199" s="145" t="s">
        <v>182</v>
      </c>
      <c r="B199" s="146" t="s">
        <v>183</v>
      </c>
      <c r="C199" s="146"/>
      <c r="D199" s="129">
        <v>400</v>
      </c>
    </row>
    <row r="200" spans="1:4" ht="47.25">
      <c r="A200" s="145" t="s">
        <v>786</v>
      </c>
      <c r="B200" s="146" t="s">
        <v>183</v>
      </c>
      <c r="C200" s="146" t="s">
        <v>92</v>
      </c>
      <c r="D200" s="129">
        <v>400</v>
      </c>
    </row>
    <row r="201" spans="1:4" ht="15.75">
      <c r="A201" s="145" t="s">
        <v>184</v>
      </c>
      <c r="B201" s="146" t="s">
        <v>185</v>
      </c>
      <c r="C201" s="146"/>
      <c r="D201" s="129">
        <v>2160.6999999999998</v>
      </c>
    </row>
    <row r="202" spans="1:4" ht="47.25">
      <c r="A202" s="145" t="s">
        <v>787</v>
      </c>
      <c r="B202" s="146" t="s">
        <v>185</v>
      </c>
      <c r="C202" s="146" t="s">
        <v>92</v>
      </c>
      <c r="D202" s="129">
        <v>720.38</v>
      </c>
    </row>
    <row r="203" spans="1:4" ht="31.5">
      <c r="A203" s="145" t="s">
        <v>186</v>
      </c>
      <c r="B203" s="146" t="s">
        <v>187</v>
      </c>
      <c r="C203" s="146"/>
      <c r="D203" s="129">
        <v>1440.32</v>
      </c>
    </row>
    <row r="204" spans="1:4" ht="63">
      <c r="A204" s="145" t="s">
        <v>788</v>
      </c>
      <c r="B204" s="146" t="s">
        <v>187</v>
      </c>
      <c r="C204" s="146" t="s">
        <v>92</v>
      </c>
      <c r="D204" s="129">
        <v>1440.32</v>
      </c>
    </row>
    <row r="205" spans="1:4" ht="15.75">
      <c r="A205" s="145" t="s">
        <v>188</v>
      </c>
      <c r="B205" s="146" t="s">
        <v>189</v>
      </c>
      <c r="C205" s="146"/>
      <c r="D205" s="129">
        <v>421.94</v>
      </c>
    </row>
    <row r="206" spans="1:4" ht="31.5">
      <c r="A206" s="145" t="s">
        <v>789</v>
      </c>
      <c r="B206" s="146" t="s">
        <v>189</v>
      </c>
      <c r="C206" s="146" t="s">
        <v>92</v>
      </c>
      <c r="D206" s="129">
        <v>421.94</v>
      </c>
    </row>
    <row r="207" spans="1:4" ht="15.75">
      <c r="A207" s="145" t="s">
        <v>190</v>
      </c>
      <c r="B207" s="146" t="s">
        <v>191</v>
      </c>
      <c r="C207" s="146"/>
      <c r="D207" s="129">
        <v>33.299999999999997</v>
      </c>
    </row>
    <row r="208" spans="1:4" ht="47.25">
      <c r="A208" s="145" t="s">
        <v>790</v>
      </c>
      <c r="B208" s="146" t="s">
        <v>191</v>
      </c>
      <c r="C208" s="146" t="s">
        <v>92</v>
      </c>
      <c r="D208" s="129">
        <v>33.299999999999997</v>
      </c>
    </row>
    <row r="209" spans="1:4" ht="15.75">
      <c r="A209" s="145" t="s">
        <v>192</v>
      </c>
      <c r="B209" s="146" t="s">
        <v>193</v>
      </c>
      <c r="C209" s="146"/>
      <c r="D209" s="129">
        <v>250</v>
      </c>
    </row>
    <row r="210" spans="1:4" ht="47.25">
      <c r="A210" s="145" t="s">
        <v>791</v>
      </c>
      <c r="B210" s="146" t="s">
        <v>193</v>
      </c>
      <c r="C210" s="146" t="s">
        <v>92</v>
      </c>
      <c r="D210" s="129">
        <v>250</v>
      </c>
    </row>
    <row r="211" spans="1:4" ht="15.75">
      <c r="A211" s="145" t="s">
        <v>194</v>
      </c>
      <c r="B211" s="146" t="s">
        <v>195</v>
      </c>
      <c r="C211" s="146"/>
      <c r="D211" s="129">
        <v>4204.7700000000004</v>
      </c>
    </row>
    <row r="212" spans="1:4" ht="15.75">
      <c r="A212" s="145" t="s">
        <v>196</v>
      </c>
      <c r="B212" s="146" t="s">
        <v>197</v>
      </c>
      <c r="C212" s="146"/>
      <c r="D212" s="129">
        <v>4204.7700000000004</v>
      </c>
    </row>
    <row r="213" spans="1:4" ht="78.75">
      <c r="A213" s="145" t="s">
        <v>792</v>
      </c>
      <c r="B213" s="146" t="s">
        <v>197</v>
      </c>
      <c r="C213" s="146" t="s">
        <v>16</v>
      </c>
      <c r="D213" s="129">
        <v>3789.77</v>
      </c>
    </row>
    <row r="214" spans="1:4" ht="47.25">
      <c r="A214" s="145" t="s">
        <v>793</v>
      </c>
      <c r="B214" s="146" t="s">
        <v>197</v>
      </c>
      <c r="C214" s="146" t="s">
        <v>20</v>
      </c>
      <c r="D214" s="129">
        <v>414</v>
      </c>
    </row>
    <row r="215" spans="1:4" ht="31.5">
      <c r="A215" s="145" t="s">
        <v>794</v>
      </c>
      <c r="B215" s="146" t="s">
        <v>197</v>
      </c>
      <c r="C215" s="146" t="s">
        <v>30</v>
      </c>
      <c r="D215" s="129">
        <v>1</v>
      </c>
    </row>
    <row r="216" spans="1:4" ht="15.75">
      <c r="A216" s="145" t="s">
        <v>198</v>
      </c>
      <c r="B216" s="146" t="s">
        <v>199</v>
      </c>
      <c r="C216" s="146"/>
      <c r="D216" s="129">
        <v>10195.42</v>
      </c>
    </row>
    <row r="217" spans="1:4" ht="15.75">
      <c r="A217" s="145" t="s">
        <v>200</v>
      </c>
      <c r="B217" s="146" t="s">
        <v>201</v>
      </c>
      <c r="C217" s="146"/>
      <c r="D217" s="129">
        <v>10195.42</v>
      </c>
    </row>
    <row r="218" spans="1:4" ht="47.25">
      <c r="A218" s="145" t="s">
        <v>795</v>
      </c>
      <c r="B218" s="146" t="s">
        <v>201</v>
      </c>
      <c r="C218" s="146" t="s">
        <v>92</v>
      </c>
      <c r="D218" s="129">
        <v>10195.42</v>
      </c>
    </row>
    <row r="219" spans="1:4" ht="15.75">
      <c r="A219" s="145" t="s">
        <v>202</v>
      </c>
      <c r="B219" s="146" t="s">
        <v>203</v>
      </c>
      <c r="C219" s="146"/>
      <c r="D219" s="129">
        <v>1526.8</v>
      </c>
    </row>
    <row r="220" spans="1:4" ht="15.75">
      <c r="A220" s="145" t="s">
        <v>204</v>
      </c>
      <c r="B220" s="146" t="s">
        <v>205</v>
      </c>
      <c r="C220" s="146"/>
      <c r="D220" s="129">
        <v>1526.8</v>
      </c>
    </row>
    <row r="221" spans="1:4" ht="47.25">
      <c r="A221" s="145" t="s">
        <v>796</v>
      </c>
      <c r="B221" s="146" t="s">
        <v>205</v>
      </c>
      <c r="C221" s="146" t="s">
        <v>92</v>
      </c>
      <c r="D221" s="129">
        <v>1526.8</v>
      </c>
    </row>
    <row r="222" spans="1:4" ht="31.5">
      <c r="A222" s="145" t="s">
        <v>206</v>
      </c>
      <c r="B222" s="146" t="s">
        <v>207</v>
      </c>
      <c r="C222" s="146"/>
      <c r="D222" s="129">
        <v>5202.2700000000004</v>
      </c>
    </row>
    <row r="223" spans="1:4" ht="15.75">
      <c r="A223" s="145" t="s">
        <v>358</v>
      </c>
      <c r="B223" s="146" t="s">
        <v>359</v>
      </c>
      <c r="C223" s="146"/>
      <c r="D223" s="129">
        <v>33.4</v>
      </c>
    </row>
    <row r="224" spans="1:4" ht="15.75">
      <c r="A224" s="145" t="s">
        <v>360</v>
      </c>
      <c r="B224" s="146" t="s">
        <v>361</v>
      </c>
      <c r="C224" s="146"/>
      <c r="D224" s="129">
        <v>33.4</v>
      </c>
    </row>
    <row r="225" spans="1:4" ht="31.5">
      <c r="A225" s="145" t="s">
        <v>797</v>
      </c>
      <c r="B225" s="146" t="s">
        <v>361</v>
      </c>
      <c r="C225" s="146" t="s">
        <v>337</v>
      </c>
      <c r="D225" s="129">
        <v>33.4</v>
      </c>
    </row>
    <row r="226" spans="1:4" ht="15.75">
      <c r="A226" s="145" t="s">
        <v>208</v>
      </c>
      <c r="B226" s="146" t="s">
        <v>209</v>
      </c>
      <c r="C226" s="146"/>
      <c r="D226" s="129">
        <v>200</v>
      </c>
    </row>
    <row r="227" spans="1:4" ht="47.25">
      <c r="A227" s="145" t="s">
        <v>210</v>
      </c>
      <c r="B227" s="146" t="s">
        <v>211</v>
      </c>
      <c r="C227" s="146"/>
      <c r="D227" s="129">
        <v>200</v>
      </c>
    </row>
    <row r="228" spans="1:4" ht="63">
      <c r="A228" s="145" t="s">
        <v>798</v>
      </c>
      <c r="B228" s="146" t="s">
        <v>211</v>
      </c>
      <c r="C228" s="146" t="s">
        <v>92</v>
      </c>
      <c r="D228" s="129">
        <v>200</v>
      </c>
    </row>
    <row r="229" spans="1:4" ht="15.75">
      <c r="A229" s="145" t="s">
        <v>212</v>
      </c>
      <c r="B229" s="146" t="s">
        <v>213</v>
      </c>
      <c r="C229" s="146"/>
      <c r="D229" s="129">
        <v>530</v>
      </c>
    </row>
    <row r="230" spans="1:4" ht="31.5">
      <c r="A230" s="145" t="s">
        <v>214</v>
      </c>
      <c r="B230" s="146" t="s">
        <v>215</v>
      </c>
      <c r="C230" s="146"/>
      <c r="D230" s="129">
        <v>530</v>
      </c>
    </row>
    <row r="231" spans="1:4" ht="63">
      <c r="A231" s="145" t="s">
        <v>799</v>
      </c>
      <c r="B231" s="146" t="s">
        <v>215</v>
      </c>
      <c r="C231" s="146" t="s">
        <v>92</v>
      </c>
      <c r="D231" s="129">
        <v>530</v>
      </c>
    </row>
    <row r="232" spans="1:4" ht="15.75">
      <c r="A232" s="145" t="s">
        <v>216</v>
      </c>
      <c r="B232" s="146" t="s">
        <v>217</v>
      </c>
      <c r="C232" s="146"/>
      <c r="D232" s="129">
        <v>4438.87</v>
      </c>
    </row>
    <row r="233" spans="1:4" ht="15.75">
      <c r="A233" s="145" t="s">
        <v>218</v>
      </c>
      <c r="B233" s="146" t="s">
        <v>219</v>
      </c>
      <c r="C233" s="146"/>
      <c r="D233" s="129">
        <v>4438.87</v>
      </c>
    </row>
    <row r="234" spans="1:4" ht="47.25">
      <c r="A234" s="145" t="s">
        <v>800</v>
      </c>
      <c r="B234" s="146" t="s">
        <v>219</v>
      </c>
      <c r="C234" s="146" t="s">
        <v>92</v>
      </c>
      <c r="D234" s="129">
        <v>4438.87</v>
      </c>
    </row>
    <row r="235" spans="1:4" ht="31.5">
      <c r="A235" s="145" t="s">
        <v>77</v>
      </c>
      <c r="B235" s="146" t="s">
        <v>78</v>
      </c>
      <c r="C235" s="146"/>
      <c r="D235" s="129">
        <v>77579.570999999996</v>
      </c>
    </row>
    <row r="236" spans="1:4" ht="15.75">
      <c r="A236" s="145" t="s">
        <v>79</v>
      </c>
      <c r="B236" s="146" t="s">
        <v>80</v>
      </c>
      <c r="C236" s="146"/>
      <c r="D236" s="129">
        <v>10</v>
      </c>
    </row>
    <row r="237" spans="1:4" ht="15.75">
      <c r="A237" s="145" t="s">
        <v>81</v>
      </c>
      <c r="B237" s="146" t="s">
        <v>82</v>
      </c>
      <c r="C237" s="146"/>
      <c r="D237" s="129">
        <v>5</v>
      </c>
    </row>
    <row r="238" spans="1:4" ht="31.5">
      <c r="A238" s="145" t="s">
        <v>801</v>
      </c>
      <c r="B238" s="146" t="s">
        <v>82</v>
      </c>
      <c r="C238" s="146" t="s">
        <v>20</v>
      </c>
      <c r="D238" s="129">
        <v>5</v>
      </c>
    </row>
    <row r="239" spans="1:4" ht="15.75">
      <c r="A239" s="145" t="s">
        <v>83</v>
      </c>
      <c r="B239" s="146" t="s">
        <v>84</v>
      </c>
      <c r="C239" s="146"/>
      <c r="D239" s="129">
        <v>5</v>
      </c>
    </row>
    <row r="240" spans="1:4" ht="31.5">
      <c r="A240" s="145" t="s">
        <v>802</v>
      </c>
      <c r="B240" s="146" t="s">
        <v>84</v>
      </c>
      <c r="C240" s="146" t="s">
        <v>20</v>
      </c>
      <c r="D240" s="129">
        <v>5</v>
      </c>
    </row>
    <row r="241" spans="1:4" ht="31.5">
      <c r="A241" s="145" t="s">
        <v>85</v>
      </c>
      <c r="B241" s="146" t="s">
        <v>86</v>
      </c>
      <c r="C241" s="146"/>
      <c r="D241" s="129">
        <v>60</v>
      </c>
    </row>
    <row r="242" spans="1:4" ht="15.75">
      <c r="A242" s="145" t="s">
        <v>87</v>
      </c>
      <c r="B242" s="146" t="s">
        <v>88</v>
      </c>
      <c r="C242" s="146"/>
      <c r="D242" s="129">
        <v>10</v>
      </c>
    </row>
    <row r="243" spans="1:4" ht="47.25">
      <c r="A243" s="145" t="s">
        <v>803</v>
      </c>
      <c r="B243" s="146" t="s">
        <v>88</v>
      </c>
      <c r="C243" s="146" t="s">
        <v>20</v>
      </c>
      <c r="D243" s="129">
        <v>10</v>
      </c>
    </row>
    <row r="244" spans="1:4" ht="15.75">
      <c r="A244" s="145" t="s">
        <v>89</v>
      </c>
      <c r="B244" s="146" t="s">
        <v>90</v>
      </c>
      <c r="C244" s="146"/>
      <c r="D244" s="129">
        <v>50</v>
      </c>
    </row>
    <row r="245" spans="1:4" ht="47.25">
      <c r="A245" s="145" t="s">
        <v>804</v>
      </c>
      <c r="B245" s="146" t="s">
        <v>90</v>
      </c>
      <c r="C245" s="146" t="s">
        <v>92</v>
      </c>
      <c r="D245" s="129">
        <v>50</v>
      </c>
    </row>
    <row r="246" spans="1:4" ht="31.5">
      <c r="A246" s="145" t="s">
        <v>93</v>
      </c>
      <c r="B246" s="146" t="s">
        <v>94</v>
      </c>
      <c r="C246" s="146"/>
      <c r="D246" s="129">
        <v>20</v>
      </c>
    </row>
    <row r="247" spans="1:4" ht="31.5">
      <c r="A247" s="145" t="s">
        <v>95</v>
      </c>
      <c r="B247" s="146" t="s">
        <v>96</v>
      </c>
      <c r="C247" s="146"/>
      <c r="D247" s="129">
        <v>20</v>
      </c>
    </row>
    <row r="248" spans="1:4" ht="63">
      <c r="A248" s="145" t="s">
        <v>805</v>
      </c>
      <c r="B248" s="146" t="s">
        <v>96</v>
      </c>
      <c r="C248" s="146" t="s">
        <v>20</v>
      </c>
      <c r="D248" s="129">
        <v>20</v>
      </c>
    </row>
    <row r="249" spans="1:4" ht="31.5">
      <c r="A249" s="145" t="s">
        <v>243</v>
      </c>
      <c r="B249" s="146" t="s">
        <v>244</v>
      </c>
      <c r="C249" s="146"/>
      <c r="D249" s="129">
        <v>4789</v>
      </c>
    </row>
    <row r="250" spans="1:4" ht="15.75">
      <c r="A250" s="145" t="s">
        <v>245</v>
      </c>
      <c r="B250" s="146" t="s">
        <v>246</v>
      </c>
      <c r="C250" s="146"/>
      <c r="D250" s="129">
        <v>4789</v>
      </c>
    </row>
    <row r="251" spans="1:4" ht="78.75">
      <c r="A251" s="145" t="s">
        <v>806</v>
      </c>
      <c r="B251" s="146" t="s">
        <v>246</v>
      </c>
      <c r="C251" s="146" t="s">
        <v>16</v>
      </c>
      <c r="D251" s="129">
        <v>4393.8999999999996</v>
      </c>
    </row>
    <row r="252" spans="1:4" ht="47.25">
      <c r="A252" s="145" t="s">
        <v>807</v>
      </c>
      <c r="B252" s="146" t="s">
        <v>246</v>
      </c>
      <c r="C252" s="146" t="s">
        <v>20</v>
      </c>
      <c r="D252" s="129">
        <v>277.10000000000002</v>
      </c>
    </row>
    <row r="253" spans="1:4" ht="31.5">
      <c r="A253" s="145" t="s">
        <v>808</v>
      </c>
      <c r="B253" s="146" t="s">
        <v>246</v>
      </c>
      <c r="C253" s="146" t="s">
        <v>30</v>
      </c>
      <c r="D253" s="129">
        <v>118</v>
      </c>
    </row>
    <row r="254" spans="1:4" ht="15.75">
      <c r="A254" s="145" t="s">
        <v>362</v>
      </c>
      <c r="B254" s="146" t="s">
        <v>363</v>
      </c>
      <c r="C254" s="146"/>
      <c r="D254" s="129">
        <v>43826.345999999998</v>
      </c>
    </row>
    <row r="255" spans="1:4" ht="31.5">
      <c r="A255" s="145" t="s">
        <v>364</v>
      </c>
      <c r="B255" s="146" t="s">
        <v>365</v>
      </c>
      <c r="C255" s="146"/>
      <c r="D255" s="129">
        <v>632.5</v>
      </c>
    </row>
    <row r="256" spans="1:4" ht="31.5">
      <c r="A256" s="145" t="s">
        <v>364</v>
      </c>
      <c r="B256" s="146" t="s">
        <v>366</v>
      </c>
      <c r="C256" s="146"/>
      <c r="D256" s="129">
        <v>632.5</v>
      </c>
    </row>
    <row r="257" spans="1:4" ht="47.25">
      <c r="A257" s="145" t="s">
        <v>809</v>
      </c>
      <c r="B257" s="146" t="s">
        <v>366</v>
      </c>
      <c r="C257" s="146" t="s">
        <v>337</v>
      </c>
      <c r="D257" s="129">
        <v>632.5</v>
      </c>
    </row>
    <row r="258" spans="1:4" ht="15.75">
      <c r="A258" s="145" t="s">
        <v>367</v>
      </c>
      <c r="B258" s="146" t="s">
        <v>368</v>
      </c>
      <c r="C258" s="146"/>
      <c r="D258" s="129">
        <v>22466.91</v>
      </c>
    </row>
    <row r="259" spans="1:4" ht="15.75">
      <c r="A259" s="145" t="s">
        <v>810</v>
      </c>
      <c r="B259" s="146" t="s">
        <v>368</v>
      </c>
      <c r="C259" s="146" t="s">
        <v>337</v>
      </c>
      <c r="D259" s="129">
        <v>22466.91</v>
      </c>
    </row>
    <row r="260" spans="1:4" ht="15.75">
      <c r="A260" s="145" t="s">
        <v>369</v>
      </c>
      <c r="B260" s="146" t="s">
        <v>370</v>
      </c>
      <c r="C260" s="146"/>
      <c r="D260" s="129">
        <v>10411.646000000001</v>
      </c>
    </row>
    <row r="261" spans="1:4" ht="63">
      <c r="A261" s="145" t="s">
        <v>811</v>
      </c>
      <c r="B261" s="146" t="s">
        <v>370</v>
      </c>
      <c r="C261" s="146" t="s">
        <v>16</v>
      </c>
      <c r="D261" s="129">
        <v>9993.5460000000003</v>
      </c>
    </row>
    <row r="262" spans="1:4" ht="31.5">
      <c r="A262" s="145" t="s">
        <v>812</v>
      </c>
      <c r="B262" s="146" t="s">
        <v>370</v>
      </c>
      <c r="C262" s="146" t="s">
        <v>20</v>
      </c>
      <c r="D262" s="129">
        <v>416.77</v>
      </c>
    </row>
    <row r="263" spans="1:4" ht="31.5">
      <c r="A263" s="145" t="s">
        <v>813</v>
      </c>
      <c r="B263" s="146" t="s">
        <v>370</v>
      </c>
      <c r="C263" s="146" t="s">
        <v>30</v>
      </c>
      <c r="D263" s="129">
        <v>1.33</v>
      </c>
    </row>
    <row r="264" spans="1:4" ht="31.5">
      <c r="A264" s="145" t="s">
        <v>371</v>
      </c>
      <c r="B264" s="146" t="s">
        <v>372</v>
      </c>
      <c r="C264" s="146"/>
      <c r="D264" s="129">
        <v>10315.290000000001</v>
      </c>
    </row>
    <row r="265" spans="1:4" ht="31.5">
      <c r="A265" s="145" t="s">
        <v>814</v>
      </c>
      <c r="B265" s="146" t="s">
        <v>372</v>
      </c>
      <c r="C265" s="146" t="s">
        <v>337</v>
      </c>
      <c r="D265" s="129">
        <v>10315.290000000001</v>
      </c>
    </row>
    <row r="266" spans="1:4" ht="15.75">
      <c r="A266" s="145" t="s">
        <v>97</v>
      </c>
      <c r="B266" s="146" t="s">
        <v>98</v>
      </c>
      <c r="C266" s="146"/>
      <c r="D266" s="129">
        <v>28874.224999999999</v>
      </c>
    </row>
    <row r="267" spans="1:4" ht="31.5">
      <c r="A267" s="145" t="s">
        <v>99</v>
      </c>
      <c r="B267" s="146" t="s">
        <v>100</v>
      </c>
      <c r="C267" s="146"/>
      <c r="D267" s="129">
        <v>28874.224999999999</v>
      </c>
    </row>
    <row r="268" spans="1:4" ht="78.75">
      <c r="A268" s="155" t="s">
        <v>815</v>
      </c>
      <c r="B268" s="146" t="s">
        <v>100</v>
      </c>
      <c r="C268" s="146" t="s">
        <v>16</v>
      </c>
      <c r="D268" s="129">
        <v>24340.224999999999</v>
      </c>
    </row>
    <row r="269" spans="1:4" ht="47.25">
      <c r="A269" s="145" t="s">
        <v>816</v>
      </c>
      <c r="B269" s="146" t="s">
        <v>100</v>
      </c>
      <c r="C269" s="146" t="s">
        <v>20</v>
      </c>
      <c r="D269" s="129">
        <v>4380</v>
      </c>
    </row>
    <row r="270" spans="1:4" ht="31.5">
      <c r="A270" s="145" t="s">
        <v>817</v>
      </c>
      <c r="B270" s="146" t="s">
        <v>100</v>
      </c>
      <c r="C270" s="146" t="s">
        <v>30</v>
      </c>
      <c r="D270" s="129">
        <v>154</v>
      </c>
    </row>
    <row r="271" spans="1:4" ht="31.5">
      <c r="A271" s="145" t="s">
        <v>101</v>
      </c>
      <c r="B271" s="146" t="s">
        <v>102</v>
      </c>
      <c r="C271" s="146"/>
      <c r="D271" s="129">
        <v>3189.7040000000002</v>
      </c>
    </row>
    <row r="272" spans="1:4" ht="15.75">
      <c r="A272" s="145" t="s">
        <v>326</v>
      </c>
      <c r="B272" s="146" t="s">
        <v>327</v>
      </c>
      <c r="C272" s="146"/>
      <c r="D272" s="129">
        <v>2868</v>
      </c>
    </row>
    <row r="273" spans="1:4" ht="63">
      <c r="A273" s="145" t="s">
        <v>328</v>
      </c>
      <c r="B273" s="146" t="s">
        <v>329</v>
      </c>
      <c r="C273" s="146"/>
      <c r="D273" s="129">
        <v>2868</v>
      </c>
    </row>
    <row r="274" spans="1:4" ht="78.75">
      <c r="A274" s="155" t="s">
        <v>818</v>
      </c>
      <c r="B274" s="146" t="s">
        <v>329</v>
      </c>
      <c r="C274" s="146" t="s">
        <v>116</v>
      </c>
      <c r="D274" s="129">
        <v>2868</v>
      </c>
    </row>
    <row r="275" spans="1:4" ht="15.75">
      <c r="A275" s="145" t="s">
        <v>103</v>
      </c>
      <c r="B275" s="146" t="s">
        <v>104</v>
      </c>
      <c r="C275" s="146"/>
      <c r="D275" s="129">
        <v>321.70400000000001</v>
      </c>
    </row>
    <row r="276" spans="1:4" ht="15.75">
      <c r="A276" s="145" t="s">
        <v>105</v>
      </c>
      <c r="B276" s="146" t="s">
        <v>106</v>
      </c>
      <c r="C276" s="146"/>
      <c r="D276" s="129">
        <v>221.70400000000001</v>
      </c>
    </row>
    <row r="277" spans="1:4" ht="47.25">
      <c r="A277" s="145" t="s">
        <v>107</v>
      </c>
      <c r="B277" s="146" t="s">
        <v>108</v>
      </c>
      <c r="C277" s="146"/>
      <c r="D277" s="129">
        <v>221.70400000000001</v>
      </c>
    </row>
    <row r="278" spans="1:4" ht="63">
      <c r="A278" s="145" t="s">
        <v>819</v>
      </c>
      <c r="B278" s="146" t="s">
        <v>108</v>
      </c>
      <c r="C278" s="146" t="s">
        <v>20</v>
      </c>
      <c r="D278" s="129">
        <v>221.70400000000001</v>
      </c>
    </row>
    <row r="279" spans="1:4" ht="31.5">
      <c r="A279" s="145" t="s">
        <v>247</v>
      </c>
      <c r="B279" s="146" t="s">
        <v>248</v>
      </c>
      <c r="C279" s="146"/>
      <c r="D279" s="129">
        <v>100</v>
      </c>
    </row>
    <row r="280" spans="1:4" ht="63">
      <c r="A280" s="145" t="s">
        <v>820</v>
      </c>
      <c r="B280" s="146" t="s">
        <v>248</v>
      </c>
      <c r="C280" s="146" t="s">
        <v>20</v>
      </c>
      <c r="D280" s="129">
        <v>100</v>
      </c>
    </row>
    <row r="281" spans="1:4" ht="15.75">
      <c r="A281" s="145" t="s">
        <v>109</v>
      </c>
      <c r="B281" s="146" t="s">
        <v>110</v>
      </c>
      <c r="C281" s="146"/>
      <c r="D281" s="129">
        <v>925</v>
      </c>
    </row>
    <row r="282" spans="1:4" ht="47.25">
      <c r="A282" s="145" t="s">
        <v>111</v>
      </c>
      <c r="B282" s="146" t="s">
        <v>112</v>
      </c>
      <c r="C282" s="146"/>
      <c r="D282" s="129">
        <v>573</v>
      </c>
    </row>
    <row r="283" spans="1:4" ht="47.25">
      <c r="A283" s="145" t="s">
        <v>113</v>
      </c>
      <c r="B283" s="146" t="s">
        <v>114</v>
      </c>
      <c r="C283" s="146"/>
      <c r="D283" s="129">
        <v>100</v>
      </c>
    </row>
    <row r="284" spans="1:4" ht="63">
      <c r="A284" s="145" t="s">
        <v>821</v>
      </c>
      <c r="B284" s="146" t="s">
        <v>114</v>
      </c>
      <c r="C284" s="146" t="s">
        <v>116</v>
      </c>
      <c r="D284" s="129">
        <v>100</v>
      </c>
    </row>
    <row r="285" spans="1:4" ht="15.75">
      <c r="A285" s="145" t="s">
        <v>117</v>
      </c>
      <c r="B285" s="146" t="s">
        <v>118</v>
      </c>
      <c r="C285" s="146"/>
      <c r="D285" s="129">
        <v>33</v>
      </c>
    </row>
    <row r="286" spans="1:4" ht="31.5">
      <c r="A286" s="145" t="s">
        <v>822</v>
      </c>
      <c r="B286" s="146" t="s">
        <v>118</v>
      </c>
      <c r="C286" s="146" t="s">
        <v>20</v>
      </c>
      <c r="D286" s="129">
        <v>33</v>
      </c>
    </row>
    <row r="287" spans="1:4" ht="31.5">
      <c r="A287" s="145" t="s">
        <v>119</v>
      </c>
      <c r="B287" s="146" t="s">
        <v>120</v>
      </c>
      <c r="C287" s="146"/>
      <c r="D287" s="129">
        <v>200</v>
      </c>
    </row>
    <row r="288" spans="1:4" ht="47.25">
      <c r="A288" s="145" t="s">
        <v>823</v>
      </c>
      <c r="B288" s="146" t="s">
        <v>120</v>
      </c>
      <c r="C288" s="146" t="s">
        <v>92</v>
      </c>
      <c r="D288" s="129">
        <v>200</v>
      </c>
    </row>
    <row r="289" spans="1:4" ht="15.75">
      <c r="A289" s="145" t="s">
        <v>121</v>
      </c>
      <c r="B289" s="146" t="s">
        <v>122</v>
      </c>
      <c r="C289" s="146"/>
      <c r="D289" s="129">
        <v>240</v>
      </c>
    </row>
    <row r="290" spans="1:4" ht="47.25">
      <c r="A290" s="145" t="s">
        <v>824</v>
      </c>
      <c r="B290" s="146" t="s">
        <v>122</v>
      </c>
      <c r="C290" s="146" t="s">
        <v>92</v>
      </c>
      <c r="D290" s="129">
        <v>240</v>
      </c>
    </row>
    <row r="291" spans="1:4" ht="15.75">
      <c r="A291" s="145" t="s">
        <v>123</v>
      </c>
      <c r="B291" s="146" t="s">
        <v>124</v>
      </c>
      <c r="C291" s="146"/>
      <c r="D291" s="129">
        <v>88</v>
      </c>
    </row>
    <row r="292" spans="1:4" ht="15.75">
      <c r="A292" s="145" t="s">
        <v>125</v>
      </c>
      <c r="B292" s="146" t="s">
        <v>126</v>
      </c>
      <c r="C292" s="146"/>
      <c r="D292" s="129">
        <v>88</v>
      </c>
    </row>
    <row r="293" spans="1:4" ht="31.5">
      <c r="A293" s="145" t="s">
        <v>825</v>
      </c>
      <c r="B293" s="146" t="s">
        <v>126</v>
      </c>
      <c r="C293" s="146" t="s">
        <v>116</v>
      </c>
      <c r="D293" s="129">
        <v>88</v>
      </c>
    </row>
    <row r="294" spans="1:4" ht="15.75">
      <c r="A294" s="145" t="s">
        <v>220</v>
      </c>
      <c r="B294" s="146" t="s">
        <v>221</v>
      </c>
      <c r="C294" s="146"/>
      <c r="D294" s="129">
        <v>264</v>
      </c>
    </row>
    <row r="295" spans="1:4" ht="31.5">
      <c r="A295" s="145" t="s">
        <v>222</v>
      </c>
      <c r="B295" s="146" t="s">
        <v>223</v>
      </c>
      <c r="C295" s="146"/>
      <c r="D295" s="129">
        <v>264</v>
      </c>
    </row>
    <row r="296" spans="1:4" ht="63">
      <c r="A296" s="145" t="s">
        <v>826</v>
      </c>
      <c r="B296" s="146" t="s">
        <v>223</v>
      </c>
      <c r="C296" s="146" t="s">
        <v>92</v>
      </c>
      <c r="D296" s="129">
        <v>135</v>
      </c>
    </row>
    <row r="297" spans="1:4" ht="31.5">
      <c r="A297" s="145" t="s">
        <v>224</v>
      </c>
      <c r="B297" s="146" t="s">
        <v>225</v>
      </c>
      <c r="C297" s="146"/>
      <c r="D297" s="129">
        <v>129</v>
      </c>
    </row>
    <row r="298" spans="1:4" ht="63">
      <c r="A298" s="145" t="s">
        <v>827</v>
      </c>
      <c r="B298" s="146" t="s">
        <v>225</v>
      </c>
      <c r="C298" s="146" t="s">
        <v>92</v>
      </c>
      <c r="D298" s="129">
        <v>129</v>
      </c>
    </row>
    <row r="299" spans="1:4" ht="15.75">
      <c r="A299" s="145" t="s">
        <v>9</v>
      </c>
      <c r="B299" s="146" t="s">
        <v>10</v>
      </c>
      <c r="C299" s="146"/>
      <c r="D299" s="129">
        <v>36665.789270000001</v>
      </c>
    </row>
    <row r="300" spans="1:4" ht="15.75">
      <c r="A300" s="145" t="s">
        <v>11</v>
      </c>
      <c r="B300" s="146" t="s">
        <v>12</v>
      </c>
      <c r="C300" s="146"/>
      <c r="D300" s="129">
        <v>36665.789270000001</v>
      </c>
    </row>
    <row r="301" spans="1:4" ht="31.5">
      <c r="A301" s="145" t="s">
        <v>127</v>
      </c>
      <c r="B301" s="146" t="s">
        <v>128</v>
      </c>
      <c r="C301" s="146"/>
      <c r="D301" s="129">
        <v>2334.9560000000001</v>
      </c>
    </row>
    <row r="302" spans="1:4" ht="78.75">
      <c r="A302" s="155" t="s">
        <v>828</v>
      </c>
      <c r="B302" s="146" t="s">
        <v>128</v>
      </c>
      <c r="C302" s="146" t="s">
        <v>16</v>
      </c>
      <c r="D302" s="129">
        <v>2334.9560000000001</v>
      </c>
    </row>
    <row r="303" spans="1:4" ht="15.75">
      <c r="A303" s="145" t="s">
        <v>13</v>
      </c>
      <c r="B303" s="146" t="s">
        <v>14</v>
      </c>
      <c r="C303" s="146"/>
      <c r="D303" s="129">
        <v>855.76900000000001</v>
      </c>
    </row>
    <row r="304" spans="1:4" ht="63">
      <c r="A304" s="145" t="s">
        <v>829</v>
      </c>
      <c r="B304" s="146" t="s">
        <v>14</v>
      </c>
      <c r="C304" s="146" t="s">
        <v>16</v>
      </c>
      <c r="D304" s="129">
        <v>855.76900000000001</v>
      </c>
    </row>
    <row r="305" spans="1:4" ht="31.5">
      <c r="A305" s="145" t="s">
        <v>373</v>
      </c>
      <c r="B305" s="146" t="s">
        <v>374</v>
      </c>
      <c r="C305" s="146"/>
      <c r="D305" s="129">
        <v>1167.9000000000001</v>
      </c>
    </row>
    <row r="306" spans="1:4" ht="47.25">
      <c r="A306" s="145" t="s">
        <v>830</v>
      </c>
      <c r="B306" s="146" t="s">
        <v>374</v>
      </c>
      <c r="C306" s="146" t="s">
        <v>337</v>
      </c>
      <c r="D306" s="129">
        <v>1167.9000000000001</v>
      </c>
    </row>
    <row r="307" spans="1:4" ht="31.5">
      <c r="A307" s="145" t="s">
        <v>375</v>
      </c>
      <c r="B307" s="146" t="s">
        <v>376</v>
      </c>
      <c r="C307" s="146"/>
      <c r="D307" s="129">
        <v>72.099999999999994</v>
      </c>
    </row>
    <row r="308" spans="1:4" ht="31.5">
      <c r="A308" s="145" t="s">
        <v>831</v>
      </c>
      <c r="B308" s="146" t="s">
        <v>376</v>
      </c>
      <c r="C308" s="146" t="s">
        <v>337</v>
      </c>
      <c r="D308" s="129">
        <v>72.099999999999994</v>
      </c>
    </row>
    <row r="309" spans="1:4" ht="141.75">
      <c r="A309" s="155" t="s">
        <v>249</v>
      </c>
      <c r="B309" s="146" t="s">
        <v>250</v>
      </c>
      <c r="C309" s="146"/>
      <c r="D309" s="129">
        <v>43.7</v>
      </c>
    </row>
    <row r="310" spans="1:4" ht="189">
      <c r="A310" s="155" t="s">
        <v>832</v>
      </c>
      <c r="B310" s="146" t="s">
        <v>250</v>
      </c>
      <c r="C310" s="146" t="s">
        <v>16</v>
      </c>
      <c r="D310" s="129">
        <v>27.2</v>
      </c>
    </row>
    <row r="311" spans="1:4" ht="157.5">
      <c r="A311" s="155" t="s">
        <v>833</v>
      </c>
      <c r="B311" s="146" t="s">
        <v>250</v>
      </c>
      <c r="C311" s="146" t="s">
        <v>20</v>
      </c>
      <c r="D311" s="129">
        <v>16.5</v>
      </c>
    </row>
    <row r="312" spans="1:4" ht="78.75">
      <c r="A312" s="155" t="s">
        <v>129</v>
      </c>
      <c r="B312" s="146" t="s">
        <v>130</v>
      </c>
      <c r="C312" s="146"/>
      <c r="D312" s="129">
        <v>58.158999999999999</v>
      </c>
    </row>
    <row r="313" spans="1:4" ht="94.5">
      <c r="A313" s="155" t="s">
        <v>834</v>
      </c>
      <c r="B313" s="146" t="s">
        <v>130</v>
      </c>
      <c r="C313" s="146" t="s">
        <v>20</v>
      </c>
      <c r="D313" s="129">
        <v>58.158999999999999</v>
      </c>
    </row>
    <row r="314" spans="1:4" ht="141.75">
      <c r="A314" s="155" t="s">
        <v>131</v>
      </c>
      <c r="B314" s="146" t="s">
        <v>132</v>
      </c>
      <c r="C314" s="146"/>
      <c r="D314" s="129">
        <v>136.63900000000001</v>
      </c>
    </row>
    <row r="315" spans="1:4" ht="189">
      <c r="A315" s="155" t="s">
        <v>835</v>
      </c>
      <c r="B315" s="146" t="s">
        <v>132</v>
      </c>
      <c r="C315" s="146" t="s">
        <v>16</v>
      </c>
      <c r="D315" s="129">
        <v>135.80000000000001</v>
      </c>
    </row>
    <row r="316" spans="1:4" ht="157.5">
      <c r="A316" s="155" t="s">
        <v>836</v>
      </c>
      <c r="B316" s="146" t="s">
        <v>132</v>
      </c>
      <c r="C316" s="146" t="s">
        <v>20</v>
      </c>
      <c r="D316" s="129">
        <v>0.83899999999999997</v>
      </c>
    </row>
    <row r="317" spans="1:4" ht="78.75">
      <c r="A317" s="155" t="s">
        <v>377</v>
      </c>
      <c r="B317" s="146" t="s">
        <v>378</v>
      </c>
      <c r="C317" s="146"/>
      <c r="D317" s="129">
        <v>4.5</v>
      </c>
    </row>
    <row r="318" spans="1:4" ht="110.25">
      <c r="A318" s="155" t="s">
        <v>837</v>
      </c>
      <c r="B318" s="146" t="s">
        <v>378</v>
      </c>
      <c r="C318" s="146" t="s">
        <v>20</v>
      </c>
      <c r="D318" s="129">
        <v>4.5</v>
      </c>
    </row>
    <row r="319" spans="1:4" ht="157.5">
      <c r="A319" s="155" t="s">
        <v>379</v>
      </c>
      <c r="B319" s="146" t="s">
        <v>380</v>
      </c>
      <c r="C319" s="146"/>
      <c r="D319" s="129">
        <v>4.5</v>
      </c>
    </row>
    <row r="320" spans="1:4" ht="173.25">
      <c r="A320" s="155" t="s">
        <v>838</v>
      </c>
      <c r="B320" s="146" t="s">
        <v>380</v>
      </c>
      <c r="C320" s="146" t="s">
        <v>20</v>
      </c>
      <c r="D320" s="129">
        <v>4.5</v>
      </c>
    </row>
    <row r="321" spans="1:4" ht="94.5">
      <c r="A321" s="155" t="s">
        <v>133</v>
      </c>
      <c r="B321" s="146" t="s">
        <v>134</v>
      </c>
      <c r="C321" s="146"/>
      <c r="D321" s="129">
        <v>285.39999999999998</v>
      </c>
    </row>
    <row r="322" spans="1:4" ht="126">
      <c r="A322" s="155" t="s">
        <v>839</v>
      </c>
      <c r="B322" s="146" t="s">
        <v>134</v>
      </c>
      <c r="C322" s="146" t="s">
        <v>20</v>
      </c>
      <c r="D322" s="129">
        <v>25.94</v>
      </c>
    </row>
    <row r="323" spans="1:4" ht="110.25">
      <c r="A323" s="155" t="s">
        <v>840</v>
      </c>
      <c r="B323" s="146" t="s">
        <v>134</v>
      </c>
      <c r="C323" s="146" t="s">
        <v>337</v>
      </c>
      <c r="D323" s="129">
        <v>259.45999999999998</v>
      </c>
    </row>
    <row r="324" spans="1:4" ht="94.5">
      <c r="A324" s="155" t="s">
        <v>381</v>
      </c>
      <c r="B324" s="146" t="s">
        <v>382</v>
      </c>
      <c r="C324" s="146"/>
      <c r="D324" s="129">
        <v>10</v>
      </c>
    </row>
    <row r="325" spans="1:4" ht="126">
      <c r="A325" s="155" t="s">
        <v>841</v>
      </c>
      <c r="B325" s="146" t="s">
        <v>382</v>
      </c>
      <c r="C325" s="146" t="s">
        <v>20</v>
      </c>
      <c r="D325" s="129">
        <v>10</v>
      </c>
    </row>
    <row r="326" spans="1:4" ht="63">
      <c r="A326" s="145" t="s">
        <v>17</v>
      </c>
      <c r="B326" s="146" t="s">
        <v>18</v>
      </c>
      <c r="C326" s="146"/>
      <c r="D326" s="129">
        <v>404.03199999999998</v>
      </c>
    </row>
    <row r="327" spans="1:4" ht="126">
      <c r="A327" s="155" t="s">
        <v>842</v>
      </c>
      <c r="B327" s="146" t="s">
        <v>18</v>
      </c>
      <c r="C327" s="146" t="s">
        <v>16</v>
      </c>
      <c r="D327" s="129">
        <v>398.03199999999998</v>
      </c>
    </row>
    <row r="328" spans="1:4" ht="94.5">
      <c r="A328" s="155" t="s">
        <v>843</v>
      </c>
      <c r="B328" s="146" t="s">
        <v>18</v>
      </c>
      <c r="C328" s="146" t="s">
        <v>20</v>
      </c>
      <c r="D328" s="129">
        <v>6</v>
      </c>
    </row>
    <row r="329" spans="1:4" ht="31.5">
      <c r="A329" s="145" t="s">
        <v>135</v>
      </c>
      <c r="B329" s="146" t="s">
        <v>136</v>
      </c>
      <c r="C329" s="146"/>
      <c r="D329" s="129">
        <v>1500</v>
      </c>
    </row>
    <row r="330" spans="1:4" ht="47.25">
      <c r="A330" s="145" t="s">
        <v>844</v>
      </c>
      <c r="B330" s="146" t="s">
        <v>136</v>
      </c>
      <c r="C330" s="146" t="s">
        <v>30</v>
      </c>
      <c r="D330" s="129">
        <v>1500</v>
      </c>
    </row>
    <row r="331" spans="1:4" ht="15.75">
      <c r="A331" s="145" t="s">
        <v>137</v>
      </c>
      <c r="B331" s="146" t="s">
        <v>138</v>
      </c>
      <c r="C331" s="146"/>
      <c r="D331" s="129">
        <v>29788.134269999999</v>
      </c>
    </row>
    <row r="332" spans="1:4" ht="31.5">
      <c r="A332" s="145" t="s">
        <v>845</v>
      </c>
      <c r="B332" s="146" t="s">
        <v>138</v>
      </c>
      <c r="C332" s="146" t="s">
        <v>20</v>
      </c>
      <c r="D332" s="129">
        <v>240</v>
      </c>
    </row>
    <row r="333" spans="1:4" ht="31.5">
      <c r="A333" s="145" t="s">
        <v>846</v>
      </c>
      <c r="B333" s="146" t="s">
        <v>138</v>
      </c>
      <c r="C333" s="146" t="s">
        <v>116</v>
      </c>
      <c r="D333" s="129">
        <v>4335.799</v>
      </c>
    </row>
    <row r="334" spans="1:4" ht="31.5">
      <c r="A334" s="145" t="s">
        <v>847</v>
      </c>
      <c r="B334" s="146" t="s">
        <v>138</v>
      </c>
      <c r="C334" s="146" t="s">
        <v>30</v>
      </c>
      <c r="D334" s="129">
        <v>25212.33527</v>
      </c>
    </row>
  </sheetData>
  <mergeCells count="5">
    <mergeCell ref="A5:A6"/>
    <mergeCell ref="B5:B6"/>
    <mergeCell ref="C5:C6"/>
    <mergeCell ref="D5:D6"/>
    <mergeCell ref="A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2" workbookViewId="0">
      <selection activeCell="W20" sqref="W20"/>
    </sheetView>
  </sheetViews>
  <sheetFormatPr defaultRowHeight="1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43" customWidth="1"/>
    <col min="9" max="9" width="16.5703125" customWidth="1"/>
    <col min="11" max="11" width="16.5703125" customWidth="1"/>
    <col min="257" max="257" width="4.4257812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7" max="267" width="16.5703125" customWidth="1"/>
    <col min="513" max="513" width="4.4257812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3" max="523" width="16.5703125" customWidth="1"/>
    <col min="769" max="769" width="4.4257812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9" max="779" width="16.5703125" customWidth="1"/>
    <col min="1025" max="1025" width="4.4257812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5" max="1035" width="16.5703125" customWidth="1"/>
    <col min="1281" max="1281" width="4.4257812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1" max="1291" width="16.5703125" customWidth="1"/>
    <col min="1537" max="1537" width="4.4257812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7" max="1547" width="16.5703125" customWidth="1"/>
    <col min="1793" max="1793" width="4.4257812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3" max="1803" width="16.5703125" customWidth="1"/>
    <col min="2049" max="2049" width="4.4257812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9" max="2059" width="16.5703125" customWidth="1"/>
    <col min="2305" max="2305" width="4.4257812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5" max="2315" width="16.5703125" customWidth="1"/>
    <col min="2561" max="2561" width="4.4257812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1" max="2571" width="16.5703125" customWidth="1"/>
    <col min="2817" max="2817" width="4.4257812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7" max="2827" width="16.5703125" customWidth="1"/>
    <col min="3073" max="3073" width="4.4257812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3" max="3083" width="16.5703125" customWidth="1"/>
    <col min="3329" max="3329" width="4.4257812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9" max="3339" width="16.5703125" customWidth="1"/>
    <col min="3585" max="3585" width="4.4257812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5" max="3595" width="16.5703125" customWidth="1"/>
    <col min="3841" max="3841" width="4.4257812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1" max="3851" width="16.5703125" customWidth="1"/>
    <col min="4097" max="4097" width="4.4257812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7" max="4107" width="16.5703125" customWidth="1"/>
    <col min="4353" max="4353" width="4.4257812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3" max="4363" width="16.5703125" customWidth="1"/>
    <col min="4609" max="4609" width="4.4257812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9" max="4619" width="16.5703125" customWidth="1"/>
    <col min="4865" max="4865" width="4.4257812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5" max="4875" width="16.5703125" customWidth="1"/>
    <col min="5121" max="5121" width="4.4257812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1" max="5131" width="16.5703125" customWidth="1"/>
    <col min="5377" max="5377" width="4.4257812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7" max="5387" width="16.5703125" customWidth="1"/>
    <col min="5633" max="5633" width="4.4257812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3" max="5643" width="16.5703125" customWidth="1"/>
    <col min="5889" max="5889" width="4.4257812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9" max="5899" width="16.5703125" customWidth="1"/>
    <col min="6145" max="6145" width="4.4257812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5" max="6155" width="16.5703125" customWidth="1"/>
    <col min="6401" max="6401" width="4.4257812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1" max="6411" width="16.5703125" customWidth="1"/>
    <col min="6657" max="6657" width="4.4257812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7" max="6667" width="16.5703125" customWidth="1"/>
    <col min="6913" max="6913" width="4.4257812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3" max="6923" width="16.5703125" customWidth="1"/>
    <col min="7169" max="7169" width="4.4257812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9" max="7179" width="16.5703125" customWidth="1"/>
    <col min="7425" max="7425" width="4.4257812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5" max="7435" width="16.5703125" customWidth="1"/>
    <col min="7681" max="7681" width="4.4257812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1" max="7691" width="16.5703125" customWidth="1"/>
    <col min="7937" max="7937" width="4.4257812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7" max="7947" width="16.5703125" customWidth="1"/>
    <col min="8193" max="8193" width="4.4257812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3" max="8203" width="16.5703125" customWidth="1"/>
    <col min="8449" max="8449" width="4.4257812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9" max="8459" width="16.5703125" customWidth="1"/>
    <col min="8705" max="8705" width="4.4257812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5" max="8715" width="16.5703125" customWidth="1"/>
    <col min="8961" max="8961" width="4.4257812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1" max="8971" width="16.5703125" customWidth="1"/>
    <col min="9217" max="9217" width="4.4257812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7" max="9227" width="16.5703125" customWidth="1"/>
    <col min="9473" max="9473" width="4.4257812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3" max="9483" width="16.5703125" customWidth="1"/>
    <col min="9729" max="9729" width="4.4257812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9" max="9739" width="16.5703125" customWidth="1"/>
    <col min="9985" max="9985" width="4.4257812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5" max="9995" width="16.5703125" customWidth="1"/>
    <col min="10241" max="10241" width="4.4257812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1" max="10251" width="16.5703125" customWidth="1"/>
    <col min="10497" max="10497" width="4.4257812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7" max="10507" width="16.5703125" customWidth="1"/>
    <col min="10753" max="10753" width="4.4257812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3" max="10763" width="16.5703125" customWidth="1"/>
    <col min="11009" max="11009" width="4.4257812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9" max="11019" width="16.5703125" customWidth="1"/>
    <col min="11265" max="11265" width="4.4257812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5" max="11275" width="16.5703125" customWidth="1"/>
    <col min="11521" max="11521" width="4.4257812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1" max="11531" width="16.5703125" customWidth="1"/>
    <col min="11777" max="11777" width="4.4257812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7" max="11787" width="16.5703125" customWidth="1"/>
    <col min="12033" max="12033" width="4.4257812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3" max="12043" width="16.5703125" customWidth="1"/>
    <col min="12289" max="12289" width="4.4257812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9" max="12299" width="16.5703125" customWidth="1"/>
    <col min="12545" max="12545" width="4.4257812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5" max="12555" width="16.5703125" customWidth="1"/>
    <col min="12801" max="12801" width="4.4257812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1" max="12811" width="16.5703125" customWidth="1"/>
    <col min="13057" max="13057" width="4.4257812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7" max="13067" width="16.5703125" customWidth="1"/>
    <col min="13313" max="13313" width="4.4257812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3" max="13323" width="16.5703125" customWidth="1"/>
    <col min="13569" max="13569" width="4.4257812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9" max="13579" width="16.5703125" customWidth="1"/>
    <col min="13825" max="13825" width="4.4257812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5" max="13835" width="16.5703125" customWidth="1"/>
    <col min="14081" max="14081" width="4.4257812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1" max="14091" width="16.5703125" customWidth="1"/>
    <col min="14337" max="14337" width="4.4257812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7" max="14347" width="16.5703125" customWidth="1"/>
    <col min="14593" max="14593" width="4.4257812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3" max="14603" width="16.5703125" customWidth="1"/>
    <col min="14849" max="14849" width="4.4257812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9" max="14859" width="16.5703125" customWidth="1"/>
    <col min="15105" max="15105" width="4.4257812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5" max="15115" width="16.5703125" customWidth="1"/>
    <col min="15361" max="15361" width="4.4257812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1" max="15371" width="16.5703125" customWidth="1"/>
    <col min="15617" max="15617" width="4.4257812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7" max="15627" width="16.5703125" customWidth="1"/>
    <col min="15873" max="15873" width="4.4257812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3" max="15883" width="16.5703125" customWidth="1"/>
    <col min="16129" max="16129" width="4.4257812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9" max="16139" width="16.5703125" customWidth="1"/>
  </cols>
  <sheetData>
    <row r="1" spans="1:9" hidden="1"/>
    <row r="2" spans="1:9" ht="18.75">
      <c r="H2" s="1" t="s">
        <v>666</v>
      </c>
      <c r="I2" s="1"/>
    </row>
    <row r="3" spans="1:9" ht="18.75">
      <c r="H3" s="1" t="s">
        <v>667</v>
      </c>
      <c r="I3" s="1"/>
    </row>
    <row r="4" spans="1:9" ht="18.75">
      <c r="H4" s="1" t="s">
        <v>668</v>
      </c>
      <c r="I4" s="1"/>
    </row>
    <row r="5" spans="1:9" ht="18.75">
      <c r="H5" s="1" t="s">
        <v>669</v>
      </c>
      <c r="I5" s="1"/>
    </row>
    <row r="6" spans="1:9" ht="18.75">
      <c r="H6" s="1" t="s">
        <v>670</v>
      </c>
      <c r="I6" s="1"/>
    </row>
    <row r="7" spans="1:9" ht="18.75">
      <c r="H7" s="2"/>
      <c r="I7" s="2"/>
    </row>
    <row r="8" spans="1:9" ht="18.75">
      <c r="A8" s="3"/>
      <c r="B8" s="3"/>
      <c r="C8" s="3"/>
      <c r="D8" s="3"/>
      <c r="E8" s="3"/>
      <c r="F8" s="3"/>
      <c r="G8" s="3"/>
      <c r="H8" s="1" t="s">
        <v>671</v>
      </c>
      <c r="I8" s="1"/>
    </row>
    <row r="9" spans="1:9" ht="18.75" hidden="1">
      <c r="A9" s="3"/>
      <c r="B9" s="3"/>
      <c r="C9" s="3"/>
      <c r="D9" s="3"/>
      <c r="E9" s="3"/>
      <c r="F9" s="3"/>
      <c r="G9" s="3"/>
      <c r="H9" s="1" t="s">
        <v>667</v>
      </c>
      <c r="I9" s="1"/>
    </row>
    <row r="10" spans="1:9" ht="18.75">
      <c r="A10" s="3"/>
      <c r="B10" s="3"/>
      <c r="C10" s="3"/>
      <c r="D10" s="3"/>
      <c r="E10" s="3"/>
      <c r="F10" s="3"/>
      <c r="G10" s="3"/>
      <c r="H10" s="1" t="s">
        <v>668</v>
      </c>
      <c r="I10" s="1"/>
    </row>
    <row r="11" spans="1:9" ht="18.75">
      <c r="A11" s="3"/>
      <c r="B11" s="3"/>
      <c r="C11" s="3"/>
      <c r="D11" s="3"/>
      <c r="E11" s="3"/>
      <c r="F11" s="3"/>
      <c r="G11" s="3"/>
      <c r="H11" s="1" t="s">
        <v>669</v>
      </c>
      <c r="I11" s="1"/>
    </row>
    <row r="12" spans="1:9" ht="18.75">
      <c r="A12" s="3"/>
      <c r="B12" s="3"/>
      <c r="C12" s="3"/>
      <c r="D12" s="3"/>
      <c r="E12" s="3"/>
      <c r="F12" s="3"/>
      <c r="G12" s="3"/>
      <c r="H12" s="1" t="s">
        <v>672</v>
      </c>
      <c r="I12" s="1"/>
    </row>
    <row r="13" spans="1:9" ht="18.75">
      <c r="A13" s="3"/>
      <c r="B13" s="3"/>
      <c r="C13" s="3"/>
      <c r="D13" s="3"/>
      <c r="E13" s="3"/>
      <c r="F13" s="3"/>
      <c r="G13" s="3"/>
      <c r="H13" s="3"/>
      <c r="I13" s="3"/>
    </row>
    <row r="14" spans="1:9" ht="18.75">
      <c r="A14" s="4" t="s">
        <v>673</v>
      </c>
      <c r="B14" s="5"/>
      <c r="C14" s="5"/>
      <c r="D14" s="5"/>
      <c r="E14" s="5"/>
      <c r="F14" s="5"/>
      <c r="G14" s="5"/>
      <c r="H14" s="5"/>
      <c r="I14" s="5"/>
    </row>
    <row r="15" spans="1:9" ht="18.75">
      <c r="A15" s="4" t="s">
        <v>674</v>
      </c>
      <c r="B15" s="5"/>
      <c r="C15" s="5"/>
      <c r="D15" s="5"/>
      <c r="E15" s="5"/>
      <c r="F15" s="5"/>
      <c r="G15" s="5"/>
      <c r="H15" s="5"/>
      <c r="I15" s="5"/>
    </row>
    <row r="16" spans="1:9" ht="18.75">
      <c r="A16" s="3"/>
      <c r="B16" s="3"/>
      <c r="C16" s="3"/>
      <c r="D16" s="3"/>
      <c r="E16" s="3"/>
      <c r="F16" s="3"/>
      <c r="G16" s="3"/>
      <c r="H16" s="6"/>
      <c r="I16" s="6"/>
    </row>
    <row r="17" spans="1:9" ht="18.75">
      <c r="A17" s="3"/>
      <c r="B17" s="3"/>
      <c r="C17" s="3"/>
      <c r="D17" s="3"/>
      <c r="E17" s="3"/>
      <c r="F17" s="3"/>
      <c r="G17" s="3"/>
      <c r="H17" s="3"/>
      <c r="I17" s="7"/>
    </row>
    <row r="18" spans="1:9" ht="37.5">
      <c r="A18" s="8" t="s">
        <v>675</v>
      </c>
      <c r="B18" s="8"/>
      <c r="C18" s="8"/>
      <c r="D18" s="8"/>
      <c r="E18" s="8"/>
      <c r="F18" s="8"/>
      <c r="G18" s="8"/>
      <c r="H18" s="9" t="s">
        <v>676</v>
      </c>
      <c r="I18" s="10" t="s">
        <v>677</v>
      </c>
    </row>
    <row r="19" spans="1:9" ht="18.75">
      <c r="A19" s="8">
        <v>1</v>
      </c>
      <c r="B19" s="8"/>
      <c r="C19" s="8"/>
      <c r="D19" s="8"/>
      <c r="E19" s="8"/>
      <c r="F19" s="8"/>
      <c r="G19" s="8"/>
      <c r="H19" s="9">
        <v>2</v>
      </c>
      <c r="I19" s="10">
        <v>3</v>
      </c>
    </row>
    <row r="20" spans="1:9" ht="18.75">
      <c r="A20" s="11"/>
      <c r="B20" s="11"/>
      <c r="C20" s="11"/>
      <c r="D20" s="11"/>
      <c r="E20" s="11"/>
      <c r="F20" s="11"/>
      <c r="G20" s="11"/>
      <c r="H20" s="12"/>
      <c r="I20" s="11"/>
    </row>
    <row r="21" spans="1:9" ht="56.25">
      <c r="A21" s="13" t="s">
        <v>678</v>
      </c>
      <c r="B21" s="13" t="s">
        <v>679</v>
      </c>
      <c r="C21" s="13" t="s">
        <v>679</v>
      </c>
      <c r="D21" s="13" t="s">
        <v>679</v>
      </c>
      <c r="E21" s="13" t="s">
        <v>679</v>
      </c>
      <c r="F21" s="13" t="s">
        <v>680</v>
      </c>
      <c r="G21" s="13" t="s">
        <v>383</v>
      </c>
      <c r="H21" s="14" t="s">
        <v>681</v>
      </c>
      <c r="I21" s="15">
        <f>SUM(I22,I31)</f>
        <v>40742.293999999994</v>
      </c>
    </row>
    <row r="22" spans="1:9" ht="56.25">
      <c r="A22" s="13" t="s">
        <v>678</v>
      </c>
      <c r="B22" s="13" t="s">
        <v>682</v>
      </c>
      <c r="C22" s="13" t="s">
        <v>679</v>
      </c>
      <c r="D22" s="13" t="s">
        <v>679</v>
      </c>
      <c r="E22" s="13" t="s">
        <v>679</v>
      </c>
      <c r="F22" s="13" t="s">
        <v>680</v>
      </c>
      <c r="G22" s="13" t="s">
        <v>383</v>
      </c>
      <c r="H22" s="14" t="s">
        <v>683</v>
      </c>
      <c r="I22" s="16">
        <f>SUM(I27,I24)</f>
        <v>40742.293999999994</v>
      </c>
    </row>
    <row r="23" spans="1:9" ht="37.5">
      <c r="A23" s="13" t="s">
        <v>678</v>
      </c>
      <c r="B23" s="13" t="s">
        <v>682</v>
      </c>
      <c r="C23" s="13" t="s">
        <v>679</v>
      </c>
      <c r="D23" s="13" t="s">
        <v>679</v>
      </c>
      <c r="E23" s="13" t="s">
        <v>679</v>
      </c>
      <c r="F23" s="13" t="s">
        <v>680</v>
      </c>
      <c r="G23" s="13" t="s">
        <v>337</v>
      </c>
      <c r="H23" s="17" t="s">
        <v>684</v>
      </c>
      <c r="I23" s="16">
        <f>SUM(I24)</f>
        <v>-567991.89899999998</v>
      </c>
    </row>
    <row r="24" spans="1:9" ht="37.5">
      <c r="A24" s="13" t="s">
        <v>678</v>
      </c>
      <c r="B24" s="13" t="s">
        <v>682</v>
      </c>
      <c r="C24" s="13" t="s">
        <v>685</v>
      </c>
      <c r="D24" s="13" t="s">
        <v>679</v>
      </c>
      <c r="E24" s="13" t="s">
        <v>679</v>
      </c>
      <c r="F24" s="13" t="s">
        <v>680</v>
      </c>
      <c r="G24" s="13" t="s">
        <v>337</v>
      </c>
      <c r="H24" s="17" t="s">
        <v>686</v>
      </c>
      <c r="I24" s="16">
        <f>SUM(I25)</f>
        <v>-567991.89899999998</v>
      </c>
    </row>
    <row r="25" spans="1:9" ht="37.5">
      <c r="A25" s="13" t="s">
        <v>678</v>
      </c>
      <c r="B25" s="13" t="s">
        <v>682</v>
      </c>
      <c r="C25" s="13" t="s">
        <v>685</v>
      </c>
      <c r="D25" s="13" t="s">
        <v>678</v>
      </c>
      <c r="E25" s="13" t="s">
        <v>679</v>
      </c>
      <c r="F25" s="13" t="s">
        <v>680</v>
      </c>
      <c r="G25" s="13" t="s">
        <v>687</v>
      </c>
      <c r="H25" s="17" t="s">
        <v>688</v>
      </c>
      <c r="I25" s="16">
        <f>SUM(I26)</f>
        <v>-567991.89899999998</v>
      </c>
    </row>
    <row r="26" spans="1:9" ht="56.25">
      <c r="A26" s="13" t="s">
        <v>678</v>
      </c>
      <c r="B26" s="13" t="s">
        <v>682</v>
      </c>
      <c r="C26" s="13" t="s">
        <v>685</v>
      </c>
      <c r="D26" s="13" t="s">
        <v>678</v>
      </c>
      <c r="E26" s="13" t="s">
        <v>682</v>
      </c>
      <c r="F26" s="13" t="s">
        <v>680</v>
      </c>
      <c r="G26" s="13" t="s">
        <v>687</v>
      </c>
      <c r="H26" s="17" t="s">
        <v>689</v>
      </c>
      <c r="I26" s="18">
        <v>-567991.89899999998</v>
      </c>
    </row>
    <row r="27" spans="1:9" ht="37.5">
      <c r="A27" s="13" t="s">
        <v>678</v>
      </c>
      <c r="B27" s="13" t="s">
        <v>682</v>
      </c>
      <c r="C27" s="13" t="s">
        <v>679</v>
      </c>
      <c r="D27" s="13" t="s">
        <v>679</v>
      </c>
      <c r="E27" s="13" t="s">
        <v>679</v>
      </c>
      <c r="F27" s="13" t="s">
        <v>680</v>
      </c>
      <c r="G27" s="13" t="s">
        <v>92</v>
      </c>
      <c r="H27" s="17" t="s">
        <v>690</v>
      </c>
      <c r="I27" s="16">
        <f>SUM(I28)</f>
        <v>608734.19299999997</v>
      </c>
    </row>
    <row r="28" spans="1:9" ht="37.5">
      <c r="A28" s="13" t="s">
        <v>678</v>
      </c>
      <c r="B28" s="13" t="s">
        <v>682</v>
      </c>
      <c r="C28" s="13" t="s">
        <v>685</v>
      </c>
      <c r="D28" s="13" t="s">
        <v>679</v>
      </c>
      <c r="E28" s="13" t="s">
        <v>679</v>
      </c>
      <c r="F28" s="13" t="s">
        <v>680</v>
      </c>
      <c r="G28" s="13" t="s">
        <v>92</v>
      </c>
      <c r="H28" s="17" t="s">
        <v>691</v>
      </c>
      <c r="I28" s="16">
        <f>SUM(I29)</f>
        <v>608734.19299999997</v>
      </c>
    </row>
    <row r="29" spans="1:9" ht="37.5">
      <c r="A29" s="13" t="s">
        <v>678</v>
      </c>
      <c r="B29" s="13" t="s">
        <v>682</v>
      </c>
      <c r="C29" s="13" t="s">
        <v>685</v>
      </c>
      <c r="D29" s="13" t="s">
        <v>678</v>
      </c>
      <c r="E29" s="13" t="s">
        <v>679</v>
      </c>
      <c r="F29" s="13" t="s">
        <v>680</v>
      </c>
      <c r="G29" s="13" t="s">
        <v>692</v>
      </c>
      <c r="H29" s="17" t="s">
        <v>693</v>
      </c>
      <c r="I29" s="16">
        <f>SUM(I30)</f>
        <v>608734.19299999997</v>
      </c>
    </row>
    <row r="30" spans="1:9" ht="56.25">
      <c r="A30" s="13" t="s">
        <v>678</v>
      </c>
      <c r="B30" s="13" t="s">
        <v>682</v>
      </c>
      <c r="C30" s="13" t="s">
        <v>685</v>
      </c>
      <c r="D30" s="13" t="s">
        <v>678</v>
      </c>
      <c r="E30" s="13" t="s">
        <v>682</v>
      </c>
      <c r="F30" s="13" t="s">
        <v>680</v>
      </c>
      <c r="G30" s="13" t="s">
        <v>692</v>
      </c>
      <c r="H30" s="17" t="s">
        <v>694</v>
      </c>
      <c r="I30" s="16">
        <f>607412.275+1118.318+203.6</f>
        <v>608734.19299999997</v>
      </c>
    </row>
    <row r="31" spans="1:9" ht="56.25" hidden="1">
      <c r="A31" s="13" t="s">
        <v>678</v>
      </c>
      <c r="B31" s="13" t="s">
        <v>695</v>
      </c>
      <c r="C31" s="13" t="s">
        <v>679</v>
      </c>
      <c r="D31" s="13" t="s">
        <v>679</v>
      </c>
      <c r="E31" s="13" t="s">
        <v>679</v>
      </c>
      <c r="F31" s="13" t="s">
        <v>680</v>
      </c>
      <c r="G31" s="13" t="s">
        <v>383</v>
      </c>
      <c r="H31" s="14" t="s">
        <v>696</v>
      </c>
      <c r="I31" s="19">
        <f>SUM(I32,I35)</f>
        <v>0</v>
      </c>
    </row>
    <row r="32" spans="1:9" ht="56.25" hidden="1">
      <c r="A32" s="13" t="s">
        <v>678</v>
      </c>
      <c r="B32" s="13" t="s">
        <v>695</v>
      </c>
      <c r="C32" s="13" t="s">
        <v>697</v>
      </c>
      <c r="D32" s="13" t="s">
        <v>679</v>
      </c>
      <c r="E32" s="13" t="s">
        <v>679</v>
      </c>
      <c r="F32" s="13" t="s">
        <v>680</v>
      </c>
      <c r="G32" s="13" t="s">
        <v>383</v>
      </c>
      <c r="H32" s="17" t="s">
        <v>698</v>
      </c>
      <c r="I32" s="19">
        <f>SUM(I33)</f>
        <v>0</v>
      </c>
    </row>
    <row r="33" spans="1:9" ht="206.25" hidden="1">
      <c r="A33" s="13" t="s">
        <v>678</v>
      </c>
      <c r="B33" s="13" t="s">
        <v>695</v>
      </c>
      <c r="C33" s="13" t="s">
        <v>697</v>
      </c>
      <c r="D33" s="13" t="s">
        <v>679</v>
      </c>
      <c r="E33" s="13" t="s">
        <v>679</v>
      </c>
      <c r="F33" s="13" t="s">
        <v>680</v>
      </c>
      <c r="G33" s="13" t="s">
        <v>30</v>
      </c>
      <c r="H33" s="17" t="s">
        <v>699</v>
      </c>
      <c r="I33" s="19">
        <f>SUM(I34)</f>
        <v>0</v>
      </c>
    </row>
    <row r="34" spans="1:9" ht="187.5" hidden="1">
      <c r="A34" s="13" t="s">
        <v>678</v>
      </c>
      <c r="B34" s="13" t="s">
        <v>695</v>
      </c>
      <c r="C34" s="13" t="s">
        <v>697</v>
      </c>
      <c r="D34" s="13" t="s">
        <v>679</v>
      </c>
      <c r="E34" s="13" t="s">
        <v>682</v>
      </c>
      <c r="F34" s="13" t="s">
        <v>680</v>
      </c>
      <c r="G34" s="13" t="s">
        <v>700</v>
      </c>
      <c r="H34" s="17" t="s">
        <v>701</v>
      </c>
      <c r="I34" s="19">
        <v>0</v>
      </c>
    </row>
    <row r="35" spans="1:9" ht="56.25" hidden="1">
      <c r="A35" s="13" t="s">
        <v>678</v>
      </c>
      <c r="B35" s="13" t="s">
        <v>695</v>
      </c>
      <c r="C35" s="13" t="s">
        <v>682</v>
      </c>
      <c r="D35" s="13" t="s">
        <v>679</v>
      </c>
      <c r="E35" s="13" t="s">
        <v>679</v>
      </c>
      <c r="F35" s="13" t="s">
        <v>680</v>
      </c>
      <c r="G35" s="13" t="s">
        <v>383</v>
      </c>
      <c r="H35" s="17" t="s">
        <v>702</v>
      </c>
      <c r="I35" s="19">
        <f>SUM(I36)</f>
        <v>0</v>
      </c>
    </row>
    <row r="36" spans="1:9" ht="56.25" hidden="1">
      <c r="A36" s="13" t="s">
        <v>678</v>
      </c>
      <c r="B36" s="13" t="s">
        <v>695</v>
      </c>
      <c r="C36" s="13" t="s">
        <v>682</v>
      </c>
      <c r="D36" s="13" t="s">
        <v>679</v>
      </c>
      <c r="E36" s="13" t="s">
        <v>679</v>
      </c>
      <c r="F36" s="13" t="s">
        <v>680</v>
      </c>
      <c r="G36" s="13" t="s">
        <v>92</v>
      </c>
      <c r="H36" s="17" t="s">
        <v>703</v>
      </c>
      <c r="I36" s="19">
        <f>SUM(I37)</f>
        <v>0</v>
      </c>
    </row>
    <row r="37" spans="1:9" ht="93.75" hidden="1">
      <c r="A37" s="13" t="s">
        <v>678</v>
      </c>
      <c r="B37" s="13" t="s">
        <v>695</v>
      </c>
      <c r="C37" s="13" t="s">
        <v>682</v>
      </c>
      <c r="D37" s="13" t="s">
        <v>678</v>
      </c>
      <c r="E37" s="13" t="s">
        <v>682</v>
      </c>
      <c r="F37" s="13" t="s">
        <v>680</v>
      </c>
      <c r="G37" s="13" t="s">
        <v>704</v>
      </c>
      <c r="H37" s="17" t="s">
        <v>705</v>
      </c>
      <c r="I37" s="20"/>
    </row>
    <row r="38" spans="1:9" ht="18">
      <c r="A38" s="21"/>
      <c r="B38" s="21"/>
      <c r="C38" s="21"/>
      <c r="D38" s="21"/>
      <c r="E38" s="21"/>
      <c r="F38" s="21"/>
      <c r="G38" s="21"/>
      <c r="H38" s="22"/>
      <c r="I38" s="23"/>
    </row>
    <row r="39" spans="1:9">
      <c r="A39" s="24"/>
      <c r="B39" s="24"/>
      <c r="C39" s="24"/>
      <c r="D39" s="24"/>
      <c r="E39" s="24"/>
      <c r="F39" s="24"/>
      <c r="G39" s="24"/>
      <c r="H39" s="25"/>
      <c r="I39" s="26"/>
    </row>
  </sheetData>
  <mergeCells count="15">
    <mergeCell ref="H16:I16"/>
    <mergeCell ref="A18:G18"/>
    <mergeCell ref="A19:G19"/>
    <mergeCell ref="H9:I9"/>
    <mergeCell ref="H10:I10"/>
    <mergeCell ref="H11:I11"/>
    <mergeCell ref="H12:I12"/>
    <mergeCell ref="A14:I14"/>
    <mergeCell ref="A15:I15"/>
    <mergeCell ref="H2:I2"/>
    <mergeCell ref="H3:I3"/>
    <mergeCell ref="H4:I4"/>
    <mergeCell ref="H5:I5"/>
    <mergeCell ref="H6:I6"/>
    <mergeCell ref="H8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2"/>
  <sheetViews>
    <sheetView workbookViewId="0">
      <selection sqref="A1:XFD1048576"/>
    </sheetView>
  </sheetViews>
  <sheetFormatPr defaultRowHeight="15"/>
  <cols>
    <col min="1" max="1" width="17" style="112" bestFit="1" customWidth="1"/>
    <col min="2" max="2" width="29.140625" style="112" bestFit="1" customWidth="1"/>
    <col min="3" max="3" width="78.140625" style="112" customWidth="1"/>
    <col min="4" max="256" width="9.140625" style="112"/>
    <col min="257" max="257" width="17" style="112" bestFit="1" customWidth="1"/>
    <col min="258" max="258" width="29.140625" style="112" bestFit="1" customWidth="1"/>
    <col min="259" max="259" width="78.140625" style="112" customWidth="1"/>
    <col min="260" max="512" width="9.140625" style="112"/>
    <col min="513" max="513" width="17" style="112" bestFit="1" customWidth="1"/>
    <col min="514" max="514" width="29.140625" style="112" bestFit="1" customWidth="1"/>
    <col min="515" max="515" width="78.140625" style="112" customWidth="1"/>
    <col min="516" max="768" width="9.140625" style="112"/>
    <col min="769" max="769" width="17" style="112" bestFit="1" customWidth="1"/>
    <col min="770" max="770" width="29.140625" style="112" bestFit="1" customWidth="1"/>
    <col min="771" max="771" width="78.140625" style="112" customWidth="1"/>
    <col min="772" max="1024" width="9.140625" style="112"/>
    <col min="1025" max="1025" width="17" style="112" bestFit="1" customWidth="1"/>
    <col min="1026" max="1026" width="29.140625" style="112" bestFit="1" customWidth="1"/>
    <col min="1027" max="1027" width="78.140625" style="112" customWidth="1"/>
    <col min="1028" max="1280" width="9.140625" style="112"/>
    <col min="1281" max="1281" width="17" style="112" bestFit="1" customWidth="1"/>
    <col min="1282" max="1282" width="29.140625" style="112" bestFit="1" customWidth="1"/>
    <col min="1283" max="1283" width="78.140625" style="112" customWidth="1"/>
    <col min="1284" max="1536" width="9.140625" style="112"/>
    <col min="1537" max="1537" width="17" style="112" bestFit="1" customWidth="1"/>
    <col min="1538" max="1538" width="29.140625" style="112" bestFit="1" customWidth="1"/>
    <col min="1539" max="1539" width="78.140625" style="112" customWidth="1"/>
    <col min="1540" max="1792" width="9.140625" style="112"/>
    <col min="1793" max="1793" width="17" style="112" bestFit="1" customWidth="1"/>
    <col min="1794" max="1794" width="29.140625" style="112" bestFit="1" customWidth="1"/>
    <col min="1795" max="1795" width="78.140625" style="112" customWidth="1"/>
    <col min="1796" max="2048" width="9.140625" style="112"/>
    <col min="2049" max="2049" width="17" style="112" bestFit="1" customWidth="1"/>
    <col min="2050" max="2050" width="29.140625" style="112" bestFit="1" customWidth="1"/>
    <col min="2051" max="2051" width="78.140625" style="112" customWidth="1"/>
    <col min="2052" max="2304" width="9.140625" style="112"/>
    <col min="2305" max="2305" width="17" style="112" bestFit="1" customWidth="1"/>
    <col min="2306" max="2306" width="29.140625" style="112" bestFit="1" customWidth="1"/>
    <col min="2307" max="2307" width="78.140625" style="112" customWidth="1"/>
    <col min="2308" max="2560" width="9.140625" style="112"/>
    <col min="2561" max="2561" width="17" style="112" bestFit="1" customWidth="1"/>
    <col min="2562" max="2562" width="29.140625" style="112" bestFit="1" customWidth="1"/>
    <col min="2563" max="2563" width="78.140625" style="112" customWidth="1"/>
    <col min="2564" max="2816" width="9.140625" style="112"/>
    <col min="2817" max="2817" width="17" style="112" bestFit="1" customWidth="1"/>
    <col min="2818" max="2818" width="29.140625" style="112" bestFit="1" customWidth="1"/>
    <col min="2819" max="2819" width="78.140625" style="112" customWidth="1"/>
    <col min="2820" max="3072" width="9.140625" style="112"/>
    <col min="3073" max="3073" width="17" style="112" bestFit="1" customWidth="1"/>
    <col min="3074" max="3074" width="29.140625" style="112" bestFit="1" customWidth="1"/>
    <col min="3075" max="3075" width="78.140625" style="112" customWidth="1"/>
    <col min="3076" max="3328" width="9.140625" style="112"/>
    <col min="3329" max="3329" width="17" style="112" bestFit="1" customWidth="1"/>
    <col min="3330" max="3330" width="29.140625" style="112" bestFit="1" customWidth="1"/>
    <col min="3331" max="3331" width="78.140625" style="112" customWidth="1"/>
    <col min="3332" max="3584" width="9.140625" style="112"/>
    <col min="3585" max="3585" width="17" style="112" bestFit="1" customWidth="1"/>
    <col min="3586" max="3586" width="29.140625" style="112" bestFit="1" customWidth="1"/>
    <col min="3587" max="3587" width="78.140625" style="112" customWidth="1"/>
    <col min="3588" max="3840" width="9.140625" style="112"/>
    <col min="3841" max="3841" width="17" style="112" bestFit="1" customWidth="1"/>
    <col min="3842" max="3842" width="29.140625" style="112" bestFit="1" customWidth="1"/>
    <col min="3843" max="3843" width="78.140625" style="112" customWidth="1"/>
    <col min="3844" max="4096" width="9.140625" style="112"/>
    <col min="4097" max="4097" width="17" style="112" bestFit="1" customWidth="1"/>
    <col min="4098" max="4098" width="29.140625" style="112" bestFit="1" customWidth="1"/>
    <col min="4099" max="4099" width="78.140625" style="112" customWidth="1"/>
    <col min="4100" max="4352" width="9.140625" style="112"/>
    <col min="4353" max="4353" width="17" style="112" bestFit="1" customWidth="1"/>
    <col min="4354" max="4354" width="29.140625" style="112" bestFit="1" customWidth="1"/>
    <col min="4355" max="4355" width="78.140625" style="112" customWidth="1"/>
    <col min="4356" max="4608" width="9.140625" style="112"/>
    <col min="4609" max="4609" width="17" style="112" bestFit="1" customWidth="1"/>
    <col min="4610" max="4610" width="29.140625" style="112" bestFit="1" customWidth="1"/>
    <col min="4611" max="4611" width="78.140625" style="112" customWidth="1"/>
    <col min="4612" max="4864" width="9.140625" style="112"/>
    <col min="4865" max="4865" width="17" style="112" bestFit="1" customWidth="1"/>
    <col min="4866" max="4866" width="29.140625" style="112" bestFit="1" customWidth="1"/>
    <col min="4867" max="4867" width="78.140625" style="112" customWidth="1"/>
    <col min="4868" max="5120" width="9.140625" style="112"/>
    <col min="5121" max="5121" width="17" style="112" bestFit="1" customWidth="1"/>
    <col min="5122" max="5122" width="29.140625" style="112" bestFit="1" customWidth="1"/>
    <col min="5123" max="5123" width="78.140625" style="112" customWidth="1"/>
    <col min="5124" max="5376" width="9.140625" style="112"/>
    <col min="5377" max="5377" width="17" style="112" bestFit="1" customWidth="1"/>
    <col min="5378" max="5378" width="29.140625" style="112" bestFit="1" customWidth="1"/>
    <col min="5379" max="5379" width="78.140625" style="112" customWidth="1"/>
    <col min="5380" max="5632" width="9.140625" style="112"/>
    <col min="5633" max="5633" width="17" style="112" bestFit="1" customWidth="1"/>
    <col min="5634" max="5634" width="29.140625" style="112" bestFit="1" customWidth="1"/>
    <col min="5635" max="5635" width="78.140625" style="112" customWidth="1"/>
    <col min="5636" max="5888" width="9.140625" style="112"/>
    <col min="5889" max="5889" width="17" style="112" bestFit="1" customWidth="1"/>
    <col min="5890" max="5890" width="29.140625" style="112" bestFit="1" customWidth="1"/>
    <col min="5891" max="5891" width="78.140625" style="112" customWidth="1"/>
    <col min="5892" max="6144" width="9.140625" style="112"/>
    <col min="6145" max="6145" width="17" style="112" bestFit="1" customWidth="1"/>
    <col min="6146" max="6146" width="29.140625" style="112" bestFit="1" customWidth="1"/>
    <col min="6147" max="6147" width="78.140625" style="112" customWidth="1"/>
    <col min="6148" max="6400" width="9.140625" style="112"/>
    <col min="6401" max="6401" width="17" style="112" bestFit="1" customWidth="1"/>
    <col min="6402" max="6402" width="29.140625" style="112" bestFit="1" customWidth="1"/>
    <col min="6403" max="6403" width="78.140625" style="112" customWidth="1"/>
    <col min="6404" max="6656" width="9.140625" style="112"/>
    <col min="6657" max="6657" width="17" style="112" bestFit="1" customWidth="1"/>
    <col min="6658" max="6658" width="29.140625" style="112" bestFit="1" customWidth="1"/>
    <col min="6659" max="6659" width="78.140625" style="112" customWidth="1"/>
    <col min="6660" max="6912" width="9.140625" style="112"/>
    <col min="6913" max="6913" width="17" style="112" bestFit="1" customWidth="1"/>
    <col min="6914" max="6914" width="29.140625" style="112" bestFit="1" customWidth="1"/>
    <col min="6915" max="6915" width="78.140625" style="112" customWidth="1"/>
    <col min="6916" max="7168" width="9.140625" style="112"/>
    <col min="7169" max="7169" width="17" style="112" bestFit="1" customWidth="1"/>
    <col min="7170" max="7170" width="29.140625" style="112" bestFit="1" customWidth="1"/>
    <col min="7171" max="7171" width="78.140625" style="112" customWidth="1"/>
    <col min="7172" max="7424" width="9.140625" style="112"/>
    <col min="7425" max="7425" width="17" style="112" bestFit="1" customWidth="1"/>
    <col min="7426" max="7426" width="29.140625" style="112" bestFit="1" customWidth="1"/>
    <col min="7427" max="7427" width="78.140625" style="112" customWidth="1"/>
    <col min="7428" max="7680" width="9.140625" style="112"/>
    <col min="7681" max="7681" width="17" style="112" bestFit="1" customWidth="1"/>
    <col min="7682" max="7682" width="29.140625" style="112" bestFit="1" customWidth="1"/>
    <col min="7683" max="7683" width="78.140625" style="112" customWidth="1"/>
    <col min="7684" max="7936" width="9.140625" style="112"/>
    <col min="7937" max="7937" width="17" style="112" bestFit="1" customWidth="1"/>
    <col min="7938" max="7938" width="29.140625" style="112" bestFit="1" customWidth="1"/>
    <col min="7939" max="7939" width="78.140625" style="112" customWidth="1"/>
    <col min="7940" max="8192" width="9.140625" style="112"/>
    <col min="8193" max="8193" width="17" style="112" bestFit="1" customWidth="1"/>
    <col min="8194" max="8194" width="29.140625" style="112" bestFit="1" customWidth="1"/>
    <col min="8195" max="8195" width="78.140625" style="112" customWidth="1"/>
    <col min="8196" max="8448" width="9.140625" style="112"/>
    <col min="8449" max="8449" width="17" style="112" bestFit="1" customWidth="1"/>
    <col min="8450" max="8450" width="29.140625" style="112" bestFit="1" customWidth="1"/>
    <col min="8451" max="8451" width="78.140625" style="112" customWidth="1"/>
    <col min="8452" max="8704" width="9.140625" style="112"/>
    <col min="8705" max="8705" width="17" style="112" bestFit="1" customWidth="1"/>
    <col min="8706" max="8706" width="29.140625" style="112" bestFit="1" customWidth="1"/>
    <col min="8707" max="8707" width="78.140625" style="112" customWidth="1"/>
    <col min="8708" max="8960" width="9.140625" style="112"/>
    <col min="8961" max="8961" width="17" style="112" bestFit="1" customWidth="1"/>
    <col min="8962" max="8962" width="29.140625" style="112" bestFit="1" customWidth="1"/>
    <col min="8963" max="8963" width="78.140625" style="112" customWidth="1"/>
    <col min="8964" max="9216" width="9.140625" style="112"/>
    <col min="9217" max="9217" width="17" style="112" bestFit="1" customWidth="1"/>
    <col min="9218" max="9218" width="29.140625" style="112" bestFit="1" customWidth="1"/>
    <col min="9219" max="9219" width="78.140625" style="112" customWidth="1"/>
    <col min="9220" max="9472" width="9.140625" style="112"/>
    <col min="9473" max="9473" width="17" style="112" bestFit="1" customWidth="1"/>
    <col min="9474" max="9474" width="29.140625" style="112" bestFit="1" customWidth="1"/>
    <col min="9475" max="9475" width="78.140625" style="112" customWidth="1"/>
    <col min="9476" max="9728" width="9.140625" style="112"/>
    <col min="9729" max="9729" width="17" style="112" bestFit="1" customWidth="1"/>
    <col min="9730" max="9730" width="29.140625" style="112" bestFit="1" customWidth="1"/>
    <col min="9731" max="9731" width="78.140625" style="112" customWidth="1"/>
    <col min="9732" max="9984" width="9.140625" style="112"/>
    <col min="9985" max="9985" width="17" style="112" bestFit="1" customWidth="1"/>
    <col min="9986" max="9986" width="29.140625" style="112" bestFit="1" customWidth="1"/>
    <col min="9987" max="9987" width="78.140625" style="112" customWidth="1"/>
    <col min="9988" max="10240" width="9.140625" style="112"/>
    <col min="10241" max="10241" width="17" style="112" bestFit="1" customWidth="1"/>
    <col min="10242" max="10242" width="29.140625" style="112" bestFit="1" customWidth="1"/>
    <col min="10243" max="10243" width="78.140625" style="112" customWidth="1"/>
    <col min="10244" max="10496" width="9.140625" style="112"/>
    <col min="10497" max="10497" width="17" style="112" bestFit="1" customWidth="1"/>
    <col min="10498" max="10498" width="29.140625" style="112" bestFit="1" customWidth="1"/>
    <col min="10499" max="10499" width="78.140625" style="112" customWidth="1"/>
    <col min="10500" max="10752" width="9.140625" style="112"/>
    <col min="10753" max="10753" width="17" style="112" bestFit="1" customWidth="1"/>
    <col min="10754" max="10754" width="29.140625" style="112" bestFit="1" customWidth="1"/>
    <col min="10755" max="10755" width="78.140625" style="112" customWidth="1"/>
    <col min="10756" max="11008" width="9.140625" style="112"/>
    <col min="11009" max="11009" width="17" style="112" bestFit="1" customWidth="1"/>
    <col min="11010" max="11010" width="29.140625" style="112" bestFit="1" customWidth="1"/>
    <col min="11011" max="11011" width="78.140625" style="112" customWidth="1"/>
    <col min="11012" max="11264" width="9.140625" style="112"/>
    <col min="11265" max="11265" width="17" style="112" bestFit="1" customWidth="1"/>
    <col min="11266" max="11266" width="29.140625" style="112" bestFit="1" customWidth="1"/>
    <col min="11267" max="11267" width="78.140625" style="112" customWidth="1"/>
    <col min="11268" max="11520" width="9.140625" style="112"/>
    <col min="11521" max="11521" width="17" style="112" bestFit="1" customWidth="1"/>
    <col min="11522" max="11522" width="29.140625" style="112" bestFit="1" customWidth="1"/>
    <col min="11523" max="11523" width="78.140625" style="112" customWidth="1"/>
    <col min="11524" max="11776" width="9.140625" style="112"/>
    <col min="11777" max="11777" width="17" style="112" bestFit="1" customWidth="1"/>
    <col min="11778" max="11778" width="29.140625" style="112" bestFit="1" customWidth="1"/>
    <col min="11779" max="11779" width="78.140625" style="112" customWidth="1"/>
    <col min="11780" max="12032" width="9.140625" style="112"/>
    <col min="12033" max="12033" width="17" style="112" bestFit="1" customWidth="1"/>
    <col min="12034" max="12034" width="29.140625" style="112" bestFit="1" customWidth="1"/>
    <col min="12035" max="12035" width="78.140625" style="112" customWidth="1"/>
    <col min="12036" max="12288" width="9.140625" style="112"/>
    <col min="12289" max="12289" width="17" style="112" bestFit="1" customWidth="1"/>
    <col min="12290" max="12290" width="29.140625" style="112" bestFit="1" customWidth="1"/>
    <col min="12291" max="12291" width="78.140625" style="112" customWidth="1"/>
    <col min="12292" max="12544" width="9.140625" style="112"/>
    <col min="12545" max="12545" width="17" style="112" bestFit="1" customWidth="1"/>
    <col min="12546" max="12546" width="29.140625" style="112" bestFit="1" customWidth="1"/>
    <col min="12547" max="12547" width="78.140625" style="112" customWidth="1"/>
    <col min="12548" max="12800" width="9.140625" style="112"/>
    <col min="12801" max="12801" width="17" style="112" bestFit="1" customWidth="1"/>
    <col min="12802" max="12802" width="29.140625" style="112" bestFit="1" customWidth="1"/>
    <col min="12803" max="12803" width="78.140625" style="112" customWidth="1"/>
    <col min="12804" max="13056" width="9.140625" style="112"/>
    <col min="13057" max="13057" width="17" style="112" bestFit="1" customWidth="1"/>
    <col min="13058" max="13058" width="29.140625" style="112" bestFit="1" customWidth="1"/>
    <col min="13059" max="13059" width="78.140625" style="112" customWidth="1"/>
    <col min="13060" max="13312" width="9.140625" style="112"/>
    <col min="13313" max="13313" width="17" style="112" bestFit="1" customWidth="1"/>
    <col min="13314" max="13314" width="29.140625" style="112" bestFit="1" customWidth="1"/>
    <col min="13315" max="13315" width="78.140625" style="112" customWidth="1"/>
    <col min="13316" max="13568" width="9.140625" style="112"/>
    <col min="13569" max="13569" width="17" style="112" bestFit="1" customWidth="1"/>
    <col min="13570" max="13570" width="29.140625" style="112" bestFit="1" customWidth="1"/>
    <col min="13571" max="13571" width="78.140625" style="112" customWidth="1"/>
    <col min="13572" max="13824" width="9.140625" style="112"/>
    <col min="13825" max="13825" width="17" style="112" bestFit="1" customWidth="1"/>
    <col min="13826" max="13826" width="29.140625" style="112" bestFit="1" customWidth="1"/>
    <col min="13827" max="13827" width="78.140625" style="112" customWidth="1"/>
    <col min="13828" max="14080" width="9.140625" style="112"/>
    <col min="14081" max="14081" width="17" style="112" bestFit="1" customWidth="1"/>
    <col min="14082" max="14082" width="29.140625" style="112" bestFit="1" customWidth="1"/>
    <col min="14083" max="14083" width="78.140625" style="112" customWidth="1"/>
    <col min="14084" max="14336" width="9.140625" style="112"/>
    <col min="14337" max="14337" width="17" style="112" bestFit="1" customWidth="1"/>
    <col min="14338" max="14338" width="29.140625" style="112" bestFit="1" customWidth="1"/>
    <col min="14339" max="14339" width="78.140625" style="112" customWidth="1"/>
    <col min="14340" max="14592" width="9.140625" style="112"/>
    <col min="14593" max="14593" width="17" style="112" bestFit="1" customWidth="1"/>
    <col min="14594" max="14594" width="29.140625" style="112" bestFit="1" customWidth="1"/>
    <col min="14595" max="14595" width="78.140625" style="112" customWidth="1"/>
    <col min="14596" max="14848" width="9.140625" style="112"/>
    <col min="14849" max="14849" width="17" style="112" bestFit="1" customWidth="1"/>
    <col min="14850" max="14850" width="29.140625" style="112" bestFit="1" customWidth="1"/>
    <col min="14851" max="14851" width="78.140625" style="112" customWidth="1"/>
    <col min="14852" max="15104" width="9.140625" style="112"/>
    <col min="15105" max="15105" width="17" style="112" bestFit="1" customWidth="1"/>
    <col min="15106" max="15106" width="29.140625" style="112" bestFit="1" customWidth="1"/>
    <col min="15107" max="15107" width="78.140625" style="112" customWidth="1"/>
    <col min="15108" max="15360" width="9.140625" style="112"/>
    <col min="15361" max="15361" width="17" style="112" bestFit="1" customWidth="1"/>
    <col min="15362" max="15362" width="29.140625" style="112" bestFit="1" customWidth="1"/>
    <col min="15363" max="15363" width="78.140625" style="112" customWidth="1"/>
    <col min="15364" max="15616" width="9.140625" style="112"/>
    <col min="15617" max="15617" width="17" style="112" bestFit="1" customWidth="1"/>
    <col min="15618" max="15618" width="29.140625" style="112" bestFit="1" customWidth="1"/>
    <col min="15619" max="15619" width="78.140625" style="112" customWidth="1"/>
    <col min="15620" max="15872" width="9.140625" style="112"/>
    <col min="15873" max="15873" width="17" style="112" bestFit="1" customWidth="1"/>
    <col min="15874" max="15874" width="29.140625" style="112" bestFit="1" customWidth="1"/>
    <col min="15875" max="15875" width="78.140625" style="112" customWidth="1"/>
    <col min="15876" max="16128" width="9.140625" style="112"/>
    <col min="16129" max="16129" width="17" style="112" bestFit="1" customWidth="1"/>
    <col min="16130" max="16130" width="29.140625" style="112" bestFit="1" customWidth="1"/>
    <col min="16131" max="16131" width="78.140625" style="112" customWidth="1"/>
    <col min="16132" max="16384" width="9.140625" style="112"/>
  </cols>
  <sheetData>
    <row r="1" spans="1:3">
      <c r="C1" s="169" t="s">
        <v>867</v>
      </c>
    </row>
    <row r="2" spans="1:3">
      <c r="C2" s="169" t="s">
        <v>668</v>
      </c>
    </row>
    <row r="3" spans="1:3">
      <c r="C3" s="169" t="s">
        <v>849</v>
      </c>
    </row>
    <row r="4" spans="1:3">
      <c r="C4" s="169" t="s">
        <v>860</v>
      </c>
    </row>
    <row r="6" spans="1:3" ht="18.75">
      <c r="A6" s="60"/>
      <c r="B6" s="36"/>
      <c r="C6" s="35" t="s">
        <v>868</v>
      </c>
    </row>
    <row r="7" spans="1:3" ht="18.75">
      <c r="A7" s="60"/>
      <c r="B7" s="36"/>
      <c r="C7" s="35" t="s">
        <v>869</v>
      </c>
    </row>
    <row r="8" spans="1:3" ht="18.75">
      <c r="A8" s="60"/>
      <c r="B8" s="36"/>
      <c r="C8" s="35" t="s">
        <v>849</v>
      </c>
    </row>
    <row r="9" spans="1:3" ht="18.75">
      <c r="A9" s="60"/>
      <c r="B9" s="36"/>
      <c r="C9" s="35" t="s">
        <v>870</v>
      </c>
    </row>
    <row r="10" spans="1:3" ht="18.75">
      <c r="A10" s="60"/>
      <c r="B10" s="36"/>
      <c r="C10" s="35"/>
    </row>
    <row r="11" spans="1:3" ht="18.75" customHeight="1">
      <c r="A11" s="61" t="s">
        <v>871</v>
      </c>
      <c r="B11" s="61"/>
      <c r="C11" s="61"/>
    </row>
    <row r="12" spans="1:3" ht="33.75" customHeight="1">
      <c r="A12" s="61" t="s">
        <v>872</v>
      </c>
      <c r="B12" s="61"/>
      <c r="C12" s="61"/>
    </row>
    <row r="13" spans="1:3" ht="18.75">
      <c r="A13" s="62"/>
      <c r="B13" s="63"/>
      <c r="C13" s="62"/>
    </row>
    <row r="14" spans="1:3" ht="16.5">
      <c r="A14" s="64" t="s">
        <v>388</v>
      </c>
      <c r="B14" s="65"/>
      <c r="C14" s="64" t="s">
        <v>2</v>
      </c>
    </row>
    <row r="15" spans="1:3" ht="49.5">
      <c r="A15" s="66" t="s">
        <v>873</v>
      </c>
      <c r="B15" s="66" t="s">
        <v>874</v>
      </c>
      <c r="C15" s="67"/>
    </row>
    <row r="16" spans="1:3" ht="16.5">
      <c r="A16" s="66">
        <v>1</v>
      </c>
      <c r="B16" s="66">
        <v>2</v>
      </c>
      <c r="C16" s="68">
        <v>3</v>
      </c>
    </row>
    <row r="17" spans="1:3" ht="16.5" customHeight="1">
      <c r="A17" s="69">
        <v>905</v>
      </c>
      <c r="B17" s="70" t="s">
        <v>875</v>
      </c>
      <c r="C17" s="71"/>
    </row>
    <row r="18" spans="1:3" ht="66">
      <c r="A18" s="72">
        <v>905</v>
      </c>
      <c r="B18" s="73" t="s">
        <v>876</v>
      </c>
      <c r="C18" s="73" t="s">
        <v>657</v>
      </c>
    </row>
    <row r="19" spans="1:3" ht="33">
      <c r="A19" s="72">
        <v>905</v>
      </c>
      <c r="B19" s="73" t="s">
        <v>877</v>
      </c>
      <c r="C19" s="73" t="s">
        <v>878</v>
      </c>
    </row>
    <row r="20" spans="1:3" ht="16.5" customHeight="1">
      <c r="A20" s="72">
        <v>921</v>
      </c>
      <c r="B20" s="74" t="s">
        <v>879</v>
      </c>
      <c r="C20" s="75"/>
    </row>
    <row r="21" spans="1:3" ht="16.5" customHeight="1">
      <c r="A21" s="72">
        <v>923</v>
      </c>
      <c r="B21" s="74" t="s">
        <v>880</v>
      </c>
      <c r="C21" s="75"/>
    </row>
    <row r="22" spans="1:3" ht="33">
      <c r="A22" s="72">
        <v>923</v>
      </c>
      <c r="B22" s="73" t="s">
        <v>881</v>
      </c>
      <c r="C22" s="73" t="s">
        <v>882</v>
      </c>
    </row>
    <row r="23" spans="1:3" ht="82.5">
      <c r="A23" s="72">
        <v>923</v>
      </c>
      <c r="B23" s="73" t="s">
        <v>883</v>
      </c>
      <c r="C23" s="73" t="s">
        <v>884</v>
      </c>
    </row>
    <row r="24" spans="1:3" ht="33">
      <c r="A24" s="72">
        <v>923</v>
      </c>
      <c r="B24" s="73" t="s">
        <v>885</v>
      </c>
      <c r="C24" s="73" t="s">
        <v>886</v>
      </c>
    </row>
    <row r="25" spans="1:3" ht="33">
      <c r="A25" s="72">
        <v>923</v>
      </c>
      <c r="B25" s="73" t="s">
        <v>887</v>
      </c>
      <c r="C25" s="73" t="s">
        <v>888</v>
      </c>
    </row>
    <row r="26" spans="1:3" ht="33">
      <c r="A26" s="72">
        <v>923</v>
      </c>
      <c r="B26" s="73" t="s">
        <v>889</v>
      </c>
      <c r="C26" s="73" t="s">
        <v>497</v>
      </c>
    </row>
    <row r="27" spans="1:3" ht="49.5">
      <c r="A27" s="72">
        <v>923</v>
      </c>
      <c r="B27" s="76" t="s">
        <v>890</v>
      </c>
      <c r="C27" s="73" t="s">
        <v>891</v>
      </c>
    </row>
    <row r="28" spans="1:3" ht="49.5">
      <c r="A28" s="72">
        <v>923</v>
      </c>
      <c r="B28" s="73" t="s">
        <v>892</v>
      </c>
      <c r="C28" s="73" t="s">
        <v>893</v>
      </c>
    </row>
    <row r="29" spans="1:3" ht="66">
      <c r="A29" s="72">
        <v>923</v>
      </c>
      <c r="B29" s="73" t="s">
        <v>894</v>
      </c>
      <c r="C29" s="73" t="s">
        <v>895</v>
      </c>
    </row>
    <row r="30" spans="1:3" ht="49.5">
      <c r="A30" s="72">
        <v>923</v>
      </c>
      <c r="B30" s="73" t="s">
        <v>896</v>
      </c>
      <c r="C30" s="73" t="s">
        <v>897</v>
      </c>
    </row>
    <row r="31" spans="1:3" ht="49.5">
      <c r="A31" s="72">
        <v>923</v>
      </c>
      <c r="B31" s="73" t="s">
        <v>898</v>
      </c>
      <c r="C31" s="73" t="s">
        <v>899</v>
      </c>
    </row>
    <row r="32" spans="1:3" ht="33">
      <c r="A32" s="72">
        <v>923</v>
      </c>
      <c r="B32" s="73" t="s">
        <v>900</v>
      </c>
      <c r="C32" s="73" t="s">
        <v>555</v>
      </c>
    </row>
    <row r="33" spans="1:3" ht="33">
      <c r="A33" s="72">
        <v>923</v>
      </c>
      <c r="B33" s="73" t="s">
        <v>901</v>
      </c>
      <c r="C33" s="73" t="s">
        <v>902</v>
      </c>
    </row>
    <row r="34" spans="1:3" ht="66">
      <c r="A34" s="72">
        <v>923</v>
      </c>
      <c r="B34" s="73" t="s">
        <v>903</v>
      </c>
      <c r="C34" s="73" t="s">
        <v>904</v>
      </c>
    </row>
    <row r="35" spans="1:3" ht="16.5">
      <c r="A35" s="72">
        <v>923</v>
      </c>
      <c r="B35" s="73" t="s">
        <v>905</v>
      </c>
      <c r="C35" s="73" t="s">
        <v>906</v>
      </c>
    </row>
    <row r="36" spans="1:3" ht="49.5">
      <c r="A36" s="72">
        <v>923</v>
      </c>
      <c r="B36" s="73" t="s">
        <v>907</v>
      </c>
      <c r="C36" s="73" t="s">
        <v>908</v>
      </c>
    </row>
    <row r="37" spans="1:3" ht="16.5">
      <c r="A37" s="72">
        <v>923</v>
      </c>
      <c r="B37" s="73" t="s">
        <v>909</v>
      </c>
      <c r="C37" s="73" t="s">
        <v>596</v>
      </c>
    </row>
    <row r="38" spans="1:3" ht="49.5">
      <c r="A38" s="72">
        <v>923</v>
      </c>
      <c r="B38" s="73" t="s">
        <v>910</v>
      </c>
      <c r="C38" s="73" t="s">
        <v>911</v>
      </c>
    </row>
    <row r="39" spans="1:3" ht="33">
      <c r="A39" s="72">
        <v>923</v>
      </c>
      <c r="B39" s="73" t="s">
        <v>912</v>
      </c>
      <c r="C39" s="73" t="s">
        <v>607</v>
      </c>
    </row>
    <row r="40" spans="1:3" ht="33">
      <c r="A40" s="72">
        <v>923</v>
      </c>
      <c r="B40" s="73" t="s">
        <v>913</v>
      </c>
      <c r="C40" s="73" t="s">
        <v>914</v>
      </c>
    </row>
    <row r="41" spans="1:3" ht="66">
      <c r="A41" s="72">
        <v>923</v>
      </c>
      <c r="B41" s="73" t="s">
        <v>915</v>
      </c>
      <c r="C41" s="73" t="s">
        <v>916</v>
      </c>
    </row>
    <row r="42" spans="1:3" ht="49.5">
      <c r="A42" s="72">
        <v>923</v>
      </c>
      <c r="B42" s="73" t="s">
        <v>917</v>
      </c>
      <c r="C42" s="73" t="s">
        <v>918</v>
      </c>
    </row>
    <row r="43" spans="1:3" ht="39" customHeight="1">
      <c r="A43" s="72">
        <v>923</v>
      </c>
      <c r="B43" s="73" t="s">
        <v>919</v>
      </c>
      <c r="C43" s="73" t="s">
        <v>920</v>
      </c>
    </row>
    <row r="44" spans="1:3" ht="49.5">
      <c r="A44" s="72">
        <v>923</v>
      </c>
      <c r="B44" s="73" t="s">
        <v>921</v>
      </c>
      <c r="C44" s="77" t="s">
        <v>922</v>
      </c>
    </row>
    <row r="45" spans="1:3" ht="16.5" customHeight="1">
      <c r="A45" s="72">
        <v>956</v>
      </c>
      <c r="B45" s="74" t="s">
        <v>923</v>
      </c>
      <c r="C45" s="75"/>
    </row>
    <row r="46" spans="1:3" ht="33">
      <c r="A46" s="72">
        <v>956</v>
      </c>
      <c r="B46" s="73" t="s">
        <v>887</v>
      </c>
      <c r="C46" s="73" t="s">
        <v>888</v>
      </c>
    </row>
    <row r="47" spans="1:3" ht="33">
      <c r="A47" s="72">
        <v>956</v>
      </c>
      <c r="B47" s="73" t="s">
        <v>889</v>
      </c>
      <c r="C47" s="73" t="s">
        <v>924</v>
      </c>
    </row>
    <row r="48" spans="1:3" ht="33">
      <c r="A48" s="72">
        <v>956</v>
      </c>
      <c r="B48" s="73" t="s">
        <v>901</v>
      </c>
      <c r="C48" s="73" t="s">
        <v>902</v>
      </c>
    </row>
    <row r="49" spans="1:3" ht="49.5">
      <c r="A49" s="72">
        <v>956</v>
      </c>
      <c r="B49" s="73" t="s">
        <v>907</v>
      </c>
      <c r="C49" s="73" t="s">
        <v>908</v>
      </c>
    </row>
    <row r="50" spans="1:3" ht="33">
      <c r="A50" s="72">
        <v>956</v>
      </c>
      <c r="B50" s="73" t="s">
        <v>925</v>
      </c>
      <c r="C50" s="73" t="s">
        <v>926</v>
      </c>
    </row>
    <row r="51" spans="1:3" ht="52.5" customHeight="1">
      <c r="A51" s="72">
        <v>956</v>
      </c>
      <c r="B51" s="73" t="s">
        <v>927</v>
      </c>
      <c r="C51" s="73" t="s">
        <v>577</v>
      </c>
    </row>
    <row r="52" spans="1:3" ht="36.75" customHeight="1">
      <c r="A52" s="72">
        <v>956</v>
      </c>
      <c r="B52" s="73" t="s">
        <v>928</v>
      </c>
      <c r="C52" s="73" t="s">
        <v>581</v>
      </c>
    </row>
    <row r="53" spans="1:3" ht="73.5" customHeight="1">
      <c r="A53" s="72">
        <v>956</v>
      </c>
      <c r="B53" s="73" t="s">
        <v>589</v>
      </c>
      <c r="C53" s="73" t="s">
        <v>590</v>
      </c>
    </row>
    <row r="54" spans="1:3" ht="16.5">
      <c r="A54" s="72">
        <v>956</v>
      </c>
      <c r="B54" s="73" t="s">
        <v>909</v>
      </c>
      <c r="C54" s="73" t="s">
        <v>596</v>
      </c>
    </row>
    <row r="55" spans="1:3" ht="66">
      <c r="A55" s="72">
        <v>956</v>
      </c>
      <c r="B55" s="73" t="s">
        <v>929</v>
      </c>
      <c r="C55" s="78" t="s">
        <v>930</v>
      </c>
    </row>
    <row r="56" spans="1:3" ht="49.5">
      <c r="A56" s="72">
        <v>956</v>
      </c>
      <c r="B56" s="73" t="s">
        <v>931</v>
      </c>
      <c r="C56" s="73" t="s">
        <v>932</v>
      </c>
    </row>
    <row r="57" spans="1:3" ht="33.75" customHeight="1">
      <c r="A57" s="72">
        <v>956</v>
      </c>
      <c r="B57" s="73" t="s">
        <v>933</v>
      </c>
      <c r="C57" s="73" t="s">
        <v>934</v>
      </c>
    </row>
    <row r="58" spans="1:3" ht="52.5" customHeight="1">
      <c r="A58" s="72">
        <v>956</v>
      </c>
      <c r="B58" s="73" t="s">
        <v>921</v>
      </c>
      <c r="C58" s="77" t="s">
        <v>922</v>
      </c>
    </row>
    <row r="59" spans="1:3" ht="36.75" customHeight="1">
      <c r="A59" s="72">
        <v>963</v>
      </c>
      <c r="B59" s="74" t="s">
        <v>935</v>
      </c>
      <c r="C59" s="75"/>
    </row>
    <row r="60" spans="1:3" ht="82.5">
      <c r="A60" s="72">
        <v>963</v>
      </c>
      <c r="B60" s="73" t="s">
        <v>936</v>
      </c>
      <c r="C60" s="73" t="s">
        <v>465</v>
      </c>
    </row>
    <row r="61" spans="1:3" ht="82.5">
      <c r="A61" s="72">
        <v>963</v>
      </c>
      <c r="B61" s="73" t="s">
        <v>937</v>
      </c>
      <c r="C61" s="73" t="s">
        <v>467</v>
      </c>
    </row>
    <row r="62" spans="1:3" ht="82.5">
      <c r="A62" s="72">
        <v>963</v>
      </c>
      <c r="B62" s="73" t="s">
        <v>938</v>
      </c>
      <c r="C62" s="73" t="s">
        <v>469</v>
      </c>
    </row>
    <row r="63" spans="1:3" ht="66">
      <c r="A63" s="72">
        <v>963</v>
      </c>
      <c r="B63" s="73" t="s">
        <v>939</v>
      </c>
      <c r="C63" s="73" t="s">
        <v>940</v>
      </c>
    </row>
    <row r="64" spans="1:3" ht="33">
      <c r="A64" s="72">
        <v>963</v>
      </c>
      <c r="B64" s="73" t="s">
        <v>941</v>
      </c>
      <c r="C64" s="79" t="s">
        <v>942</v>
      </c>
    </row>
    <row r="65" spans="1:3" ht="49.5">
      <c r="A65" s="72">
        <v>963</v>
      </c>
      <c r="B65" s="73" t="s">
        <v>943</v>
      </c>
      <c r="C65" s="73" t="s">
        <v>944</v>
      </c>
    </row>
    <row r="66" spans="1:3" ht="82.5">
      <c r="A66" s="72">
        <v>963</v>
      </c>
      <c r="B66" s="73" t="s">
        <v>945</v>
      </c>
      <c r="C66" s="73" t="s">
        <v>946</v>
      </c>
    </row>
    <row r="67" spans="1:3" ht="49.5">
      <c r="A67" s="72">
        <v>963</v>
      </c>
      <c r="B67" s="73" t="s">
        <v>947</v>
      </c>
      <c r="C67" s="73" t="s">
        <v>948</v>
      </c>
    </row>
    <row r="68" spans="1:3" ht="33">
      <c r="A68" s="72">
        <v>963</v>
      </c>
      <c r="B68" s="73" t="s">
        <v>949</v>
      </c>
      <c r="C68" s="73" t="s">
        <v>950</v>
      </c>
    </row>
    <row r="69" spans="1:3" ht="33">
      <c r="A69" s="72">
        <v>963</v>
      </c>
      <c r="B69" s="73" t="s">
        <v>885</v>
      </c>
      <c r="C69" s="73" t="s">
        <v>886</v>
      </c>
    </row>
    <row r="70" spans="1:3" ht="82.5">
      <c r="A70" s="72">
        <v>963</v>
      </c>
      <c r="B70" s="73" t="s">
        <v>951</v>
      </c>
      <c r="C70" s="73" t="s">
        <v>479</v>
      </c>
    </row>
    <row r="71" spans="1:3" ht="33">
      <c r="A71" s="72">
        <v>963</v>
      </c>
      <c r="B71" s="73" t="s">
        <v>887</v>
      </c>
      <c r="C71" s="73" t="s">
        <v>888</v>
      </c>
    </row>
    <row r="72" spans="1:3" ht="33">
      <c r="A72" s="72">
        <v>963</v>
      </c>
      <c r="B72" s="73" t="s">
        <v>889</v>
      </c>
      <c r="C72" s="73" t="s">
        <v>924</v>
      </c>
    </row>
    <row r="73" spans="1:3" ht="33">
      <c r="A73" s="72">
        <v>963</v>
      </c>
      <c r="B73" s="73" t="s">
        <v>952</v>
      </c>
      <c r="C73" s="73" t="s">
        <v>953</v>
      </c>
    </row>
    <row r="74" spans="1:3" ht="82.5">
      <c r="A74" s="72">
        <v>963</v>
      </c>
      <c r="B74" s="73" t="s">
        <v>954</v>
      </c>
      <c r="C74" s="73" t="s">
        <v>955</v>
      </c>
    </row>
    <row r="75" spans="1:3" ht="82.5">
      <c r="A75" s="72">
        <v>963</v>
      </c>
      <c r="B75" s="73" t="s">
        <v>956</v>
      </c>
      <c r="C75" s="73" t="s">
        <v>957</v>
      </c>
    </row>
    <row r="76" spans="1:3" ht="82.5">
      <c r="A76" s="72">
        <v>963</v>
      </c>
      <c r="B76" s="73" t="s">
        <v>958</v>
      </c>
      <c r="C76" s="73" t="s">
        <v>505</v>
      </c>
    </row>
    <row r="77" spans="1:3" ht="82.5">
      <c r="A77" s="72">
        <v>963</v>
      </c>
      <c r="B77" s="73" t="s">
        <v>959</v>
      </c>
      <c r="C77" s="73" t="s">
        <v>960</v>
      </c>
    </row>
    <row r="78" spans="1:3" ht="49.5">
      <c r="A78" s="72">
        <v>963</v>
      </c>
      <c r="B78" s="73" t="s">
        <v>890</v>
      </c>
      <c r="C78" s="73" t="s">
        <v>891</v>
      </c>
    </row>
    <row r="79" spans="1:3" ht="49.5">
      <c r="A79" s="72">
        <v>963</v>
      </c>
      <c r="B79" s="73" t="s">
        <v>961</v>
      </c>
      <c r="C79" s="73" t="s">
        <v>962</v>
      </c>
    </row>
    <row r="80" spans="1:3" ht="33">
      <c r="A80" s="72">
        <v>963</v>
      </c>
      <c r="B80" s="73" t="s">
        <v>963</v>
      </c>
      <c r="C80" s="73" t="s">
        <v>964</v>
      </c>
    </row>
    <row r="81" spans="1:3" ht="49.5">
      <c r="A81" s="72">
        <v>963</v>
      </c>
      <c r="B81" s="73" t="s">
        <v>965</v>
      </c>
      <c r="C81" s="79" t="s">
        <v>966</v>
      </c>
    </row>
    <row r="82" spans="1:3" ht="49.5">
      <c r="A82" s="72">
        <v>963</v>
      </c>
      <c r="B82" s="73" t="s">
        <v>967</v>
      </c>
      <c r="C82" s="73" t="s">
        <v>511</v>
      </c>
    </row>
    <row r="83" spans="1:3" ht="49.5">
      <c r="A83" s="72">
        <v>963</v>
      </c>
      <c r="B83" s="73" t="s">
        <v>968</v>
      </c>
      <c r="C83" s="73" t="s">
        <v>513</v>
      </c>
    </row>
    <row r="84" spans="1:3" ht="49.5">
      <c r="A84" s="72">
        <v>963</v>
      </c>
      <c r="B84" s="73" t="s">
        <v>969</v>
      </c>
      <c r="C84" s="79" t="s">
        <v>970</v>
      </c>
    </row>
    <row r="85" spans="1:3" ht="66">
      <c r="A85" s="72">
        <v>963</v>
      </c>
      <c r="B85" s="78" t="s">
        <v>898</v>
      </c>
      <c r="C85" s="79" t="s">
        <v>971</v>
      </c>
    </row>
    <row r="86" spans="1:3" ht="66">
      <c r="A86" s="72">
        <v>963</v>
      </c>
      <c r="B86" s="78" t="s">
        <v>972</v>
      </c>
      <c r="C86" s="79" t="s">
        <v>973</v>
      </c>
    </row>
    <row r="87" spans="1:3" ht="33">
      <c r="A87" s="72">
        <v>963</v>
      </c>
      <c r="B87" s="73" t="s">
        <v>900</v>
      </c>
      <c r="C87" s="73" t="s">
        <v>555</v>
      </c>
    </row>
    <row r="88" spans="1:3" ht="33">
      <c r="A88" s="72">
        <v>963</v>
      </c>
      <c r="B88" s="73" t="s">
        <v>901</v>
      </c>
      <c r="C88" s="73" t="s">
        <v>902</v>
      </c>
    </row>
    <row r="89" spans="1:3" ht="16.5">
      <c r="A89" s="72">
        <v>963</v>
      </c>
      <c r="B89" s="73" t="s">
        <v>905</v>
      </c>
      <c r="C89" s="73" t="s">
        <v>906</v>
      </c>
    </row>
    <row r="90" spans="1:3" ht="66">
      <c r="A90" s="72">
        <v>963</v>
      </c>
      <c r="B90" s="73" t="s">
        <v>915</v>
      </c>
      <c r="C90" s="73" t="s">
        <v>916</v>
      </c>
    </row>
    <row r="91" spans="1:3" ht="49.5">
      <c r="A91" s="72">
        <v>963</v>
      </c>
      <c r="B91" s="73" t="s">
        <v>917</v>
      </c>
      <c r="C91" s="73" t="s">
        <v>918</v>
      </c>
    </row>
    <row r="92" spans="1:3" ht="16.5">
      <c r="A92" s="72">
        <v>963</v>
      </c>
      <c r="B92" s="73" t="s">
        <v>909</v>
      </c>
      <c r="C92" s="73" t="s">
        <v>596</v>
      </c>
    </row>
    <row r="93" spans="1:3" ht="33">
      <c r="A93" s="72">
        <v>963</v>
      </c>
      <c r="B93" s="73" t="s">
        <v>912</v>
      </c>
      <c r="C93" s="78" t="s">
        <v>607</v>
      </c>
    </row>
    <row r="94" spans="1:3" ht="82.5">
      <c r="A94" s="72">
        <v>963</v>
      </c>
      <c r="B94" s="73" t="s">
        <v>974</v>
      </c>
      <c r="C94" s="73" t="s">
        <v>640</v>
      </c>
    </row>
    <row r="95" spans="1:3" ht="66">
      <c r="A95" s="72">
        <v>963</v>
      </c>
      <c r="B95" s="73" t="s">
        <v>975</v>
      </c>
      <c r="C95" s="73" t="s">
        <v>630</v>
      </c>
    </row>
    <row r="96" spans="1:3" ht="33">
      <c r="A96" s="72">
        <v>963</v>
      </c>
      <c r="B96" s="73" t="s">
        <v>913</v>
      </c>
      <c r="C96" s="73" t="s">
        <v>914</v>
      </c>
    </row>
    <row r="97" spans="1:3" ht="49.5">
      <c r="A97" s="72">
        <v>963</v>
      </c>
      <c r="B97" s="73" t="s">
        <v>921</v>
      </c>
      <c r="C97" s="77" t="s">
        <v>922</v>
      </c>
    </row>
    <row r="98" spans="1:3" ht="16.5" customHeight="1">
      <c r="A98" s="72">
        <v>975</v>
      </c>
      <c r="B98" s="74" t="s">
        <v>976</v>
      </c>
      <c r="C98" s="75"/>
    </row>
    <row r="99" spans="1:3" ht="66">
      <c r="A99" s="72">
        <v>975</v>
      </c>
      <c r="B99" s="78" t="s">
        <v>977</v>
      </c>
      <c r="C99" s="73" t="s">
        <v>978</v>
      </c>
    </row>
    <row r="100" spans="1:3" ht="33">
      <c r="A100" s="72">
        <v>975</v>
      </c>
      <c r="B100" s="73" t="s">
        <v>887</v>
      </c>
      <c r="C100" s="73" t="s">
        <v>888</v>
      </c>
    </row>
    <row r="101" spans="1:3" ht="33">
      <c r="A101" s="72">
        <v>975</v>
      </c>
      <c r="B101" s="73" t="s">
        <v>889</v>
      </c>
      <c r="C101" s="73" t="s">
        <v>924</v>
      </c>
    </row>
    <row r="102" spans="1:3" ht="66">
      <c r="A102" s="72">
        <v>975</v>
      </c>
      <c r="B102" s="73" t="s">
        <v>894</v>
      </c>
      <c r="C102" s="78" t="s">
        <v>895</v>
      </c>
    </row>
    <row r="103" spans="1:3" ht="33">
      <c r="A103" s="72">
        <v>975</v>
      </c>
      <c r="B103" s="73" t="s">
        <v>901</v>
      </c>
      <c r="C103" s="73" t="s">
        <v>902</v>
      </c>
    </row>
    <row r="104" spans="1:3" ht="33">
      <c r="A104" s="72">
        <v>975</v>
      </c>
      <c r="B104" s="73" t="s">
        <v>925</v>
      </c>
      <c r="C104" s="73" t="s">
        <v>926</v>
      </c>
    </row>
    <row r="105" spans="1:3" ht="49.5">
      <c r="A105" s="72">
        <v>975</v>
      </c>
      <c r="B105" s="73" t="s">
        <v>979</v>
      </c>
      <c r="C105" s="73" t="s">
        <v>980</v>
      </c>
    </row>
    <row r="106" spans="1:3" ht="16.5">
      <c r="A106" s="72">
        <v>975</v>
      </c>
      <c r="B106" s="73" t="s">
        <v>909</v>
      </c>
      <c r="C106" s="73" t="s">
        <v>596</v>
      </c>
    </row>
    <row r="107" spans="1:3" ht="33">
      <c r="A107" s="72">
        <v>975</v>
      </c>
      <c r="B107" s="73" t="s">
        <v>912</v>
      </c>
      <c r="C107" s="78" t="s">
        <v>607</v>
      </c>
    </row>
    <row r="108" spans="1:3" ht="66">
      <c r="A108" s="72">
        <v>975</v>
      </c>
      <c r="B108" s="73" t="s">
        <v>981</v>
      </c>
      <c r="C108" s="73" t="s">
        <v>625</v>
      </c>
    </row>
    <row r="109" spans="1:3" ht="16.5">
      <c r="A109" s="72">
        <v>975</v>
      </c>
      <c r="B109" s="73" t="s">
        <v>982</v>
      </c>
      <c r="C109" s="73" t="s">
        <v>650</v>
      </c>
    </row>
    <row r="110" spans="1:3" ht="33">
      <c r="A110" s="72">
        <v>975</v>
      </c>
      <c r="B110" s="73" t="s">
        <v>913</v>
      </c>
      <c r="C110" s="73" t="s">
        <v>914</v>
      </c>
    </row>
    <row r="111" spans="1:3" ht="49.5">
      <c r="A111" s="72">
        <v>975</v>
      </c>
      <c r="B111" s="73" t="s">
        <v>921</v>
      </c>
      <c r="C111" s="77" t="s">
        <v>922</v>
      </c>
    </row>
    <row r="112" spans="1:3" ht="16.5" customHeight="1">
      <c r="A112" s="72">
        <v>992</v>
      </c>
      <c r="B112" s="74" t="s">
        <v>983</v>
      </c>
      <c r="C112" s="75"/>
    </row>
    <row r="113" spans="1:3" ht="33">
      <c r="A113" s="72">
        <v>992</v>
      </c>
      <c r="B113" s="73" t="s">
        <v>887</v>
      </c>
      <c r="C113" s="73" t="s">
        <v>888</v>
      </c>
    </row>
    <row r="114" spans="1:3" ht="33">
      <c r="A114" s="72">
        <v>992</v>
      </c>
      <c r="B114" s="73" t="s">
        <v>889</v>
      </c>
      <c r="C114" s="73" t="s">
        <v>924</v>
      </c>
    </row>
    <row r="115" spans="1:3" ht="33">
      <c r="A115" s="69">
        <v>992</v>
      </c>
      <c r="B115" s="80" t="s">
        <v>877</v>
      </c>
      <c r="C115" s="80" t="s">
        <v>878</v>
      </c>
    </row>
    <row r="116" spans="1:3" ht="49.5">
      <c r="A116" s="72">
        <v>992</v>
      </c>
      <c r="B116" s="73" t="s">
        <v>898</v>
      </c>
      <c r="C116" s="73" t="s">
        <v>899</v>
      </c>
    </row>
    <row r="117" spans="1:3" ht="33">
      <c r="A117" s="72">
        <v>992</v>
      </c>
      <c r="B117" s="73" t="s">
        <v>901</v>
      </c>
      <c r="C117" s="73" t="s">
        <v>902</v>
      </c>
    </row>
    <row r="118" spans="1:3" ht="16.5">
      <c r="A118" s="72">
        <v>992</v>
      </c>
      <c r="B118" s="73" t="s">
        <v>905</v>
      </c>
      <c r="C118" s="73" t="s">
        <v>906</v>
      </c>
    </row>
    <row r="119" spans="1:3" ht="115.5">
      <c r="A119" s="72">
        <v>992</v>
      </c>
      <c r="B119" s="73" t="s">
        <v>984</v>
      </c>
      <c r="C119" s="73" t="s">
        <v>985</v>
      </c>
    </row>
    <row r="120" spans="1:3" ht="33">
      <c r="A120" s="72">
        <v>992</v>
      </c>
      <c r="B120" s="73" t="s">
        <v>986</v>
      </c>
      <c r="C120" s="73" t="s">
        <v>565</v>
      </c>
    </row>
    <row r="121" spans="1:3" ht="33">
      <c r="A121" s="72">
        <v>992</v>
      </c>
      <c r="B121" s="73" t="s">
        <v>987</v>
      </c>
      <c r="C121" s="73" t="s">
        <v>570</v>
      </c>
    </row>
    <row r="122" spans="1:3" ht="33">
      <c r="A122" s="72">
        <v>992</v>
      </c>
      <c r="B122" s="73" t="s">
        <v>988</v>
      </c>
      <c r="C122" s="81" t="s">
        <v>989</v>
      </c>
    </row>
    <row r="123" spans="1:3" ht="34.5" customHeight="1">
      <c r="A123" s="72">
        <v>992</v>
      </c>
      <c r="B123" s="73" t="s">
        <v>990</v>
      </c>
      <c r="C123" s="81" t="s">
        <v>356</v>
      </c>
    </row>
    <row r="124" spans="1:3" ht="16.5">
      <c r="A124" s="72">
        <v>992</v>
      </c>
      <c r="B124" s="73" t="s">
        <v>991</v>
      </c>
      <c r="C124" s="73" t="s">
        <v>596</v>
      </c>
    </row>
    <row r="125" spans="1:3" ht="33">
      <c r="A125" s="72">
        <v>992</v>
      </c>
      <c r="B125" s="73" t="s">
        <v>992</v>
      </c>
      <c r="C125" s="73" t="s">
        <v>645</v>
      </c>
    </row>
    <row r="126" spans="1:3" ht="49.5">
      <c r="A126" s="72">
        <v>992</v>
      </c>
      <c r="B126" s="73" t="s">
        <v>993</v>
      </c>
      <c r="C126" s="73" t="s">
        <v>635</v>
      </c>
    </row>
    <row r="127" spans="1:3" ht="33">
      <c r="A127" s="72">
        <v>992</v>
      </c>
      <c r="B127" s="73" t="s">
        <v>912</v>
      </c>
      <c r="C127" s="73" t="s">
        <v>607</v>
      </c>
    </row>
    <row r="128" spans="1:3" ht="16.5">
      <c r="A128" s="72">
        <v>992</v>
      </c>
      <c r="B128" s="73" t="s">
        <v>982</v>
      </c>
      <c r="C128" s="73" t="s">
        <v>650</v>
      </c>
    </row>
    <row r="129" spans="1:3" ht="66">
      <c r="A129" s="72">
        <v>992</v>
      </c>
      <c r="B129" s="73" t="s">
        <v>876</v>
      </c>
      <c r="C129" s="73" t="s">
        <v>994</v>
      </c>
    </row>
    <row r="130" spans="1:3" ht="33">
      <c r="A130" s="72">
        <v>992</v>
      </c>
      <c r="B130" s="73" t="s">
        <v>913</v>
      </c>
      <c r="C130" s="73" t="s">
        <v>914</v>
      </c>
    </row>
    <row r="131" spans="1:3" ht="85.5" customHeight="1">
      <c r="A131" s="72">
        <v>992</v>
      </c>
      <c r="B131" s="73" t="s">
        <v>995</v>
      </c>
      <c r="C131" s="73" t="s">
        <v>996</v>
      </c>
    </row>
    <row r="132" spans="1:3" ht="49.5">
      <c r="A132" s="72">
        <v>992</v>
      </c>
      <c r="B132" s="73" t="s">
        <v>997</v>
      </c>
      <c r="C132" s="82" t="s">
        <v>998</v>
      </c>
    </row>
    <row r="133" spans="1:3" ht="49.5">
      <c r="A133" s="72">
        <v>992</v>
      </c>
      <c r="B133" s="73" t="s">
        <v>921</v>
      </c>
      <c r="C133" s="77" t="s">
        <v>922</v>
      </c>
    </row>
    <row r="134" spans="1:3" ht="16.5">
      <c r="A134" s="83"/>
      <c r="B134" s="84"/>
      <c r="C134" s="85"/>
    </row>
    <row r="135" spans="1:3" ht="16.5">
      <c r="A135" s="83"/>
      <c r="B135" s="86"/>
      <c r="C135" s="87"/>
    </row>
    <row r="136" spans="1:3" ht="16.5">
      <c r="A136" s="83"/>
      <c r="B136" s="86"/>
      <c r="C136" s="87"/>
    </row>
    <row r="137" spans="1:3" ht="16.5">
      <c r="A137" s="83"/>
      <c r="B137" s="86"/>
      <c r="C137" s="87"/>
    </row>
    <row r="138" spans="1:3" ht="16.5">
      <c r="A138" s="83"/>
      <c r="B138" s="86"/>
      <c r="C138" s="87"/>
    </row>
    <row r="139" spans="1:3" ht="16.5">
      <c r="A139" s="83"/>
      <c r="B139" s="86"/>
      <c r="C139" s="87"/>
    </row>
    <row r="140" spans="1:3" ht="16.5">
      <c r="A140" s="83"/>
      <c r="B140" s="86"/>
      <c r="C140" s="87"/>
    </row>
    <row r="141" spans="1:3" ht="16.5">
      <c r="A141" s="83"/>
      <c r="B141" s="86"/>
      <c r="C141" s="87"/>
    </row>
    <row r="142" spans="1:3" ht="16.5">
      <c r="A142" s="83"/>
      <c r="B142" s="86"/>
      <c r="C142" s="87"/>
    </row>
    <row r="143" spans="1:3" ht="16.5">
      <c r="A143" s="83"/>
      <c r="B143" s="86"/>
      <c r="C143" s="87"/>
    </row>
    <row r="144" spans="1:3" ht="16.5">
      <c r="A144" s="83"/>
      <c r="B144" s="86"/>
      <c r="C144" s="87"/>
    </row>
    <row r="145" spans="1:3" ht="16.5">
      <c r="A145" s="83"/>
      <c r="B145" s="86"/>
      <c r="C145" s="87"/>
    </row>
    <row r="146" spans="1:3" ht="16.5">
      <c r="A146" s="83"/>
      <c r="B146" s="86"/>
      <c r="C146" s="87"/>
    </row>
    <row r="147" spans="1:3" ht="16.5">
      <c r="A147" s="83"/>
      <c r="B147" s="86"/>
      <c r="C147" s="87"/>
    </row>
    <row r="148" spans="1:3" ht="16.5">
      <c r="A148" s="83"/>
      <c r="B148" s="86"/>
      <c r="C148" s="87"/>
    </row>
    <row r="149" spans="1:3" ht="16.5">
      <c r="A149" s="83"/>
      <c r="B149" s="86"/>
      <c r="C149" s="87"/>
    </row>
    <row r="150" spans="1:3" ht="16.5">
      <c r="A150" s="83"/>
      <c r="B150" s="86"/>
      <c r="C150" s="87"/>
    </row>
    <row r="151" spans="1:3" ht="16.5">
      <c r="A151" s="83"/>
      <c r="B151" s="86"/>
      <c r="C151" s="87"/>
    </row>
    <row r="152" spans="1:3" ht="16.5">
      <c r="A152" s="83"/>
      <c r="B152" s="86"/>
      <c r="C152" s="87"/>
    </row>
    <row r="153" spans="1:3" ht="16.5">
      <c r="A153" s="83"/>
      <c r="B153" s="86"/>
      <c r="C153" s="87"/>
    </row>
    <row r="154" spans="1:3" ht="16.5">
      <c r="A154" s="83"/>
      <c r="B154" s="86"/>
      <c r="C154" s="87"/>
    </row>
    <row r="155" spans="1:3" ht="16.5">
      <c r="A155" s="83"/>
      <c r="B155" s="86"/>
      <c r="C155" s="87"/>
    </row>
    <row r="156" spans="1:3" ht="16.5">
      <c r="A156" s="83"/>
      <c r="B156" s="86"/>
      <c r="C156" s="87"/>
    </row>
    <row r="157" spans="1:3" ht="16.5">
      <c r="A157" s="83"/>
      <c r="B157" s="86"/>
      <c r="C157" s="87"/>
    </row>
    <row r="158" spans="1:3" ht="16.5">
      <c r="A158" s="83"/>
      <c r="B158" s="86"/>
      <c r="C158" s="87"/>
    </row>
    <row r="159" spans="1:3" ht="16.5">
      <c r="A159" s="83"/>
      <c r="B159" s="86"/>
      <c r="C159" s="87"/>
    </row>
    <row r="160" spans="1:3" ht="16.5">
      <c r="A160" s="83"/>
      <c r="B160" s="86"/>
      <c r="C160" s="87"/>
    </row>
    <row r="161" spans="1:3" ht="16.5">
      <c r="A161" s="83"/>
      <c r="B161" s="86"/>
      <c r="C161" s="87"/>
    </row>
    <row r="162" spans="1:3" ht="16.5">
      <c r="A162" s="83"/>
      <c r="B162" s="86"/>
      <c r="C162" s="87"/>
    </row>
    <row r="163" spans="1:3" ht="16.5">
      <c r="A163" s="83"/>
      <c r="B163" s="86"/>
      <c r="C163" s="87"/>
    </row>
    <row r="164" spans="1:3" ht="16.5">
      <c r="A164" s="83"/>
      <c r="B164" s="86"/>
      <c r="C164" s="87"/>
    </row>
    <row r="165" spans="1:3" ht="16.5">
      <c r="A165" s="83"/>
      <c r="B165" s="86"/>
      <c r="C165" s="87"/>
    </row>
    <row r="166" spans="1:3" ht="18.75">
      <c r="A166" s="83"/>
      <c r="B166" s="36"/>
      <c r="C166" s="33"/>
    </row>
    <row r="167" spans="1:3" ht="18.75">
      <c r="A167" s="83"/>
      <c r="B167" s="36"/>
      <c r="C167" s="33"/>
    </row>
    <row r="168" spans="1:3" ht="18.75">
      <c r="A168" s="83"/>
      <c r="B168" s="36"/>
      <c r="C168" s="33"/>
    </row>
    <row r="169" spans="1:3" ht="18.75">
      <c r="A169" s="83"/>
      <c r="B169" s="36"/>
      <c r="C169" s="33"/>
    </row>
    <row r="170" spans="1:3" ht="18.75">
      <c r="A170" s="83"/>
      <c r="B170" s="36"/>
      <c r="C170" s="33"/>
    </row>
    <row r="171" spans="1:3" ht="18.75">
      <c r="A171" s="83"/>
      <c r="B171" s="36"/>
      <c r="C171" s="33"/>
    </row>
    <row r="172" spans="1:3" ht="18.75">
      <c r="A172" s="83"/>
      <c r="B172" s="36"/>
      <c r="C172" s="33"/>
    </row>
    <row r="173" spans="1:3" ht="18.75">
      <c r="A173" s="83"/>
      <c r="B173" s="36"/>
      <c r="C173" s="33"/>
    </row>
    <row r="174" spans="1:3" ht="18.75">
      <c r="A174" s="83"/>
      <c r="B174" s="36"/>
      <c r="C174" s="33"/>
    </row>
    <row r="175" spans="1:3" ht="18.75">
      <c r="A175" s="83"/>
      <c r="B175" s="36"/>
      <c r="C175" s="33"/>
    </row>
    <row r="176" spans="1:3" ht="18.75">
      <c r="A176" s="83"/>
      <c r="B176" s="36"/>
      <c r="C176" s="33"/>
    </row>
    <row r="177" spans="1:3" ht="18.75">
      <c r="A177" s="83"/>
      <c r="B177" s="36"/>
      <c r="C177" s="33"/>
    </row>
    <row r="178" spans="1:3" ht="18.75">
      <c r="A178" s="83"/>
      <c r="B178" s="36"/>
      <c r="C178" s="33"/>
    </row>
    <row r="179" spans="1:3" ht="18.75">
      <c r="A179" s="83"/>
      <c r="B179" s="36"/>
      <c r="C179" s="33"/>
    </row>
    <row r="180" spans="1:3" ht="18.75">
      <c r="A180" s="83"/>
      <c r="B180" s="36"/>
      <c r="C180" s="33"/>
    </row>
    <row r="181" spans="1:3" ht="18.75">
      <c r="A181" s="83"/>
      <c r="B181" s="36"/>
      <c r="C181" s="33"/>
    </row>
    <row r="182" spans="1:3" ht="18.75">
      <c r="A182" s="83"/>
      <c r="B182" s="36"/>
      <c r="C182" s="33"/>
    </row>
    <row r="183" spans="1:3" ht="18.75">
      <c r="A183" s="88"/>
      <c r="B183" s="36"/>
      <c r="C183" s="33"/>
    </row>
    <row r="184" spans="1:3" ht="18.75">
      <c r="A184" s="88"/>
      <c r="B184" s="36"/>
      <c r="C184" s="33"/>
    </row>
    <row r="185" spans="1:3" ht="18.75">
      <c r="A185" s="88"/>
      <c r="B185" s="36"/>
      <c r="C185" s="33"/>
    </row>
    <row r="186" spans="1:3" ht="18.75">
      <c r="A186" s="88"/>
      <c r="B186" s="86"/>
      <c r="C186" s="87"/>
    </row>
    <row r="187" spans="1:3" ht="18.75">
      <c r="A187" s="88"/>
      <c r="B187" s="86"/>
      <c r="C187" s="87"/>
    </row>
    <row r="188" spans="1:3" ht="18.75">
      <c r="A188" s="60"/>
      <c r="B188" s="86"/>
      <c r="C188" s="87"/>
    </row>
    <row r="189" spans="1:3" ht="18.75">
      <c r="A189" s="60"/>
      <c r="B189" s="86"/>
      <c r="C189" s="87"/>
    </row>
    <row r="190" spans="1:3" ht="18.75">
      <c r="A190" s="60"/>
      <c r="B190" s="86"/>
      <c r="C190" s="87"/>
    </row>
    <row r="191" spans="1:3" ht="18.75">
      <c r="A191" s="60"/>
      <c r="B191" s="86"/>
      <c r="C191" s="87"/>
    </row>
    <row r="192" spans="1:3" ht="18.75">
      <c r="A192" s="60"/>
      <c r="B192" s="86"/>
      <c r="C192" s="87"/>
    </row>
    <row r="193" spans="1:3" ht="18.75">
      <c r="A193" s="60"/>
      <c r="B193" s="86"/>
      <c r="C193" s="87"/>
    </row>
    <row r="194" spans="1:3" ht="18.75">
      <c r="A194" s="60"/>
      <c r="B194" s="86"/>
      <c r="C194" s="87"/>
    </row>
    <row r="195" spans="1:3" ht="18.75">
      <c r="A195" s="60"/>
      <c r="B195" s="86"/>
      <c r="C195" s="87"/>
    </row>
    <row r="196" spans="1:3" ht="18.75">
      <c r="A196" s="60"/>
      <c r="B196" s="86"/>
      <c r="C196" s="87"/>
    </row>
    <row r="197" spans="1:3" ht="18.75">
      <c r="A197" s="60"/>
      <c r="B197" s="86"/>
      <c r="C197" s="87"/>
    </row>
    <row r="198" spans="1:3" ht="18.75">
      <c r="A198" s="60"/>
      <c r="B198" s="86"/>
      <c r="C198" s="87"/>
    </row>
    <row r="199" spans="1:3" ht="18.75">
      <c r="A199" s="60"/>
      <c r="B199" s="86"/>
      <c r="C199" s="87"/>
    </row>
    <row r="200" spans="1:3" ht="18.75">
      <c r="A200" s="60"/>
      <c r="B200" s="86"/>
      <c r="C200" s="87"/>
    </row>
    <row r="201" spans="1:3" ht="18.75">
      <c r="A201" s="60"/>
      <c r="B201" s="86"/>
      <c r="C201" s="87"/>
    </row>
    <row r="202" spans="1:3" ht="18.75">
      <c r="A202" s="60"/>
      <c r="B202" s="86"/>
      <c r="C202" s="87"/>
    </row>
    <row r="203" spans="1:3" ht="18.75">
      <c r="A203" s="60"/>
      <c r="B203" s="86"/>
      <c r="C203" s="87"/>
    </row>
    <row r="204" spans="1:3" ht="18.75">
      <c r="A204" s="60"/>
      <c r="B204" s="86"/>
      <c r="C204" s="87"/>
    </row>
    <row r="205" spans="1:3" ht="18.75">
      <c r="A205" s="60"/>
      <c r="B205" s="86"/>
      <c r="C205" s="87"/>
    </row>
    <row r="206" spans="1:3" ht="18.75">
      <c r="A206" s="60"/>
      <c r="B206" s="86"/>
      <c r="C206" s="87"/>
    </row>
    <row r="207" spans="1:3" ht="18.75">
      <c r="A207" s="60"/>
      <c r="B207" s="86"/>
      <c r="C207" s="87"/>
    </row>
    <row r="208" spans="1:3" ht="18.75">
      <c r="A208" s="60"/>
      <c r="B208" s="86"/>
      <c r="C208" s="87"/>
    </row>
    <row r="209" spans="1:3" ht="18.75">
      <c r="A209" s="60"/>
      <c r="B209" s="86"/>
      <c r="C209" s="87"/>
    </row>
    <row r="210" spans="1:3" ht="18.75">
      <c r="A210" s="60"/>
      <c r="B210" s="86"/>
      <c r="C210" s="87"/>
    </row>
    <row r="211" spans="1:3" ht="18.75">
      <c r="A211" s="60"/>
      <c r="B211" s="36"/>
      <c r="C211" s="33"/>
    </row>
    <row r="212" spans="1:3" ht="18.75">
      <c r="A212" s="60"/>
      <c r="B212" s="36"/>
      <c r="C212" s="33"/>
    </row>
  </sheetData>
  <mergeCells count="11">
    <mergeCell ref="B21:C21"/>
    <mergeCell ref="B45:C45"/>
    <mergeCell ref="B59:C59"/>
    <mergeCell ref="B98:C98"/>
    <mergeCell ref="B112:C112"/>
    <mergeCell ref="A11:C11"/>
    <mergeCell ref="A12:C12"/>
    <mergeCell ref="A14:B14"/>
    <mergeCell ref="C14:C15"/>
    <mergeCell ref="B17:C17"/>
    <mergeCell ref="B20:C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sqref="A1:XFD1048576"/>
    </sheetView>
  </sheetViews>
  <sheetFormatPr defaultRowHeight="15.75"/>
  <cols>
    <col min="1" max="1" width="56.7109375" style="49" customWidth="1"/>
    <col min="2" max="2" width="21.5703125" style="170" customWidth="1"/>
    <col min="3" max="256" width="9.140625" style="170"/>
    <col min="257" max="257" width="56.7109375" style="170" customWidth="1"/>
    <col min="258" max="258" width="21.5703125" style="170" customWidth="1"/>
    <col min="259" max="512" width="9.140625" style="170"/>
    <col min="513" max="513" width="56.7109375" style="170" customWidth="1"/>
    <col min="514" max="514" width="21.5703125" style="170" customWidth="1"/>
    <col min="515" max="768" width="9.140625" style="170"/>
    <col min="769" max="769" width="56.7109375" style="170" customWidth="1"/>
    <col min="770" max="770" width="21.5703125" style="170" customWidth="1"/>
    <col min="771" max="1024" width="9.140625" style="170"/>
    <col min="1025" max="1025" width="56.7109375" style="170" customWidth="1"/>
    <col min="1026" max="1026" width="21.5703125" style="170" customWidth="1"/>
    <col min="1027" max="1280" width="9.140625" style="170"/>
    <col min="1281" max="1281" width="56.7109375" style="170" customWidth="1"/>
    <col min="1282" max="1282" width="21.5703125" style="170" customWidth="1"/>
    <col min="1283" max="1536" width="9.140625" style="170"/>
    <col min="1537" max="1537" width="56.7109375" style="170" customWidth="1"/>
    <col min="1538" max="1538" width="21.5703125" style="170" customWidth="1"/>
    <col min="1539" max="1792" width="9.140625" style="170"/>
    <col min="1793" max="1793" width="56.7109375" style="170" customWidth="1"/>
    <col min="1794" max="1794" width="21.5703125" style="170" customWidth="1"/>
    <col min="1795" max="2048" width="9.140625" style="170"/>
    <col min="2049" max="2049" width="56.7109375" style="170" customWidth="1"/>
    <col min="2050" max="2050" width="21.5703125" style="170" customWidth="1"/>
    <col min="2051" max="2304" width="9.140625" style="170"/>
    <col min="2305" max="2305" width="56.7109375" style="170" customWidth="1"/>
    <col min="2306" max="2306" width="21.5703125" style="170" customWidth="1"/>
    <col min="2307" max="2560" width="9.140625" style="170"/>
    <col min="2561" max="2561" width="56.7109375" style="170" customWidth="1"/>
    <col min="2562" max="2562" width="21.5703125" style="170" customWidth="1"/>
    <col min="2563" max="2816" width="9.140625" style="170"/>
    <col min="2817" max="2817" width="56.7109375" style="170" customWidth="1"/>
    <col min="2818" max="2818" width="21.5703125" style="170" customWidth="1"/>
    <col min="2819" max="3072" width="9.140625" style="170"/>
    <col min="3073" max="3073" width="56.7109375" style="170" customWidth="1"/>
    <col min="3074" max="3074" width="21.5703125" style="170" customWidth="1"/>
    <col min="3075" max="3328" width="9.140625" style="170"/>
    <col min="3329" max="3329" width="56.7109375" style="170" customWidth="1"/>
    <col min="3330" max="3330" width="21.5703125" style="170" customWidth="1"/>
    <col min="3331" max="3584" width="9.140625" style="170"/>
    <col min="3585" max="3585" width="56.7109375" style="170" customWidth="1"/>
    <col min="3586" max="3586" width="21.5703125" style="170" customWidth="1"/>
    <col min="3587" max="3840" width="9.140625" style="170"/>
    <col min="3841" max="3841" width="56.7109375" style="170" customWidth="1"/>
    <col min="3842" max="3842" width="21.5703125" style="170" customWidth="1"/>
    <col min="3843" max="4096" width="9.140625" style="170"/>
    <col min="4097" max="4097" width="56.7109375" style="170" customWidth="1"/>
    <col min="4098" max="4098" width="21.5703125" style="170" customWidth="1"/>
    <col min="4099" max="4352" width="9.140625" style="170"/>
    <col min="4353" max="4353" width="56.7109375" style="170" customWidth="1"/>
    <col min="4354" max="4354" width="21.5703125" style="170" customWidth="1"/>
    <col min="4355" max="4608" width="9.140625" style="170"/>
    <col min="4609" max="4609" width="56.7109375" style="170" customWidth="1"/>
    <col min="4610" max="4610" width="21.5703125" style="170" customWidth="1"/>
    <col min="4611" max="4864" width="9.140625" style="170"/>
    <col min="4865" max="4865" width="56.7109375" style="170" customWidth="1"/>
    <col min="4866" max="4866" width="21.5703125" style="170" customWidth="1"/>
    <col min="4867" max="5120" width="9.140625" style="170"/>
    <col min="5121" max="5121" width="56.7109375" style="170" customWidth="1"/>
    <col min="5122" max="5122" width="21.5703125" style="170" customWidth="1"/>
    <col min="5123" max="5376" width="9.140625" style="170"/>
    <col min="5377" max="5377" width="56.7109375" style="170" customWidth="1"/>
    <col min="5378" max="5378" width="21.5703125" style="170" customWidth="1"/>
    <col min="5379" max="5632" width="9.140625" style="170"/>
    <col min="5633" max="5633" width="56.7109375" style="170" customWidth="1"/>
    <col min="5634" max="5634" width="21.5703125" style="170" customWidth="1"/>
    <col min="5635" max="5888" width="9.140625" style="170"/>
    <col min="5889" max="5889" width="56.7109375" style="170" customWidth="1"/>
    <col min="5890" max="5890" width="21.5703125" style="170" customWidth="1"/>
    <col min="5891" max="6144" width="9.140625" style="170"/>
    <col min="6145" max="6145" width="56.7109375" style="170" customWidth="1"/>
    <col min="6146" max="6146" width="21.5703125" style="170" customWidth="1"/>
    <col min="6147" max="6400" width="9.140625" style="170"/>
    <col min="6401" max="6401" width="56.7109375" style="170" customWidth="1"/>
    <col min="6402" max="6402" width="21.5703125" style="170" customWidth="1"/>
    <col min="6403" max="6656" width="9.140625" style="170"/>
    <col min="6657" max="6657" width="56.7109375" style="170" customWidth="1"/>
    <col min="6658" max="6658" width="21.5703125" style="170" customWidth="1"/>
    <col min="6659" max="6912" width="9.140625" style="170"/>
    <col min="6913" max="6913" width="56.7109375" style="170" customWidth="1"/>
    <col min="6914" max="6914" width="21.5703125" style="170" customWidth="1"/>
    <col min="6915" max="7168" width="9.140625" style="170"/>
    <col min="7169" max="7169" width="56.7109375" style="170" customWidth="1"/>
    <col min="7170" max="7170" width="21.5703125" style="170" customWidth="1"/>
    <col min="7171" max="7424" width="9.140625" style="170"/>
    <col min="7425" max="7425" width="56.7109375" style="170" customWidth="1"/>
    <col min="7426" max="7426" width="21.5703125" style="170" customWidth="1"/>
    <col min="7427" max="7680" width="9.140625" style="170"/>
    <col min="7681" max="7681" width="56.7109375" style="170" customWidth="1"/>
    <col min="7682" max="7682" width="21.5703125" style="170" customWidth="1"/>
    <col min="7683" max="7936" width="9.140625" style="170"/>
    <col min="7937" max="7937" width="56.7109375" style="170" customWidth="1"/>
    <col min="7938" max="7938" width="21.5703125" style="170" customWidth="1"/>
    <col min="7939" max="8192" width="9.140625" style="170"/>
    <col min="8193" max="8193" width="56.7109375" style="170" customWidth="1"/>
    <col min="8194" max="8194" width="21.5703125" style="170" customWidth="1"/>
    <col min="8195" max="8448" width="9.140625" style="170"/>
    <col min="8449" max="8449" width="56.7109375" style="170" customWidth="1"/>
    <col min="8450" max="8450" width="21.5703125" style="170" customWidth="1"/>
    <col min="8451" max="8704" width="9.140625" style="170"/>
    <col min="8705" max="8705" width="56.7109375" style="170" customWidth="1"/>
    <col min="8706" max="8706" width="21.5703125" style="170" customWidth="1"/>
    <col min="8707" max="8960" width="9.140625" style="170"/>
    <col min="8961" max="8961" width="56.7109375" style="170" customWidth="1"/>
    <col min="8962" max="8962" width="21.5703125" style="170" customWidth="1"/>
    <col min="8963" max="9216" width="9.140625" style="170"/>
    <col min="9217" max="9217" width="56.7109375" style="170" customWidth="1"/>
    <col min="9218" max="9218" width="21.5703125" style="170" customWidth="1"/>
    <col min="9219" max="9472" width="9.140625" style="170"/>
    <col min="9473" max="9473" width="56.7109375" style="170" customWidth="1"/>
    <col min="9474" max="9474" width="21.5703125" style="170" customWidth="1"/>
    <col min="9475" max="9728" width="9.140625" style="170"/>
    <col min="9729" max="9729" width="56.7109375" style="170" customWidth="1"/>
    <col min="9730" max="9730" width="21.5703125" style="170" customWidth="1"/>
    <col min="9731" max="9984" width="9.140625" style="170"/>
    <col min="9985" max="9985" width="56.7109375" style="170" customWidth="1"/>
    <col min="9986" max="9986" width="21.5703125" style="170" customWidth="1"/>
    <col min="9987" max="10240" width="9.140625" style="170"/>
    <col min="10241" max="10241" width="56.7109375" style="170" customWidth="1"/>
    <col min="10242" max="10242" width="21.5703125" style="170" customWidth="1"/>
    <col min="10243" max="10496" width="9.140625" style="170"/>
    <col min="10497" max="10497" width="56.7109375" style="170" customWidth="1"/>
    <col min="10498" max="10498" width="21.5703125" style="170" customWidth="1"/>
    <col min="10499" max="10752" width="9.140625" style="170"/>
    <col min="10753" max="10753" width="56.7109375" style="170" customWidth="1"/>
    <col min="10754" max="10754" width="21.5703125" style="170" customWidth="1"/>
    <col min="10755" max="11008" width="9.140625" style="170"/>
    <col min="11009" max="11009" width="56.7109375" style="170" customWidth="1"/>
    <col min="11010" max="11010" width="21.5703125" style="170" customWidth="1"/>
    <col min="11011" max="11264" width="9.140625" style="170"/>
    <col min="11265" max="11265" width="56.7109375" style="170" customWidth="1"/>
    <col min="11266" max="11266" width="21.5703125" style="170" customWidth="1"/>
    <col min="11267" max="11520" width="9.140625" style="170"/>
    <col min="11521" max="11521" width="56.7109375" style="170" customWidth="1"/>
    <col min="11522" max="11522" width="21.5703125" style="170" customWidth="1"/>
    <col min="11523" max="11776" width="9.140625" style="170"/>
    <col min="11777" max="11777" width="56.7109375" style="170" customWidth="1"/>
    <col min="11778" max="11778" width="21.5703125" style="170" customWidth="1"/>
    <col min="11779" max="12032" width="9.140625" style="170"/>
    <col min="12033" max="12033" width="56.7109375" style="170" customWidth="1"/>
    <col min="12034" max="12034" width="21.5703125" style="170" customWidth="1"/>
    <col min="12035" max="12288" width="9.140625" style="170"/>
    <col min="12289" max="12289" width="56.7109375" style="170" customWidth="1"/>
    <col min="12290" max="12290" width="21.5703125" style="170" customWidth="1"/>
    <col min="12291" max="12544" width="9.140625" style="170"/>
    <col min="12545" max="12545" width="56.7109375" style="170" customWidth="1"/>
    <col min="12546" max="12546" width="21.5703125" style="170" customWidth="1"/>
    <col min="12547" max="12800" width="9.140625" style="170"/>
    <col min="12801" max="12801" width="56.7109375" style="170" customWidth="1"/>
    <col min="12802" max="12802" width="21.5703125" style="170" customWidth="1"/>
    <col min="12803" max="13056" width="9.140625" style="170"/>
    <col min="13057" max="13057" width="56.7109375" style="170" customWidth="1"/>
    <col min="13058" max="13058" width="21.5703125" style="170" customWidth="1"/>
    <col min="13059" max="13312" width="9.140625" style="170"/>
    <col min="13313" max="13313" width="56.7109375" style="170" customWidth="1"/>
    <col min="13314" max="13314" width="21.5703125" style="170" customWidth="1"/>
    <col min="13315" max="13568" width="9.140625" style="170"/>
    <col min="13569" max="13569" width="56.7109375" style="170" customWidth="1"/>
    <col min="13570" max="13570" width="21.5703125" style="170" customWidth="1"/>
    <col min="13571" max="13824" width="9.140625" style="170"/>
    <col min="13825" max="13825" width="56.7109375" style="170" customWidth="1"/>
    <col min="13826" max="13826" width="21.5703125" style="170" customWidth="1"/>
    <col min="13827" max="14080" width="9.140625" style="170"/>
    <col min="14081" max="14081" width="56.7109375" style="170" customWidth="1"/>
    <col min="14082" max="14082" width="21.5703125" style="170" customWidth="1"/>
    <col min="14083" max="14336" width="9.140625" style="170"/>
    <col min="14337" max="14337" width="56.7109375" style="170" customWidth="1"/>
    <col min="14338" max="14338" width="21.5703125" style="170" customWidth="1"/>
    <col min="14339" max="14592" width="9.140625" style="170"/>
    <col min="14593" max="14593" width="56.7109375" style="170" customWidth="1"/>
    <col min="14594" max="14594" width="21.5703125" style="170" customWidth="1"/>
    <col min="14595" max="14848" width="9.140625" style="170"/>
    <col min="14849" max="14849" width="56.7109375" style="170" customWidth="1"/>
    <col min="14850" max="14850" width="21.5703125" style="170" customWidth="1"/>
    <col min="14851" max="15104" width="9.140625" style="170"/>
    <col min="15105" max="15105" width="56.7109375" style="170" customWidth="1"/>
    <col min="15106" max="15106" width="21.5703125" style="170" customWidth="1"/>
    <col min="15107" max="15360" width="9.140625" style="170"/>
    <col min="15361" max="15361" width="56.7109375" style="170" customWidth="1"/>
    <col min="15362" max="15362" width="21.5703125" style="170" customWidth="1"/>
    <col min="15363" max="15616" width="9.140625" style="170"/>
    <col min="15617" max="15617" width="56.7109375" style="170" customWidth="1"/>
    <col min="15618" max="15618" width="21.5703125" style="170" customWidth="1"/>
    <col min="15619" max="15872" width="9.140625" style="170"/>
    <col min="15873" max="15873" width="56.7109375" style="170" customWidth="1"/>
    <col min="15874" max="15874" width="21.5703125" style="170" customWidth="1"/>
    <col min="15875" max="16128" width="9.140625" style="170"/>
    <col min="16129" max="16129" width="56.7109375" style="170" customWidth="1"/>
    <col min="16130" max="16130" width="21.5703125" style="170" customWidth="1"/>
    <col min="16131" max="16384" width="9.140625" style="170"/>
  </cols>
  <sheetData>
    <row r="1" spans="1:2" ht="18.75" customHeight="1">
      <c r="A1" s="27" t="s">
        <v>671</v>
      </c>
      <c r="B1" s="28"/>
    </row>
    <row r="2" spans="1:2" ht="18.75" customHeight="1">
      <c r="A2" s="27" t="s">
        <v>848</v>
      </c>
      <c r="B2" s="27"/>
    </row>
    <row r="3" spans="1:2" ht="18.75" customHeight="1">
      <c r="A3" s="27" t="s">
        <v>849</v>
      </c>
      <c r="B3" s="28"/>
    </row>
    <row r="4" spans="1:2" ht="18.75" customHeight="1">
      <c r="A4" s="30" t="s">
        <v>850</v>
      </c>
      <c r="B4" s="30"/>
    </row>
    <row r="5" spans="1:2" ht="18.75">
      <c r="A5" s="31"/>
      <c r="B5" s="32"/>
    </row>
    <row r="6" spans="1:2" ht="18.75" customHeight="1">
      <c r="A6" s="27" t="s">
        <v>851</v>
      </c>
      <c r="B6" s="28"/>
    </row>
    <row r="7" spans="1:2" ht="18.75" customHeight="1">
      <c r="A7" s="27" t="s">
        <v>848</v>
      </c>
      <c r="B7" s="27"/>
    </row>
    <row r="8" spans="1:2" ht="18.75" customHeight="1">
      <c r="A8" s="27" t="s">
        <v>849</v>
      </c>
      <c r="B8" s="28"/>
    </row>
    <row r="9" spans="1:2" ht="18.75" customHeight="1">
      <c r="A9" s="27" t="s">
        <v>672</v>
      </c>
      <c r="B9" s="28"/>
    </row>
    <row r="10" spans="1:2" ht="18.75">
      <c r="A10" s="33"/>
      <c r="B10" s="34"/>
    </row>
    <row r="11" spans="1:2" ht="18.75">
      <c r="A11" s="35"/>
      <c r="B11" s="31" t="s">
        <v>852</v>
      </c>
    </row>
    <row r="12" spans="1:2" ht="18.75">
      <c r="A12" s="30"/>
      <c r="B12" s="30"/>
    </row>
    <row r="13" spans="1:2" ht="18.75">
      <c r="A13" s="36"/>
      <c r="B13" s="34"/>
    </row>
    <row r="14" spans="1:2" ht="91.5" customHeight="1">
      <c r="A14" s="37" t="s">
        <v>853</v>
      </c>
      <c r="B14" s="38"/>
    </row>
    <row r="15" spans="1:2" ht="37.5" customHeight="1">
      <c r="A15" s="39"/>
      <c r="B15" s="40" t="s">
        <v>854</v>
      </c>
    </row>
    <row r="16" spans="1:2" ht="37.5">
      <c r="A16" s="41" t="s">
        <v>855</v>
      </c>
      <c r="B16" s="41" t="s">
        <v>856</v>
      </c>
    </row>
    <row r="17" spans="1:2" ht="18.75">
      <c r="A17" s="42" t="s">
        <v>857</v>
      </c>
      <c r="B17" s="43">
        <f>SUM(B19,B20)</f>
        <v>5900</v>
      </c>
    </row>
    <row r="18" spans="1:2" ht="18.75">
      <c r="A18" s="171"/>
      <c r="B18" s="44"/>
    </row>
    <row r="19" spans="1:2" ht="18.75">
      <c r="A19" s="45" t="s">
        <v>858</v>
      </c>
      <c r="B19" s="46">
        <f>-2200+3500+4600</f>
        <v>5900</v>
      </c>
    </row>
    <row r="20" spans="1:2" ht="18.75">
      <c r="A20" s="47"/>
      <c r="B20" s="48"/>
    </row>
    <row r="21" spans="1:2" ht="18.75">
      <c r="A21" s="33"/>
      <c r="B21" s="34"/>
    </row>
    <row r="22" spans="1:2" ht="18.75">
      <c r="A22" s="33"/>
      <c r="B22" s="34"/>
    </row>
    <row r="23" spans="1:2" ht="18.75">
      <c r="A23" s="33"/>
      <c r="B23" s="34"/>
    </row>
  </sheetData>
  <mergeCells count="10">
    <mergeCell ref="A8:B8"/>
    <mergeCell ref="A9:B9"/>
    <mergeCell ref="A12:B12"/>
    <mergeCell ref="A14:B14"/>
    <mergeCell ref="A1:B1"/>
    <mergeCell ref="A2:B2"/>
    <mergeCell ref="A3:B3"/>
    <mergeCell ref="A4:B4"/>
    <mergeCell ref="A6:B6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sqref="A1:XFD1048576"/>
    </sheetView>
  </sheetViews>
  <sheetFormatPr defaultRowHeight="15.75"/>
  <cols>
    <col min="1" max="1" width="27.7109375" style="49" customWidth="1"/>
    <col min="2" max="2" width="15.140625" style="170" customWidth="1"/>
    <col min="3" max="3" width="20" style="170" customWidth="1"/>
    <col min="4" max="4" width="21" style="170" customWidth="1"/>
    <col min="5" max="256" width="9.140625" style="170"/>
    <col min="257" max="257" width="27.7109375" style="170" customWidth="1"/>
    <col min="258" max="258" width="15.140625" style="170" customWidth="1"/>
    <col min="259" max="259" width="20" style="170" customWidth="1"/>
    <col min="260" max="260" width="21" style="170" customWidth="1"/>
    <col min="261" max="512" width="9.140625" style="170"/>
    <col min="513" max="513" width="27.7109375" style="170" customWidth="1"/>
    <col min="514" max="514" width="15.140625" style="170" customWidth="1"/>
    <col min="515" max="515" width="20" style="170" customWidth="1"/>
    <col min="516" max="516" width="21" style="170" customWidth="1"/>
    <col min="517" max="768" width="9.140625" style="170"/>
    <col min="769" max="769" width="27.7109375" style="170" customWidth="1"/>
    <col min="770" max="770" width="15.140625" style="170" customWidth="1"/>
    <col min="771" max="771" width="20" style="170" customWidth="1"/>
    <col min="772" max="772" width="21" style="170" customWidth="1"/>
    <col min="773" max="1024" width="9.140625" style="170"/>
    <col min="1025" max="1025" width="27.7109375" style="170" customWidth="1"/>
    <col min="1026" max="1026" width="15.140625" style="170" customWidth="1"/>
    <col min="1027" max="1027" width="20" style="170" customWidth="1"/>
    <col min="1028" max="1028" width="21" style="170" customWidth="1"/>
    <col min="1029" max="1280" width="9.140625" style="170"/>
    <col min="1281" max="1281" width="27.7109375" style="170" customWidth="1"/>
    <col min="1282" max="1282" width="15.140625" style="170" customWidth="1"/>
    <col min="1283" max="1283" width="20" style="170" customWidth="1"/>
    <col min="1284" max="1284" width="21" style="170" customWidth="1"/>
    <col min="1285" max="1536" width="9.140625" style="170"/>
    <col min="1537" max="1537" width="27.7109375" style="170" customWidth="1"/>
    <col min="1538" max="1538" width="15.140625" style="170" customWidth="1"/>
    <col min="1539" max="1539" width="20" style="170" customWidth="1"/>
    <col min="1540" max="1540" width="21" style="170" customWidth="1"/>
    <col min="1541" max="1792" width="9.140625" style="170"/>
    <col min="1793" max="1793" width="27.7109375" style="170" customWidth="1"/>
    <col min="1794" max="1794" width="15.140625" style="170" customWidth="1"/>
    <col min="1795" max="1795" width="20" style="170" customWidth="1"/>
    <col min="1796" max="1796" width="21" style="170" customWidth="1"/>
    <col min="1797" max="2048" width="9.140625" style="170"/>
    <col min="2049" max="2049" width="27.7109375" style="170" customWidth="1"/>
    <col min="2050" max="2050" width="15.140625" style="170" customWidth="1"/>
    <col min="2051" max="2051" width="20" style="170" customWidth="1"/>
    <col min="2052" max="2052" width="21" style="170" customWidth="1"/>
    <col min="2053" max="2304" width="9.140625" style="170"/>
    <col min="2305" max="2305" width="27.7109375" style="170" customWidth="1"/>
    <col min="2306" max="2306" width="15.140625" style="170" customWidth="1"/>
    <col min="2307" max="2307" width="20" style="170" customWidth="1"/>
    <col min="2308" max="2308" width="21" style="170" customWidth="1"/>
    <col min="2309" max="2560" width="9.140625" style="170"/>
    <col min="2561" max="2561" width="27.7109375" style="170" customWidth="1"/>
    <col min="2562" max="2562" width="15.140625" style="170" customWidth="1"/>
    <col min="2563" max="2563" width="20" style="170" customWidth="1"/>
    <col min="2564" max="2564" width="21" style="170" customWidth="1"/>
    <col min="2565" max="2816" width="9.140625" style="170"/>
    <col min="2817" max="2817" width="27.7109375" style="170" customWidth="1"/>
    <col min="2818" max="2818" width="15.140625" style="170" customWidth="1"/>
    <col min="2819" max="2819" width="20" style="170" customWidth="1"/>
    <col min="2820" max="2820" width="21" style="170" customWidth="1"/>
    <col min="2821" max="3072" width="9.140625" style="170"/>
    <col min="3073" max="3073" width="27.7109375" style="170" customWidth="1"/>
    <col min="3074" max="3074" width="15.140625" style="170" customWidth="1"/>
    <col min="3075" max="3075" width="20" style="170" customWidth="1"/>
    <col min="3076" max="3076" width="21" style="170" customWidth="1"/>
    <col min="3077" max="3328" width="9.140625" style="170"/>
    <col min="3329" max="3329" width="27.7109375" style="170" customWidth="1"/>
    <col min="3330" max="3330" width="15.140625" style="170" customWidth="1"/>
    <col min="3331" max="3331" width="20" style="170" customWidth="1"/>
    <col min="3332" max="3332" width="21" style="170" customWidth="1"/>
    <col min="3333" max="3584" width="9.140625" style="170"/>
    <col min="3585" max="3585" width="27.7109375" style="170" customWidth="1"/>
    <col min="3586" max="3586" width="15.140625" style="170" customWidth="1"/>
    <col min="3587" max="3587" width="20" style="170" customWidth="1"/>
    <col min="3588" max="3588" width="21" style="170" customWidth="1"/>
    <col min="3589" max="3840" width="9.140625" style="170"/>
    <col min="3841" max="3841" width="27.7109375" style="170" customWidth="1"/>
    <col min="3842" max="3842" width="15.140625" style="170" customWidth="1"/>
    <col min="3843" max="3843" width="20" style="170" customWidth="1"/>
    <col min="3844" max="3844" width="21" style="170" customWidth="1"/>
    <col min="3845" max="4096" width="9.140625" style="170"/>
    <col min="4097" max="4097" width="27.7109375" style="170" customWidth="1"/>
    <col min="4098" max="4098" width="15.140625" style="170" customWidth="1"/>
    <col min="4099" max="4099" width="20" style="170" customWidth="1"/>
    <col min="4100" max="4100" width="21" style="170" customWidth="1"/>
    <col min="4101" max="4352" width="9.140625" style="170"/>
    <col min="4353" max="4353" width="27.7109375" style="170" customWidth="1"/>
    <col min="4354" max="4354" width="15.140625" style="170" customWidth="1"/>
    <col min="4355" max="4355" width="20" style="170" customWidth="1"/>
    <col min="4356" max="4356" width="21" style="170" customWidth="1"/>
    <col min="4357" max="4608" width="9.140625" style="170"/>
    <col min="4609" max="4609" width="27.7109375" style="170" customWidth="1"/>
    <col min="4610" max="4610" width="15.140625" style="170" customWidth="1"/>
    <col min="4611" max="4611" width="20" style="170" customWidth="1"/>
    <col min="4612" max="4612" width="21" style="170" customWidth="1"/>
    <col min="4613" max="4864" width="9.140625" style="170"/>
    <col min="4865" max="4865" width="27.7109375" style="170" customWidth="1"/>
    <col min="4866" max="4866" width="15.140625" style="170" customWidth="1"/>
    <col min="4867" max="4867" width="20" style="170" customWidth="1"/>
    <col min="4868" max="4868" width="21" style="170" customWidth="1"/>
    <col min="4869" max="5120" width="9.140625" style="170"/>
    <col min="5121" max="5121" width="27.7109375" style="170" customWidth="1"/>
    <col min="5122" max="5122" width="15.140625" style="170" customWidth="1"/>
    <col min="5123" max="5123" width="20" style="170" customWidth="1"/>
    <col min="5124" max="5124" width="21" style="170" customWidth="1"/>
    <col min="5125" max="5376" width="9.140625" style="170"/>
    <col min="5377" max="5377" width="27.7109375" style="170" customWidth="1"/>
    <col min="5378" max="5378" width="15.140625" style="170" customWidth="1"/>
    <col min="5379" max="5379" width="20" style="170" customWidth="1"/>
    <col min="5380" max="5380" width="21" style="170" customWidth="1"/>
    <col min="5381" max="5632" width="9.140625" style="170"/>
    <col min="5633" max="5633" width="27.7109375" style="170" customWidth="1"/>
    <col min="5634" max="5634" width="15.140625" style="170" customWidth="1"/>
    <col min="5635" max="5635" width="20" style="170" customWidth="1"/>
    <col min="5636" max="5636" width="21" style="170" customWidth="1"/>
    <col min="5637" max="5888" width="9.140625" style="170"/>
    <col min="5889" max="5889" width="27.7109375" style="170" customWidth="1"/>
    <col min="5890" max="5890" width="15.140625" style="170" customWidth="1"/>
    <col min="5891" max="5891" width="20" style="170" customWidth="1"/>
    <col min="5892" max="5892" width="21" style="170" customWidth="1"/>
    <col min="5893" max="6144" width="9.140625" style="170"/>
    <col min="6145" max="6145" width="27.7109375" style="170" customWidth="1"/>
    <col min="6146" max="6146" width="15.140625" style="170" customWidth="1"/>
    <col min="6147" max="6147" width="20" style="170" customWidth="1"/>
    <col min="6148" max="6148" width="21" style="170" customWidth="1"/>
    <col min="6149" max="6400" width="9.140625" style="170"/>
    <col min="6401" max="6401" width="27.7109375" style="170" customWidth="1"/>
    <col min="6402" max="6402" width="15.140625" style="170" customWidth="1"/>
    <col min="6403" max="6403" width="20" style="170" customWidth="1"/>
    <col min="6404" max="6404" width="21" style="170" customWidth="1"/>
    <col min="6405" max="6656" width="9.140625" style="170"/>
    <col min="6657" max="6657" width="27.7109375" style="170" customWidth="1"/>
    <col min="6658" max="6658" width="15.140625" style="170" customWidth="1"/>
    <col min="6659" max="6659" width="20" style="170" customWidth="1"/>
    <col min="6660" max="6660" width="21" style="170" customWidth="1"/>
    <col min="6661" max="6912" width="9.140625" style="170"/>
    <col min="6913" max="6913" width="27.7109375" style="170" customWidth="1"/>
    <col min="6914" max="6914" width="15.140625" style="170" customWidth="1"/>
    <col min="6915" max="6915" width="20" style="170" customWidth="1"/>
    <col min="6916" max="6916" width="21" style="170" customWidth="1"/>
    <col min="6917" max="7168" width="9.140625" style="170"/>
    <col min="7169" max="7169" width="27.7109375" style="170" customWidth="1"/>
    <col min="7170" max="7170" width="15.140625" style="170" customWidth="1"/>
    <col min="7171" max="7171" width="20" style="170" customWidth="1"/>
    <col min="7172" max="7172" width="21" style="170" customWidth="1"/>
    <col min="7173" max="7424" width="9.140625" style="170"/>
    <col min="7425" max="7425" width="27.7109375" style="170" customWidth="1"/>
    <col min="7426" max="7426" width="15.140625" style="170" customWidth="1"/>
    <col min="7427" max="7427" width="20" style="170" customWidth="1"/>
    <col min="7428" max="7428" width="21" style="170" customWidth="1"/>
    <col min="7429" max="7680" width="9.140625" style="170"/>
    <col min="7681" max="7681" width="27.7109375" style="170" customWidth="1"/>
    <col min="7682" max="7682" width="15.140625" style="170" customWidth="1"/>
    <col min="7683" max="7683" width="20" style="170" customWidth="1"/>
    <col min="7684" max="7684" width="21" style="170" customWidth="1"/>
    <col min="7685" max="7936" width="9.140625" style="170"/>
    <col min="7937" max="7937" width="27.7109375" style="170" customWidth="1"/>
    <col min="7938" max="7938" width="15.140625" style="170" customWidth="1"/>
    <col min="7939" max="7939" width="20" style="170" customWidth="1"/>
    <col min="7940" max="7940" width="21" style="170" customWidth="1"/>
    <col min="7941" max="8192" width="9.140625" style="170"/>
    <col min="8193" max="8193" width="27.7109375" style="170" customWidth="1"/>
    <col min="8194" max="8194" width="15.140625" style="170" customWidth="1"/>
    <col min="8195" max="8195" width="20" style="170" customWidth="1"/>
    <col min="8196" max="8196" width="21" style="170" customWidth="1"/>
    <col min="8197" max="8448" width="9.140625" style="170"/>
    <col min="8449" max="8449" width="27.7109375" style="170" customWidth="1"/>
    <col min="8450" max="8450" width="15.140625" style="170" customWidth="1"/>
    <col min="8451" max="8451" width="20" style="170" customWidth="1"/>
    <col min="8452" max="8452" width="21" style="170" customWidth="1"/>
    <col min="8453" max="8704" width="9.140625" style="170"/>
    <col min="8705" max="8705" width="27.7109375" style="170" customWidth="1"/>
    <col min="8706" max="8706" width="15.140625" style="170" customWidth="1"/>
    <col min="8707" max="8707" width="20" style="170" customWidth="1"/>
    <col min="8708" max="8708" width="21" style="170" customWidth="1"/>
    <col min="8709" max="8960" width="9.140625" style="170"/>
    <col min="8961" max="8961" width="27.7109375" style="170" customWidth="1"/>
    <col min="8962" max="8962" width="15.140625" style="170" customWidth="1"/>
    <col min="8963" max="8963" width="20" style="170" customWidth="1"/>
    <col min="8964" max="8964" width="21" style="170" customWidth="1"/>
    <col min="8965" max="9216" width="9.140625" style="170"/>
    <col min="9217" max="9217" width="27.7109375" style="170" customWidth="1"/>
    <col min="9218" max="9218" width="15.140625" style="170" customWidth="1"/>
    <col min="9219" max="9219" width="20" style="170" customWidth="1"/>
    <col min="9220" max="9220" width="21" style="170" customWidth="1"/>
    <col min="9221" max="9472" width="9.140625" style="170"/>
    <col min="9473" max="9473" width="27.7109375" style="170" customWidth="1"/>
    <col min="9474" max="9474" width="15.140625" style="170" customWidth="1"/>
    <col min="9475" max="9475" width="20" style="170" customWidth="1"/>
    <col min="9476" max="9476" width="21" style="170" customWidth="1"/>
    <col min="9477" max="9728" width="9.140625" style="170"/>
    <col min="9729" max="9729" width="27.7109375" style="170" customWidth="1"/>
    <col min="9730" max="9730" width="15.140625" style="170" customWidth="1"/>
    <col min="9731" max="9731" width="20" style="170" customWidth="1"/>
    <col min="9732" max="9732" width="21" style="170" customWidth="1"/>
    <col min="9733" max="9984" width="9.140625" style="170"/>
    <col min="9985" max="9985" width="27.7109375" style="170" customWidth="1"/>
    <col min="9986" max="9986" width="15.140625" style="170" customWidth="1"/>
    <col min="9987" max="9987" width="20" style="170" customWidth="1"/>
    <col min="9988" max="9988" width="21" style="170" customWidth="1"/>
    <col min="9989" max="10240" width="9.140625" style="170"/>
    <col min="10241" max="10241" width="27.7109375" style="170" customWidth="1"/>
    <col min="10242" max="10242" width="15.140625" style="170" customWidth="1"/>
    <col min="10243" max="10243" width="20" style="170" customWidth="1"/>
    <col min="10244" max="10244" width="21" style="170" customWidth="1"/>
    <col min="10245" max="10496" width="9.140625" style="170"/>
    <col min="10497" max="10497" width="27.7109375" style="170" customWidth="1"/>
    <col min="10498" max="10498" width="15.140625" style="170" customWidth="1"/>
    <col min="10499" max="10499" width="20" style="170" customWidth="1"/>
    <col min="10500" max="10500" width="21" style="170" customWidth="1"/>
    <col min="10501" max="10752" width="9.140625" style="170"/>
    <col min="10753" max="10753" width="27.7109375" style="170" customWidth="1"/>
    <col min="10754" max="10754" width="15.140625" style="170" customWidth="1"/>
    <col min="10755" max="10755" width="20" style="170" customWidth="1"/>
    <col min="10756" max="10756" width="21" style="170" customWidth="1"/>
    <col min="10757" max="11008" width="9.140625" style="170"/>
    <col min="11009" max="11009" width="27.7109375" style="170" customWidth="1"/>
    <col min="11010" max="11010" width="15.140625" style="170" customWidth="1"/>
    <col min="11011" max="11011" width="20" style="170" customWidth="1"/>
    <col min="11012" max="11012" width="21" style="170" customWidth="1"/>
    <col min="11013" max="11264" width="9.140625" style="170"/>
    <col min="11265" max="11265" width="27.7109375" style="170" customWidth="1"/>
    <col min="11266" max="11266" width="15.140625" style="170" customWidth="1"/>
    <col min="11267" max="11267" width="20" style="170" customWidth="1"/>
    <col min="11268" max="11268" width="21" style="170" customWidth="1"/>
    <col min="11269" max="11520" width="9.140625" style="170"/>
    <col min="11521" max="11521" width="27.7109375" style="170" customWidth="1"/>
    <col min="11522" max="11522" width="15.140625" style="170" customWidth="1"/>
    <col min="11523" max="11523" width="20" style="170" customWidth="1"/>
    <col min="11524" max="11524" width="21" style="170" customWidth="1"/>
    <col min="11525" max="11776" width="9.140625" style="170"/>
    <col min="11777" max="11777" width="27.7109375" style="170" customWidth="1"/>
    <col min="11778" max="11778" width="15.140625" style="170" customWidth="1"/>
    <col min="11779" max="11779" width="20" style="170" customWidth="1"/>
    <col min="11780" max="11780" width="21" style="170" customWidth="1"/>
    <col min="11781" max="12032" width="9.140625" style="170"/>
    <col min="12033" max="12033" width="27.7109375" style="170" customWidth="1"/>
    <col min="12034" max="12034" width="15.140625" style="170" customWidth="1"/>
    <col min="12035" max="12035" width="20" style="170" customWidth="1"/>
    <col min="12036" max="12036" width="21" style="170" customWidth="1"/>
    <col min="12037" max="12288" width="9.140625" style="170"/>
    <col min="12289" max="12289" width="27.7109375" style="170" customWidth="1"/>
    <col min="12290" max="12290" width="15.140625" style="170" customWidth="1"/>
    <col min="12291" max="12291" width="20" style="170" customWidth="1"/>
    <col min="12292" max="12292" width="21" style="170" customWidth="1"/>
    <col min="12293" max="12544" width="9.140625" style="170"/>
    <col min="12545" max="12545" width="27.7109375" style="170" customWidth="1"/>
    <col min="12546" max="12546" width="15.140625" style="170" customWidth="1"/>
    <col min="12547" max="12547" width="20" style="170" customWidth="1"/>
    <col min="12548" max="12548" width="21" style="170" customWidth="1"/>
    <col min="12549" max="12800" width="9.140625" style="170"/>
    <col min="12801" max="12801" width="27.7109375" style="170" customWidth="1"/>
    <col min="12802" max="12802" width="15.140625" style="170" customWidth="1"/>
    <col min="12803" max="12803" width="20" style="170" customWidth="1"/>
    <col min="12804" max="12804" width="21" style="170" customWidth="1"/>
    <col min="12805" max="13056" width="9.140625" style="170"/>
    <col min="13057" max="13057" width="27.7109375" style="170" customWidth="1"/>
    <col min="13058" max="13058" width="15.140625" style="170" customWidth="1"/>
    <col min="13059" max="13059" width="20" style="170" customWidth="1"/>
    <col min="13060" max="13060" width="21" style="170" customWidth="1"/>
    <col min="13061" max="13312" width="9.140625" style="170"/>
    <col min="13313" max="13313" width="27.7109375" style="170" customWidth="1"/>
    <col min="13314" max="13314" width="15.140625" style="170" customWidth="1"/>
    <col min="13315" max="13315" width="20" style="170" customWidth="1"/>
    <col min="13316" max="13316" width="21" style="170" customWidth="1"/>
    <col min="13317" max="13568" width="9.140625" style="170"/>
    <col min="13569" max="13569" width="27.7109375" style="170" customWidth="1"/>
    <col min="13570" max="13570" width="15.140625" style="170" customWidth="1"/>
    <col min="13571" max="13571" width="20" style="170" customWidth="1"/>
    <col min="13572" max="13572" width="21" style="170" customWidth="1"/>
    <col min="13573" max="13824" width="9.140625" style="170"/>
    <col min="13825" max="13825" width="27.7109375" style="170" customWidth="1"/>
    <col min="13826" max="13826" width="15.140625" style="170" customWidth="1"/>
    <col min="13827" max="13827" width="20" style="170" customWidth="1"/>
    <col min="13828" max="13828" width="21" style="170" customWidth="1"/>
    <col min="13829" max="14080" width="9.140625" style="170"/>
    <col min="14081" max="14081" width="27.7109375" style="170" customWidth="1"/>
    <col min="14082" max="14082" width="15.140625" style="170" customWidth="1"/>
    <col min="14083" max="14083" width="20" style="170" customWidth="1"/>
    <col min="14084" max="14084" width="21" style="170" customWidth="1"/>
    <col min="14085" max="14336" width="9.140625" style="170"/>
    <col min="14337" max="14337" width="27.7109375" style="170" customWidth="1"/>
    <col min="14338" max="14338" width="15.140625" style="170" customWidth="1"/>
    <col min="14339" max="14339" width="20" style="170" customWidth="1"/>
    <col min="14340" max="14340" width="21" style="170" customWidth="1"/>
    <col min="14341" max="14592" width="9.140625" style="170"/>
    <col min="14593" max="14593" width="27.7109375" style="170" customWidth="1"/>
    <col min="14594" max="14594" width="15.140625" style="170" customWidth="1"/>
    <col min="14595" max="14595" width="20" style="170" customWidth="1"/>
    <col min="14596" max="14596" width="21" style="170" customWidth="1"/>
    <col min="14597" max="14848" width="9.140625" style="170"/>
    <col min="14849" max="14849" width="27.7109375" style="170" customWidth="1"/>
    <col min="14850" max="14850" width="15.140625" style="170" customWidth="1"/>
    <col min="14851" max="14851" width="20" style="170" customWidth="1"/>
    <col min="14852" max="14852" width="21" style="170" customWidth="1"/>
    <col min="14853" max="15104" width="9.140625" style="170"/>
    <col min="15105" max="15105" width="27.7109375" style="170" customWidth="1"/>
    <col min="15106" max="15106" width="15.140625" style="170" customWidth="1"/>
    <col min="15107" max="15107" width="20" style="170" customWidth="1"/>
    <col min="15108" max="15108" width="21" style="170" customWidth="1"/>
    <col min="15109" max="15360" width="9.140625" style="170"/>
    <col min="15361" max="15361" width="27.7109375" style="170" customWidth="1"/>
    <col min="15362" max="15362" width="15.140625" style="170" customWidth="1"/>
    <col min="15363" max="15363" width="20" style="170" customWidth="1"/>
    <col min="15364" max="15364" width="21" style="170" customWidth="1"/>
    <col min="15365" max="15616" width="9.140625" style="170"/>
    <col min="15617" max="15617" width="27.7109375" style="170" customWidth="1"/>
    <col min="15618" max="15618" width="15.140625" style="170" customWidth="1"/>
    <col min="15619" max="15619" width="20" style="170" customWidth="1"/>
    <col min="15620" max="15620" width="21" style="170" customWidth="1"/>
    <col min="15621" max="15872" width="9.140625" style="170"/>
    <col min="15873" max="15873" width="27.7109375" style="170" customWidth="1"/>
    <col min="15874" max="15874" width="15.140625" style="170" customWidth="1"/>
    <col min="15875" max="15875" width="20" style="170" customWidth="1"/>
    <col min="15876" max="15876" width="21" style="170" customWidth="1"/>
    <col min="15877" max="16128" width="9.140625" style="170"/>
    <col min="16129" max="16129" width="27.7109375" style="170" customWidth="1"/>
    <col min="16130" max="16130" width="15.140625" style="170" customWidth="1"/>
    <col min="16131" max="16131" width="20" style="170" customWidth="1"/>
    <col min="16132" max="16132" width="21" style="170" customWidth="1"/>
    <col min="16133" max="16384" width="9.140625" style="170"/>
  </cols>
  <sheetData>
    <row r="1" spans="1:4" ht="18.75">
      <c r="A1" s="27" t="s">
        <v>859</v>
      </c>
      <c r="B1" s="28"/>
      <c r="C1" s="28"/>
      <c r="D1" s="28"/>
    </row>
    <row r="2" spans="1:4" ht="18.75">
      <c r="A2" s="27" t="s">
        <v>668</v>
      </c>
      <c r="B2" s="28"/>
      <c r="C2" s="28"/>
      <c r="D2" s="28"/>
    </row>
    <row r="3" spans="1:4" ht="18.75">
      <c r="A3" s="27" t="s">
        <v>849</v>
      </c>
      <c r="B3" s="28"/>
      <c r="C3" s="28"/>
      <c r="D3" s="28"/>
    </row>
    <row r="4" spans="1:4" ht="18.75">
      <c r="A4" s="27" t="s">
        <v>860</v>
      </c>
      <c r="B4" s="27"/>
      <c r="C4" s="27"/>
      <c r="D4" s="27"/>
    </row>
    <row r="6" spans="1:4" ht="18.75">
      <c r="A6" s="27" t="s">
        <v>851</v>
      </c>
      <c r="B6" s="28"/>
      <c r="C6" s="28"/>
      <c r="D6" s="28"/>
    </row>
    <row r="7" spans="1:4" ht="18.75">
      <c r="A7" s="27" t="s">
        <v>668</v>
      </c>
      <c r="B7" s="28"/>
      <c r="C7" s="28"/>
      <c r="D7" s="28"/>
    </row>
    <row r="8" spans="1:4" ht="18.75">
      <c r="A8" s="27" t="s">
        <v>849</v>
      </c>
      <c r="B8" s="28"/>
      <c r="C8" s="28"/>
      <c r="D8" s="28"/>
    </row>
    <row r="9" spans="1:4" ht="18.75">
      <c r="A9" s="27" t="s">
        <v>672</v>
      </c>
      <c r="B9" s="27"/>
      <c r="C9" s="27"/>
      <c r="D9" s="27"/>
    </row>
    <row r="10" spans="1:4" ht="18.75">
      <c r="A10" s="33"/>
      <c r="B10" s="34"/>
      <c r="C10" s="34"/>
      <c r="D10" s="34"/>
    </row>
    <row r="11" spans="1:4" ht="18.75">
      <c r="A11" s="35"/>
      <c r="B11" s="27" t="s">
        <v>861</v>
      </c>
      <c r="C11" s="38"/>
      <c r="D11" s="38"/>
    </row>
    <row r="12" spans="1:4" ht="18.75">
      <c r="A12" s="30"/>
      <c r="B12" s="30"/>
      <c r="C12" s="34"/>
      <c r="D12" s="34"/>
    </row>
    <row r="13" spans="1:4" ht="18.75">
      <c r="A13" s="35"/>
      <c r="B13" s="34"/>
      <c r="C13" s="34"/>
      <c r="D13" s="34"/>
    </row>
    <row r="14" spans="1:4" ht="18.75">
      <c r="A14" s="37" t="s">
        <v>862</v>
      </c>
      <c r="B14" s="38"/>
      <c r="C14" s="38"/>
      <c r="D14" s="38"/>
    </row>
    <row r="15" spans="1:4" ht="18.75">
      <c r="A15" s="50" t="s">
        <v>863</v>
      </c>
      <c r="B15" s="38"/>
      <c r="C15" s="38"/>
      <c r="D15" s="38"/>
    </row>
    <row r="16" spans="1:4" ht="18.75">
      <c r="A16" s="172"/>
      <c r="B16" s="34"/>
      <c r="C16" s="34"/>
      <c r="D16" s="34"/>
    </row>
    <row r="17" spans="1:4" ht="18.75">
      <c r="A17" s="52"/>
      <c r="B17" s="34"/>
      <c r="C17" s="34"/>
      <c r="D17" s="34"/>
    </row>
    <row r="18" spans="1:4" ht="93.75">
      <c r="A18" s="53" t="s">
        <v>855</v>
      </c>
      <c r="B18" s="53" t="s">
        <v>864</v>
      </c>
      <c r="C18" s="54" t="s">
        <v>865</v>
      </c>
      <c r="D18" s="54" t="s">
        <v>866</v>
      </c>
    </row>
    <row r="19" spans="1:4" ht="18.75">
      <c r="A19" s="55" t="s">
        <v>857</v>
      </c>
      <c r="B19" s="56">
        <f>B20</f>
        <v>13650.887999999999</v>
      </c>
      <c r="C19" s="56">
        <f>C20</f>
        <v>12285.798999999999</v>
      </c>
      <c r="D19" s="56">
        <f>D20</f>
        <v>1365.0889999999999</v>
      </c>
    </row>
    <row r="20" spans="1:4" ht="37.5">
      <c r="A20" s="57" t="s">
        <v>858</v>
      </c>
      <c r="B20" s="58">
        <f>C20+D20</f>
        <v>13650.887999999999</v>
      </c>
      <c r="C20" s="59">
        <f>6020.042+6265.757</f>
        <v>12285.798999999999</v>
      </c>
      <c r="D20" s="58">
        <f>-2200+2200+1365.089</f>
        <v>1365.0889999999999</v>
      </c>
    </row>
    <row r="21" spans="1:4" ht="18.75">
      <c r="A21" s="33"/>
      <c r="B21" s="34"/>
      <c r="C21" s="34"/>
      <c r="D21" s="34"/>
    </row>
    <row r="22" spans="1:4" ht="18.75">
      <c r="A22" s="33"/>
      <c r="B22" s="34"/>
      <c r="C22" s="34"/>
      <c r="D22" s="34"/>
    </row>
    <row r="23" spans="1:4" ht="18.75">
      <c r="A23" s="33"/>
      <c r="B23" s="34"/>
      <c r="C23" s="34"/>
      <c r="D23" s="34"/>
    </row>
  </sheetData>
  <mergeCells count="12">
    <mergeCell ref="A8:D8"/>
    <mergeCell ref="A9:D9"/>
    <mergeCell ref="B11:D11"/>
    <mergeCell ref="A12:B12"/>
    <mergeCell ref="A14:D14"/>
    <mergeCell ref="A15:D15"/>
    <mergeCell ref="A1:D1"/>
    <mergeCell ref="A2:D2"/>
    <mergeCell ref="A3:D3"/>
    <mergeCell ref="A4:D4"/>
    <mergeCell ref="A6:D6"/>
    <mergeCell ref="A7:D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I18" sqref="I18"/>
    </sheetView>
  </sheetViews>
  <sheetFormatPr defaultRowHeight="15.75"/>
  <cols>
    <col min="1" max="1" width="27.7109375" style="49" customWidth="1"/>
    <col min="2" max="2" width="15.140625" style="29" customWidth="1"/>
    <col min="3" max="3" width="20" style="29" customWidth="1"/>
    <col min="4" max="4" width="21" style="29" customWidth="1"/>
    <col min="5" max="256" width="9.140625" style="29"/>
    <col min="257" max="257" width="27.7109375" style="29" customWidth="1"/>
    <col min="258" max="258" width="15.140625" style="29" customWidth="1"/>
    <col min="259" max="259" width="20" style="29" customWidth="1"/>
    <col min="260" max="260" width="21" style="29" customWidth="1"/>
    <col min="261" max="512" width="9.140625" style="29"/>
    <col min="513" max="513" width="27.7109375" style="29" customWidth="1"/>
    <col min="514" max="514" width="15.140625" style="29" customWidth="1"/>
    <col min="515" max="515" width="20" style="29" customWidth="1"/>
    <col min="516" max="516" width="21" style="29" customWidth="1"/>
    <col min="517" max="768" width="9.140625" style="29"/>
    <col min="769" max="769" width="27.7109375" style="29" customWidth="1"/>
    <col min="770" max="770" width="15.140625" style="29" customWidth="1"/>
    <col min="771" max="771" width="20" style="29" customWidth="1"/>
    <col min="772" max="772" width="21" style="29" customWidth="1"/>
    <col min="773" max="1024" width="9.140625" style="29"/>
    <col min="1025" max="1025" width="27.7109375" style="29" customWidth="1"/>
    <col min="1026" max="1026" width="15.140625" style="29" customWidth="1"/>
    <col min="1027" max="1027" width="20" style="29" customWidth="1"/>
    <col min="1028" max="1028" width="21" style="29" customWidth="1"/>
    <col min="1029" max="1280" width="9.140625" style="29"/>
    <col min="1281" max="1281" width="27.7109375" style="29" customWidth="1"/>
    <col min="1282" max="1282" width="15.140625" style="29" customWidth="1"/>
    <col min="1283" max="1283" width="20" style="29" customWidth="1"/>
    <col min="1284" max="1284" width="21" style="29" customWidth="1"/>
    <col min="1285" max="1536" width="9.140625" style="29"/>
    <col min="1537" max="1537" width="27.7109375" style="29" customWidth="1"/>
    <col min="1538" max="1538" width="15.140625" style="29" customWidth="1"/>
    <col min="1539" max="1539" width="20" style="29" customWidth="1"/>
    <col min="1540" max="1540" width="21" style="29" customWidth="1"/>
    <col min="1541" max="1792" width="9.140625" style="29"/>
    <col min="1793" max="1793" width="27.7109375" style="29" customWidth="1"/>
    <col min="1794" max="1794" width="15.140625" style="29" customWidth="1"/>
    <col min="1795" max="1795" width="20" style="29" customWidth="1"/>
    <col min="1796" max="1796" width="21" style="29" customWidth="1"/>
    <col min="1797" max="2048" width="9.140625" style="29"/>
    <col min="2049" max="2049" width="27.7109375" style="29" customWidth="1"/>
    <col min="2050" max="2050" width="15.140625" style="29" customWidth="1"/>
    <col min="2051" max="2051" width="20" style="29" customWidth="1"/>
    <col min="2052" max="2052" width="21" style="29" customWidth="1"/>
    <col min="2053" max="2304" width="9.140625" style="29"/>
    <col min="2305" max="2305" width="27.7109375" style="29" customWidth="1"/>
    <col min="2306" max="2306" width="15.140625" style="29" customWidth="1"/>
    <col min="2307" max="2307" width="20" style="29" customWidth="1"/>
    <col min="2308" max="2308" width="21" style="29" customWidth="1"/>
    <col min="2309" max="2560" width="9.140625" style="29"/>
    <col min="2561" max="2561" width="27.7109375" style="29" customWidth="1"/>
    <col min="2562" max="2562" width="15.140625" style="29" customWidth="1"/>
    <col min="2563" max="2563" width="20" style="29" customWidth="1"/>
    <col min="2564" max="2564" width="21" style="29" customWidth="1"/>
    <col min="2565" max="2816" width="9.140625" style="29"/>
    <col min="2817" max="2817" width="27.7109375" style="29" customWidth="1"/>
    <col min="2818" max="2818" width="15.140625" style="29" customWidth="1"/>
    <col min="2819" max="2819" width="20" style="29" customWidth="1"/>
    <col min="2820" max="2820" width="21" style="29" customWidth="1"/>
    <col min="2821" max="3072" width="9.140625" style="29"/>
    <col min="3073" max="3073" width="27.7109375" style="29" customWidth="1"/>
    <col min="3074" max="3074" width="15.140625" style="29" customWidth="1"/>
    <col min="3075" max="3075" width="20" style="29" customWidth="1"/>
    <col min="3076" max="3076" width="21" style="29" customWidth="1"/>
    <col min="3077" max="3328" width="9.140625" style="29"/>
    <col min="3329" max="3329" width="27.7109375" style="29" customWidth="1"/>
    <col min="3330" max="3330" width="15.140625" style="29" customWidth="1"/>
    <col min="3331" max="3331" width="20" style="29" customWidth="1"/>
    <col min="3332" max="3332" width="21" style="29" customWidth="1"/>
    <col min="3333" max="3584" width="9.140625" style="29"/>
    <col min="3585" max="3585" width="27.7109375" style="29" customWidth="1"/>
    <col min="3586" max="3586" width="15.140625" style="29" customWidth="1"/>
    <col min="3587" max="3587" width="20" style="29" customWidth="1"/>
    <col min="3588" max="3588" width="21" style="29" customWidth="1"/>
    <col min="3589" max="3840" width="9.140625" style="29"/>
    <col min="3841" max="3841" width="27.7109375" style="29" customWidth="1"/>
    <col min="3842" max="3842" width="15.140625" style="29" customWidth="1"/>
    <col min="3843" max="3843" width="20" style="29" customWidth="1"/>
    <col min="3844" max="3844" width="21" style="29" customWidth="1"/>
    <col min="3845" max="4096" width="9.140625" style="29"/>
    <col min="4097" max="4097" width="27.7109375" style="29" customWidth="1"/>
    <col min="4098" max="4098" width="15.140625" style="29" customWidth="1"/>
    <col min="4099" max="4099" width="20" style="29" customWidth="1"/>
    <col min="4100" max="4100" width="21" style="29" customWidth="1"/>
    <col min="4101" max="4352" width="9.140625" style="29"/>
    <col min="4353" max="4353" width="27.7109375" style="29" customWidth="1"/>
    <col min="4354" max="4354" width="15.140625" style="29" customWidth="1"/>
    <col min="4355" max="4355" width="20" style="29" customWidth="1"/>
    <col min="4356" max="4356" width="21" style="29" customWidth="1"/>
    <col min="4357" max="4608" width="9.140625" style="29"/>
    <col min="4609" max="4609" width="27.7109375" style="29" customWidth="1"/>
    <col min="4610" max="4610" width="15.140625" style="29" customWidth="1"/>
    <col min="4611" max="4611" width="20" style="29" customWidth="1"/>
    <col min="4612" max="4612" width="21" style="29" customWidth="1"/>
    <col min="4613" max="4864" width="9.140625" style="29"/>
    <col min="4865" max="4865" width="27.7109375" style="29" customWidth="1"/>
    <col min="4866" max="4866" width="15.140625" style="29" customWidth="1"/>
    <col min="4867" max="4867" width="20" style="29" customWidth="1"/>
    <col min="4868" max="4868" width="21" style="29" customWidth="1"/>
    <col min="4869" max="5120" width="9.140625" style="29"/>
    <col min="5121" max="5121" width="27.7109375" style="29" customWidth="1"/>
    <col min="5122" max="5122" width="15.140625" style="29" customWidth="1"/>
    <col min="5123" max="5123" width="20" style="29" customWidth="1"/>
    <col min="5124" max="5124" width="21" style="29" customWidth="1"/>
    <col min="5125" max="5376" width="9.140625" style="29"/>
    <col min="5377" max="5377" width="27.7109375" style="29" customWidth="1"/>
    <col min="5378" max="5378" width="15.140625" style="29" customWidth="1"/>
    <col min="5379" max="5379" width="20" style="29" customWidth="1"/>
    <col min="5380" max="5380" width="21" style="29" customWidth="1"/>
    <col min="5381" max="5632" width="9.140625" style="29"/>
    <col min="5633" max="5633" width="27.7109375" style="29" customWidth="1"/>
    <col min="5634" max="5634" width="15.140625" style="29" customWidth="1"/>
    <col min="5635" max="5635" width="20" style="29" customWidth="1"/>
    <col min="5636" max="5636" width="21" style="29" customWidth="1"/>
    <col min="5637" max="5888" width="9.140625" style="29"/>
    <col min="5889" max="5889" width="27.7109375" style="29" customWidth="1"/>
    <col min="5890" max="5890" width="15.140625" style="29" customWidth="1"/>
    <col min="5891" max="5891" width="20" style="29" customWidth="1"/>
    <col min="5892" max="5892" width="21" style="29" customWidth="1"/>
    <col min="5893" max="6144" width="9.140625" style="29"/>
    <col min="6145" max="6145" width="27.7109375" style="29" customWidth="1"/>
    <col min="6146" max="6146" width="15.140625" style="29" customWidth="1"/>
    <col min="6147" max="6147" width="20" style="29" customWidth="1"/>
    <col min="6148" max="6148" width="21" style="29" customWidth="1"/>
    <col min="6149" max="6400" width="9.140625" style="29"/>
    <col min="6401" max="6401" width="27.7109375" style="29" customWidth="1"/>
    <col min="6402" max="6402" width="15.140625" style="29" customWidth="1"/>
    <col min="6403" max="6403" width="20" style="29" customWidth="1"/>
    <col min="6404" max="6404" width="21" style="29" customWidth="1"/>
    <col min="6405" max="6656" width="9.140625" style="29"/>
    <col min="6657" max="6657" width="27.7109375" style="29" customWidth="1"/>
    <col min="6658" max="6658" width="15.140625" style="29" customWidth="1"/>
    <col min="6659" max="6659" width="20" style="29" customWidth="1"/>
    <col min="6660" max="6660" width="21" style="29" customWidth="1"/>
    <col min="6661" max="6912" width="9.140625" style="29"/>
    <col min="6913" max="6913" width="27.7109375" style="29" customWidth="1"/>
    <col min="6914" max="6914" width="15.140625" style="29" customWidth="1"/>
    <col min="6915" max="6915" width="20" style="29" customWidth="1"/>
    <col min="6916" max="6916" width="21" style="29" customWidth="1"/>
    <col min="6917" max="7168" width="9.140625" style="29"/>
    <col min="7169" max="7169" width="27.7109375" style="29" customWidth="1"/>
    <col min="7170" max="7170" width="15.140625" style="29" customWidth="1"/>
    <col min="7171" max="7171" width="20" style="29" customWidth="1"/>
    <col min="7172" max="7172" width="21" style="29" customWidth="1"/>
    <col min="7173" max="7424" width="9.140625" style="29"/>
    <col min="7425" max="7425" width="27.7109375" style="29" customWidth="1"/>
    <col min="7426" max="7426" width="15.140625" style="29" customWidth="1"/>
    <col min="7427" max="7427" width="20" style="29" customWidth="1"/>
    <col min="7428" max="7428" width="21" style="29" customWidth="1"/>
    <col min="7429" max="7680" width="9.140625" style="29"/>
    <col min="7681" max="7681" width="27.7109375" style="29" customWidth="1"/>
    <col min="7682" max="7682" width="15.140625" style="29" customWidth="1"/>
    <col min="7683" max="7683" width="20" style="29" customWidth="1"/>
    <col min="7684" max="7684" width="21" style="29" customWidth="1"/>
    <col min="7685" max="7936" width="9.140625" style="29"/>
    <col min="7937" max="7937" width="27.7109375" style="29" customWidth="1"/>
    <col min="7938" max="7938" width="15.140625" style="29" customWidth="1"/>
    <col min="7939" max="7939" width="20" style="29" customWidth="1"/>
    <col min="7940" max="7940" width="21" style="29" customWidth="1"/>
    <col min="7941" max="8192" width="9.140625" style="29"/>
    <col min="8193" max="8193" width="27.7109375" style="29" customWidth="1"/>
    <col min="8194" max="8194" width="15.140625" style="29" customWidth="1"/>
    <col min="8195" max="8195" width="20" style="29" customWidth="1"/>
    <col min="8196" max="8196" width="21" style="29" customWidth="1"/>
    <col min="8197" max="8448" width="9.140625" style="29"/>
    <col min="8449" max="8449" width="27.7109375" style="29" customWidth="1"/>
    <col min="8450" max="8450" width="15.140625" style="29" customWidth="1"/>
    <col min="8451" max="8451" width="20" style="29" customWidth="1"/>
    <col min="8452" max="8452" width="21" style="29" customWidth="1"/>
    <col min="8453" max="8704" width="9.140625" style="29"/>
    <col min="8705" max="8705" width="27.7109375" style="29" customWidth="1"/>
    <col min="8706" max="8706" width="15.140625" style="29" customWidth="1"/>
    <col min="8707" max="8707" width="20" style="29" customWidth="1"/>
    <col min="8708" max="8708" width="21" style="29" customWidth="1"/>
    <col min="8709" max="8960" width="9.140625" style="29"/>
    <col min="8961" max="8961" width="27.7109375" style="29" customWidth="1"/>
    <col min="8962" max="8962" width="15.140625" style="29" customWidth="1"/>
    <col min="8963" max="8963" width="20" style="29" customWidth="1"/>
    <col min="8964" max="8964" width="21" style="29" customWidth="1"/>
    <col min="8965" max="9216" width="9.140625" style="29"/>
    <col min="9217" max="9217" width="27.7109375" style="29" customWidth="1"/>
    <col min="9218" max="9218" width="15.140625" style="29" customWidth="1"/>
    <col min="9219" max="9219" width="20" style="29" customWidth="1"/>
    <col min="9220" max="9220" width="21" style="29" customWidth="1"/>
    <col min="9221" max="9472" width="9.140625" style="29"/>
    <col min="9473" max="9473" width="27.7109375" style="29" customWidth="1"/>
    <col min="9474" max="9474" width="15.140625" style="29" customWidth="1"/>
    <col min="9475" max="9475" width="20" style="29" customWidth="1"/>
    <col min="9476" max="9476" width="21" style="29" customWidth="1"/>
    <col min="9477" max="9728" width="9.140625" style="29"/>
    <col min="9729" max="9729" width="27.7109375" style="29" customWidth="1"/>
    <col min="9730" max="9730" width="15.140625" style="29" customWidth="1"/>
    <col min="9731" max="9731" width="20" style="29" customWidth="1"/>
    <col min="9732" max="9732" width="21" style="29" customWidth="1"/>
    <col min="9733" max="9984" width="9.140625" style="29"/>
    <col min="9985" max="9985" width="27.7109375" style="29" customWidth="1"/>
    <col min="9986" max="9986" width="15.140625" style="29" customWidth="1"/>
    <col min="9987" max="9987" width="20" style="29" customWidth="1"/>
    <col min="9988" max="9988" width="21" style="29" customWidth="1"/>
    <col min="9989" max="10240" width="9.140625" style="29"/>
    <col min="10241" max="10241" width="27.7109375" style="29" customWidth="1"/>
    <col min="10242" max="10242" width="15.140625" style="29" customWidth="1"/>
    <col min="10243" max="10243" width="20" style="29" customWidth="1"/>
    <col min="10244" max="10244" width="21" style="29" customWidth="1"/>
    <col min="10245" max="10496" width="9.140625" style="29"/>
    <col min="10497" max="10497" width="27.7109375" style="29" customWidth="1"/>
    <col min="10498" max="10498" width="15.140625" style="29" customWidth="1"/>
    <col min="10499" max="10499" width="20" style="29" customWidth="1"/>
    <col min="10500" max="10500" width="21" style="29" customWidth="1"/>
    <col min="10501" max="10752" width="9.140625" style="29"/>
    <col min="10753" max="10753" width="27.7109375" style="29" customWidth="1"/>
    <col min="10754" max="10754" width="15.140625" style="29" customWidth="1"/>
    <col min="10755" max="10755" width="20" style="29" customWidth="1"/>
    <col min="10756" max="10756" width="21" style="29" customWidth="1"/>
    <col min="10757" max="11008" width="9.140625" style="29"/>
    <col min="11009" max="11009" width="27.7109375" style="29" customWidth="1"/>
    <col min="11010" max="11010" width="15.140625" style="29" customWidth="1"/>
    <col min="11011" max="11011" width="20" style="29" customWidth="1"/>
    <col min="11012" max="11012" width="21" style="29" customWidth="1"/>
    <col min="11013" max="11264" width="9.140625" style="29"/>
    <col min="11265" max="11265" width="27.7109375" style="29" customWidth="1"/>
    <col min="11266" max="11266" width="15.140625" style="29" customWidth="1"/>
    <col min="11267" max="11267" width="20" style="29" customWidth="1"/>
    <col min="11268" max="11268" width="21" style="29" customWidth="1"/>
    <col min="11269" max="11520" width="9.140625" style="29"/>
    <col min="11521" max="11521" width="27.7109375" style="29" customWidth="1"/>
    <col min="11522" max="11522" width="15.140625" style="29" customWidth="1"/>
    <col min="11523" max="11523" width="20" style="29" customWidth="1"/>
    <col min="11524" max="11524" width="21" style="29" customWidth="1"/>
    <col min="11525" max="11776" width="9.140625" style="29"/>
    <col min="11777" max="11777" width="27.7109375" style="29" customWidth="1"/>
    <col min="11778" max="11778" width="15.140625" style="29" customWidth="1"/>
    <col min="11779" max="11779" width="20" style="29" customWidth="1"/>
    <col min="11780" max="11780" width="21" style="29" customWidth="1"/>
    <col min="11781" max="12032" width="9.140625" style="29"/>
    <col min="12033" max="12033" width="27.7109375" style="29" customWidth="1"/>
    <col min="12034" max="12034" width="15.140625" style="29" customWidth="1"/>
    <col min="12035" max="12035" width="20" style="29" customWidth="1"/>
    <col min="12036" max="12036" width="21" style="29" customWidth="1"/>
    <col min="12037" max="12288" width="9.140625" style="29"/>
    <col min="12289" max="12289" width="27.7109375" style="29" customWidth="1"/>
    <col min="12290" max="12290" width="15.140625" style="29" customWidth="1"/>
    <col min="12291" max="12291" width="20" style="29" customWidth="1"/>
    <col min="12292" max="12292" width="21" style="29" customWidth="1"/>
    <col min="12293" max="12544" width="9.140625" style="29"/>
    <col min="12545" max="12545" width="27.7109375" style="29" customWidth="1"/>
    <col min="12546" max="12546" width="15.140625" style="29" customWidth="1"/>
    <col min="12547" max="12547" width="20" style="29" customWidth="1"/>
    <col min="12548" max="12548" width="21" style="29" customWidth="1"/>
    <col min="12549" max="12800" width="9.140625" style="29"/>
    <col min="12801" max="12801" width="27.7109375" style="29" customWidth="1"/>
    <col min="12802" max="12802" width="15.140625" style="29" customWidth="1"/>
    <col min="12803" max="12803" width="20" style="29" customWidth="1"/>
    <col min="12804" max="12804" width="21" style="29" customWidth="1"/>
    <col min="12805" max="13056" width="9.140625" style="29"/>
    <col min="13057" max="13057" width="27.7109375" style="29" customWidth="1"/>
    <col min="13058" max="13058" width="15.140625" style="29" customWidth="1"/>
    <col min="13059" max="13059" width="20" style="29" customWidth="1"/>
    <col min="13060" max="13060" width="21" style="29" customWidth="1"/>
    <col min="13061" max="13312" width="9.140625" style="29"/>
    <col min="13313" max="13313" width="27.7109375" style="29" customWidth="1"/>
    <col min="13314" max="13314" width="15.140625" style="29" customWidth="1"/>
    <col min="13315" max="13315" width="20" style="29" customWidth="1"/>
    <col min="13316" max="13316" width="21" style="29" customWidth="1"/>
    <col min="13317" max="13568" width="9.140625" style="29"/>
    <col min="13569" max="13569" width="27.7109375" style="29" customWidth="1"/>
    <col min="13570" max="13570" width="15.140625" style="29" customWidth="1"/>
    <col min="13571" max="13571" width="20" style="29" customWidth="1"/>
    <col min="13572" max="13572" width="21" style="29" customWidth="1"/>
    <col min="13573" max="13824" width="9.140625" style="29"/>
    <col min="13825" max="13825" width="27.7109375" style="29" customWidth="1"/>
    <col min="13826" max="13826" width="15.140625" style="29" customWidth="1"/>
    <col min="13827" max="13827" width="20" style="29" customWidth="1"/>
    <col min="13828" max="13828" width="21" style="29" customWidth="1"/>
    <col min="13829" max="14080" width="9.140625" style="29"/>
    <col min="14081" max="14081" width="27.7109375" style="29" customWidth="1"/>
    <col min="14082" max="14082" width="15.140625" style="29" customWidth="1"/>
    <col min="14083" max="14083" width="20" style="29" customWidth="1"/>
    <col min="14084" max="14084" width="21" style="29" customWidth="1"/>
    <col min="14085" max="14336" width="9.140625" style="29"/>
    <col min="14337" max="14337" width="27.7109375" style="29" customWidth="1"/>
    <col min="14338" max="14338" width="15.140625" style="29" customWidth="1"/>
    <col min="14339" max="14339" width="20" style="29" customWidth="1"/>
    <col min="14340" max="14340" width="21" style="29" customWidth="1"/>
    <col min="14341" max="14592" width="9.140625" style="29"/>
    <col min="14593" max="14593" width="27.7109375" style="29" customWidth="1"/>
    <col min="14594" max="14594" width="15.140625" style="29" customWidth="1"/>
    <col min="14595" max="14595" width="20" style="29" customWidth="1"/>
    <col min="14596" max="14596" width="21" style="29" customWidth="1"/>
    <col min="14597" max="14848" width="9.140625" style="29"/>
    <col min="14849" max="14849" width="27.7109375" style="29" customWidth="1"/>
    <col min="14850" max="14850" width="15.140625" style="29" customWidth="1"/>
    <col min="14851" max="14851" width="20" style="29" customWidth="1"/>
    <col min="14852" max="14852" width="21" style="29" customWidth="1"/>
    <col min="14853" max="15104" width="9.140625" style="29"/>
    <col min="15105" max="15105" width="27.7109375" style="29" customWidth="1"/>
    <col min="15106" max="15106" width="15.140625" style="29" customWidth="1"/>
    <col min="15107" max="15107" width="20" style="29" customWidth="1"/>
    <col min="15108" max="15108" width="21" style="29" customWidth="1"/>
    <col min="15109" max="15360" width="9.140625" style="29"/>
    <col min="15361" max="15361" width="27.7109375" style="29" customWidth="1"/>
    <col min="15362" max="15362" width="15.140625" style="29" customWidth="1"/>
    <col min="15363" max="15363" width="20" style="29" customWidth="1"/>
    <col min="15364" max="15364" width="21" style="29" customWidth="1"/>
    <col min="15365" max="15616" width="9.140625" style="29"/>
    <col min="15617" max="15617" width="27.7109375" style="29" customWidth="1"/>
    <col min="15618" max="15618" width="15.140625" style="29" customWidth="1"/>
    <col min="15619" max="15619" width="20" style="29" customWidth="1"/>
    <col min="15620" max="15620" width="21" style="29" customWidth="1"/>
    <col min="15621" max="15872" width="9.140625" style="29"/>
    <col min="15873" max="15873" width="27.7109375" style="29" customWidth="1"/>
    <col min="15874" max="15874" width="15.140625" style="29" customWidth="1"/>
    <col min="15875" max="15875" width="20" style="29" customWidth="1"/>
    <col min="15876" max="15876" width="21" style="29" customWidth="1"/>
    <col min="15877" max="16128" width="9.140625" style="29"/>
    <col min="16129" max="16129" width="27.7109375" style="29" customWidth="1"/>
    <col min="16130" max="16130" width="15.140625" style="29" customWidth="1"/>
    <col min="16131" max="16131" width="20" style="29" customWidth="1"/>
    <col min="16132" max="16132" width="21" style="29" customWidth="1"/>
    <col min="16133" max="16384" width="9.140625" style="29"/>
  </cols>
  <sheetData>
    <row r="1" spans="1:4" ht="18.75">
      <c r="A1" s="27" t="s">
        <v>999</v>
      </c>
      <c r="B1" s="28"/>
      <c r="C1" s="28"/>
      <c r="D1" s="28"/>
    </row>
    <row r="2" spans="1:4" ht="18.75">
      <c r="A2" s="27" t="s">
        <v>668</v>
      </c>
      <c r="B2" s="28"/>
      <c r="C2" s="28"/>
      <c r="D2" s="28"/>
    </row>
    <row r="3" spans="1:4" ht="18.75">
      <c r="A3" s="27" t="s">
        <v>849</v>
      </c>
      <c r="B3" s="28"/>
      <c r="C3" s="28"/>
      <c r="D3" s="28"/>
    </row>
    <row r="4" spans="1:4" ht="18.75">
      <c r="A4" s="27" t="s">
        <v>860</v>
      </c>
      <c r="B4" s="27"/>
      <c r="C4" s="27"/>
      <c r="D4" s="27"/>
    </row>
    <row r="6" spans="1:4" ht="18.75">
      <c r="A6" s="27" t="s">
        <v>851</v>
      </c>
      <c r="B6" s="28"/>
      <c r="C6" s="28"/>
      <c r="D6" s="28"/>
    </row>
    <row r="7" spans="1:4" ht="18.75">
      <c r="A7" s="27" t="s">
        <v>668</v>
      </c>
      <c r="B7" s="28"/>
      <c r="C7" s="28"/>
      <c r="D7" s="28"/>
    </row>
    <row r="8" spans="1:4" ht="18.75">
      <c r="A8" s="27" t="s">
        <v>849</v>
      </c>
      <c r="B8" s="28"/>
      <c r="C8" s="28"/>
      <c r="D8" s="28"/>
    </row>
    <row r="9" spans="1:4" ht="18.75">
      <c r="A9" s="27" t="s">
        <v>672</v>
      </c>
      <c r="B9" s="27"/>
      <c r="C9" s="27"/>
      <c r="D9" s="27"/>
    </row>
    <row r="10" spans="1:4" ht="18.75">
      <c r="A10" s="33"/>
      <c r="B10" s="34"/>
      <c r="C10" s="34"/>
      <c r="D10" s="34"/>
    </row>
    <row r="11" spans="1:4" ht="18.75">
      <c r="A11" s="35"/>
      <c r="B11" s="27" t="s">
        <v>1000</v>
      </c>
      <c r="C11" s="38"/>
      <c r="D11" s="38"/>
    </row>
    <row r="12" spans="1:4" ht="18.75">
      <c r="A12" s="30"/>
      <c r="B12" s="30"/>
      <c r="C12" s="34"/>
      <c r="D12" s="34"/>
    </row>
    <row r="13" spans="1:4" ht="18.75">
      <c r="A13" s="35"/>
      <c r="B13" s="34"/>
      <c r="C13" s="34"/>
      <c r="D13" s="34"/>
    </row>
    <row r="14" spans="1:4" ht="18.75">
      <c r="A14" s="37" t="s">
        <v>862</v>
      </c>
      <c r="B14" s="38"/>
      <c r="C14" s="38"/>
      <c r="D14" s="38"/>
    </row>
    <row r="15" spans="1:4" ht="18.75">
      <c r="A15" s="50" t="s">
        <v>1001</v>
      </c>
      <c r="B15" s="38"/>
      <c r="C15" s="38"/>
      <c r="D15" s="38"/>
    </row>
    <row r="16" spans="1:4" ht="18.75">
      <c r="A16" s="51"/>
      <c r="B16" s="34"/>
      <c r="C16" s="34"/>
      <c r="D16" s="34"/>
    </row>
    <row r="17" spans="1:4" ht="18.75">
      <c r="A17" s="52"/>
      <c r="B17" s="34"/>
      <c r="C17" s="34"/>
      <c r="D17" s="34"/>
    </row>
    <row r="18" spans="1:4" ht="93.75">
      <c r="A18" s="53" t="s">
        <v>855</v>
      </c>
      <c r="B18" s="53" t="s">
        <v>864</v>
      </c>
      <c r="C18" s="54" t="s">
        <v>865</v>
      </c>
      <c r="D18" s="54" t="s">
        <v>866</v>
      </c>
    </row>
    <row r="19" spans="1:4" ht="18.75">
      <c r="A19" s="55" t="s">
        <v>857</v>
      </c>
      <c r="B19" s="56">
        <f>B20</f>
        <v>170.45</v>
      </c>
      <c r="C19" s="56">
        <f>C20</f>
        <v>0</v>
      </c>
      <c r="D19" s="56">
        <f>D20</f>
        <v>170.45</v>
      </c>
    </row>
    <row r="20" spans="1:4" ht="37.5">
      <c r="A20" s="57" t="s">
        <v>858</v>
      </c>
      <c r="B20" s="58">
        <f>C20+D20</f>
        <v>170.45</v>
      </c>
      <c r="C20" s="59"/>
      <c r="D20" s="58">
        <f>170.45</f>
        <v>170.45</v>
      </c>
    </row>
    <row r="21" spans="1:4" ht="18.75">
      <c r="A21" s="33"/>
      <c r="B21" s="34"/>
      <c r="C21" s="34"/>
      <c r="D21" s="34"/>
    </row>
    <row r="22" spans="1:4" ht="18.75">
      <c r="A22" s="33"/>
      <c r="B22" s="34"/>
      <c r="C22" s="34"/>
      <c r="D22" s="34"/>
    </row>
    <row r="23" spans="1:4" ht="18.75">
      <c r="A23" s="33"/>
      <c r="B23" s="34"/>
      <c r="C23" s="34"/>
      <c r="D23" s="34"/>
    </row>
  </sheetData>
  <mergeCells count="12">
    <mergeCell ref="A8:D8"/>
    <mergeCell ref="A9:D9"/>
    <mergeCell ref="B11:D11"/>
    <mergeCell ref="A12:B12"/>
    <mergeCell ref="A14:D14"/>
    <mergeCell ref="A15:D15"/>
    <mergeCell ref="A1:D1"/>
    <mergeCell ref="A2:D2"/>
    <mergeCell ref="A3:D3"/>
    <mergeCell ref="A4:D4"/>
    <mergeCell ref="A6:D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Прил 1 № 161 от 12.04.2017</vt:lpstr>
      <vt:lpstr>Прил 2 № 161 от 12.04.2017</vt:lpstr>
      <vt:lpstr>Прил 3 № 161 от 12.04.2017</vt:lpstr>
      <vt:lpstr>Прил 4 № 161 от 12.04.2017</vt:lpstr>
      <vt:lpstr>Прил 5 № 161 от 12.04.2017</vt:lpstr>
      <vt:lpstr>Прил 6 № 161 от 12.04.2017</vt:lpstr>
      <vt:lpstr>Прил 7 № 161 от 12.04.2017</vt:lpstr>
      <vt:lpstr>Прил 8 № 161 от 12.04.2017</vt:lpstr>
      <vt:lpstr>Прил 9 № 161 от 12.04.2017</vt:lpstr>
      <vt:lpstr>Прил 10 № 161 от 12.04.2017</vt:lpstr>
      <vt:lpstr>'Прил 1 № 161 от 12.04.2017'!Заголовки_для_печати</vt:lpstr>
      <vt:lpstr>'Прил 3 № 161 от 12.04.2017'!Заголовки_для_печати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rep:2.41.2.158</dc:description>
  <cp:lastModifiedBy>Ковригина</cp:lastModifiedBy>
  <dcterms:created xsi:type="dcterms:W3CDTF">2017-04-17T11:48:56Z</dcterms:created>
  <dcterms:modified xsi:type="dcterms:W3CDTF">2017-04-17T14:29:56Z</dcterms:modified>
</cp:coreProperties>
</file>