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835" firstSheet="9" activeTab="9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прилож1" sheetId="10" r:id="rId10"/>
    <sheet name="прилож2" sheetId="11" r:id="rId11"/>
  </sheets>
  <externalReferences>
    <externalReference r:id="rId14"/>
    <externalReference r:id="rId15"/>
  </externalReferences>
  <definedNames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'dvMKDG2O02'!$A$1:$A$6</definedName>
    <definedName name="dvMKDG3O02LIST">'dvMKDG3O02'!$A$1:$A$6</definedName>
    <definedName name="mats">'[1]об'!$A$55:$A$59</definedName>
    <definedName name="MKDA1">#REF!</definedName>
    <definedName name="MKDA2">#REF!</definedName>
    <definedName name="MKDA3">#REF!</definedName>
    <definedName name="MKDA4">#REF!</definedName>
    <definedName name="MKDA5">#REF!</definedName>
    <definedName name="MKDA6">#REF!</definedName>
    <definedName name="MKDB1">#REF!</definedName>
    <definedName name="MKDB2">#REF!</definedName>
    <definedName name="MKDB3">#REF!</definedName>
    <definedName name="MKDB4">#REF!</definedName>
    <definedName name="MKDC1">#REF!</definedName>
    <definedName name="MKDC2">#REF!</definedName>
    <definedName name="MKDC3">#REF!</definedName>
    <definedName name="MKDC4">#REF!</definedName>
    <definedName name="MKDC5">#REF!</definedName>
    <definedName name="MKDC6">#REF!</definedName>
    <definedName name="MKDC7">#REF!</definedName>
    <definedName name="MKDOG1O010T">#REF!</definedName>
    <definedName name="MKDOG1O010Y">#REF!</definedName>
    <definedName name="MKDOG1O01E01">#REF!</definedName>
    <definedName name="MKDOG1O01E02">#REF!</definedName>
    <definedName name="MKDOG1O01E03">#REF!</definedName>
    <definedName name="MKDOG1O01E04">#REF!</definedName>
    <definedName name="MKDOG1O01E05">#REF!</definedName>
    <definedName name="MKDOG1O01E14">#REF!</definedName>
    <definedName name="MKDOG1O01E15">#REF!</definedName>
    <definedName name="MKDOG1O01E16">#REF!</definedName>
    <definedName name="MKDOG1O01E17">#REF!</definedName>
    <definedName name="MKDOG1O01E19">#REF!</definedName>
    <definedName name="MKDOG1O020T">#REF!</definedName>
    <definedName name="MKDOG1O020Y">#REF!</definedName>
    <definedName name="MKDOG1O02E11">#REF!</definedName>
    <definedName name="MKDOG1O030T">#REF!</definedName>
    <definedName name="MKDOG1O030Y">#REF!</definedName>
    <definedName name="MKDOG1O03E01">#REF!</definedName>
    <definedName name="MKDOG1O040T">#REF!</definedName>
    <definedName name="MKDOG1O040Y">#REF!</definedName>
    <definedName name="MKDOG1O050T">#REF!</definedName>
    <definedName name="MKDOG1O050Y">#REF!</definedName>
    <definedName name="MKDOG1O05E09">#REF!</definedName>
    <definedName name="MKDOG1O060T">#REF!</definedName>
    <definedName name="MKDOG1O060Y">#REF!</definedName>
    <definedName name="MKDOG1O110Y">#REF!</definedName>
    <definedName name="MKDOG2O010T">#REF!</definedName>
    <definedName name="MKDOG2O010Y">#REF!</definedName>
    <definedName name="MKDOG2O020T">#REF!</definedName>
    <definedName name="MKDOG2O020Y">#REF!</definedName>
    <definedName name="MKDOG3O020T">#REF!</definedName>
    <definedName name="MKDOG3O020Y">#REF!</definedName>
    <definedName name="MKDOG4O030Y">#REF!</definedName>
    <definedName name="MKDOG5O010Y">#REF!</definedName>
    <definedName name="MKDOG5O01Е04">#REF!</definedName>
    <definedName name="оля">'[2]dvMKDG1O03'!$A$1:$A$2</definedName>
  </definedNames>
  <calcPr fullCalcOnLoad="1"/>
</workbook>
</file>

<file path=xl/sharedStrings.xml><?xml version="1.0" encoding="utf-8"?>
<sst xmlns="http://schemas.openxmlformats.org/spreadsheetml/2006/main" count="196" uniqueCount="110">
  <si>
    <t>централизованная</t>
  </si>
  <si>
    <t>комбинированная</t>
  </si>
  <si>
    <t>отсутствует</t>
  </si>
  <si>
    <t>центральная</t>
  </si>
  <si>
    <t>автономная</t>
  </si>
  <si>
    <t>поквартирная</t>
  </si>
  <si>
    <t>печная</t>
  </si>
  <si>
    <t>отсутсвует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</si>
  <si>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</si>
  <si>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</si>
  <si>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</si>
  <si>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</si>
  <si>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</si>
  <si>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</si>
  <si>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</si>
  <si>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</si>
  <si>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</si>
  <si>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</si>
  <si>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</si>
  <si>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</si>
  <si>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</si>
  <si>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</si>
  <si>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1981</t>
  </si>
  <si>
    <t>г.Емва, ул.30 лет Победы, д.17</t>
  </si>
  <si>
    <t>1972</t>
  </si>
  <si>
    <t>1987</t>
  </si>
  <si>
    <t>1967</t>
  </si>
  <si>
    <t>1963</t>
  </si>
  <si>
    <t>1962</t>
  </si>
  <si>
    <t>1965</t>
  </si>
  <si>
    <t>1970</t>
  </si>
  <si>
    <t>1971</t>
  </si>
  <si>
    <t>1983</t>
  </si>
  <si>
    <t>№ п/п</t>
  </si>
  <si>
    <t xml:space="preserve"> электроснабжения</t>
  </si>
  <si>
    <t>внутридомовая инженерная система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</si>
  <si>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</si>
  <si>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</si>
  <si>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</si>
  <si>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</si>
  <si>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>пст. Иоссер, ул.Береговая, д.5</t>
  </si>
  <si>
    <t>пст. Иоссер, ул.Береговая, д.1</t>
  </si>
  <si>
    <t>пст. Чиньяворык, ул.Ленина, д.12</t>
  </si>
  <si>
    <t>пст. Чиньяворык, ул.Свердлова, д.11</t>
  </si>
  <si>
    <t>пст. Чиньяворык, ул.Свердлова, д.24</t>
  </si>
  <si>
    <t>пст. Чиньяворык, ул.Шевченко, д.5</t>
  </si>
  <si>
    <t>пгт. Синдор, ул.Строителей,д.28</t>
  </si>
  <si>
    <t>пгт. Синдор, ул.Гагарина,д.10</t>
  </si>
  <si>
    <t>п. Тракт,ул.Лесная, д. 1</t>
  </si>
  <si>
    <t>п. Ляли, ул.Центральная, д.75</t>
  </si>
  <si>
    <t>г.Емва, ул.Дзержинского,д.90</t>
  </si>
  <si>
    <t>г.Емва, ул.Киевская,д.3</t>
  </si>
  <si>
    <t>г.Емва, ул.Киевская,д.9</t>
  </si>
  <si>
    <t>г.Емва, ул.Ленинградская,д.28</t>
  </si>
  <si>
    <t>г.Емва, ул.Мечникова, д.22</t>
  </si>
  <si>
    <t>г.Емва, ул.Минская, д.11</t>
  </si>
  <si>
    <t>г.Емва, ул.Московская, д.4</t>
  </si>
  <si>
    <t>г.Емва, ул.Московская, д.6а</t>
  </si>
  <si>
    <t>г.Емва, ул.Пионерская,д.26</t>
  </si>
  <si>
    <t>г.Емва, ул.60 лет Октября,д.43</t>
  </si>
  <si>
    <t>г.Емва, ул.60 лет Октября,д.69</t>
  </si>
  <si>
    <t>п.Чернореченский, ул.Школьная, д.5</t>
  </si>
  <si>
    <t>пст. Иоссер, ул. Центральная,2</t>
  </si>
  <si>
    <t>2018 год</t>
  </si>
  <si>
    <t>2019 год</t>
  </si>
  <si>
    <t>2020 год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</si>
  <si>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</si>
  <si>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</si>
  <si>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</si>
  <si>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</si>
  <si>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</si>
  <si>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</si>
  <si>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</si>
  <si>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</si>
  <si>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 за счет средств минимального взноса на капитальный ремонт МКД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</si>
  <si>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</si>
  <si>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</si>
  <si>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</si>
  <si>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</si>
  <si>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</si>
  <si>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</si>
  <si>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</si>
  <si>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</si>
  <si>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</si>
  <si>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</si>
  <si>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руб./кв.м</t>
  </si>
  <si>
    <t>Итого по МО:</t>
  </si>
  <si>
    <t>Х</t>
  </si>
  <si>
    <t>Приложение 1</t>
  </si>
  <si>
    <t>Перечень многоквартирных домов, которые подлежат капитальному ремонту в рамках региональной программы капитального ремонта  в 2018-2020 годах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</si>
  <si>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</si>
  <si>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</si>
  <si>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</si>
  <si>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</si>
  <si>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</si>
  <si>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</si>
  <si>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</si>
  <si>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</si>
  <si>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</si>
  <si>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кв.м.</t>
  </si>
  <si>
    <t>куб.м.</t>
  </si>
  <si>
    <t>Итого  по МО:</t>
  </si>
  <si>
    <t>Приложение 2</t>
  </si>
  <si>
    <t xml:space="preserve"> водоотведения (выгребная яма)</t>
  </si>
  <si>
    <t>Реестр многоквартирных домов, которые подлежат капитальному ремонту в рамках региональной программы капитального ремонта в 2018-2020 годах</t>
  </si>
  <si>
    <t>г.Емва, ул.Чапаева, д.22</t>
  </si>
  <si>
    <t>дерево</t>
  </si>
  <si>
    <t>кирпич</t>
  </si>
  <si>
    <t>блочные</t>
  </si>
  <si>
    <t>панельные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</si>
</sst>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;[Red]0.0"/>
    <numFmt numFmtId="175" formatCode="_(&quot;$&quot;* #,##0.00_);_(&quot;$&quot;* \(#,##0.00\);_(&quot;$&quot;* &quot;-&quot;??_);_(@_)"/>
    <numFmt numFmtId="176" formatCode=";;"/>
    <numFmt numFmtId="17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>
      <alignment horizontal="left" vertical="center"/>
      <protection/>
    </xf>
    <xf numFmtId="0" fontId="31" fillId="20" borderId="0">
      <alignment horizontal="right"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3" fontId="2" fillId="0" borderId="10" xfId="298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/>
    </xf>
    <xf numFmtId="173" fontId="2" fillId="0" borderId="10" xfId="77" applyNumberFormat="1" applyFont="1" applyFill="1" applyBorder="1" applyAlignment="1">
      <alignment horizontal="center" vertical="center" wrapTex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88" applyFont="1" applyFill="1" applyBorder="1" applyAlignment="1">
      <alignment wrapText="1"/>
      <protection/>
    </xf>
    <xf numFmtId="0" fontId="2" fillId="0" borderId="10" xfId="88" applyFont="1" applyFill="1" applyBorder="1" applyAlignment="1">
      <alignment horizontal="center"/>
      <protection/>
    </xf>
    <xf numFmtId="173" fontId="2" fillId="0" borderId="10" xfId="88" applyNumberFormat="1" applyFont="1" applyFill="1" applyBorder="1" applyAlignment="1">
      <alignment horizontal="center"/>
      <protection/>
    </xf>
    <xf numFmtId="0" fontId="47" fillId="0" borderId="0" xfId="0" applyFont="1" applyAlignment="1">
      <alignment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3" fontId="48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/>
    </xf>
    <xf numFmtId="173" fontId="48" fillId="0" borderId="10" xfId="0" applyNumberFormat="1" applyFont="1" applyBorder="1" applyAlignment="1">
      <alignment/>
    </xf>
    <xf numFmtId="173" fontId="48" fillId="0" borderId="10" xfId="0" applyNumberFormat="1" applyFont="1" applyFill="1" applyBorder="1" applyAlignment="1">
      <alignment/>
    </xf>
    <xf numFmtId="173" fontId="0" fillId="0" borderId="10" xfId="0" applyNumberFormat="1" applyFont="1" applyBorder="1" applyAlignment="1">
      <alignment/>
    </xf>
    <xf numFmtId="173" fontId="48" fillId="34" borderId="10" xfId="0" applyNumberFormat="1" applyFont="1" applyFill="1" applyBorder="1" applyAlignment="1">
      <alignment/>
    </xf>
    <xf numFmtId="173" fontId="49" fillId="34" borderId="10" xfId="0" applyNumberFormat="1" applyFont="1" applyFill="1" applyBorder="1" applyAlignment="1">
      <alignment/>
    </xf>
    <xf numFmtId="173" fontId="49" fillId="34" borderId="10" xfId="0" applyNumberFormat="1" applyFont="1" applyFill="1" applyBorder="1" applyAlignment="1">
      <alignment horizontal="center" vertical="center"/>
    </xf>
    <xf numFmtId="173" fontId="50" fillId="0" borderId="10" xfId="0" applyNumberFormat="1" applyFont="1" applyBorder="1" applyAlignment="1">
      <alignment vertical="center"/>
    </xf>
    <xf numFmtId="173" fontId="0" fillId="34" borderId="10" xfId="0" applyNumberFormat="1" applyFill="1" applyBorder="1" applyAlignment="1">
      <alignment/>
    </xf>
    <xf numFmtId="173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47" fillId="0" borderId="0" xfId="0" applyFont="1" applyAlignment="1">
      <alignment horizontal="right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textRotation="90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3" fontId="5" fillId="34" borderId="10" xfId="0" applyNumberFormat="1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/>
    </xf>
  </cellXfs>
  <cellStyles count="2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12" xfId="34"/>
    <cellStyle name="S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Денежный 2" xfId="47"/>
    <cellStyle name="Денежный 2 2" xfId="48"/>
    <cellStyle name="Денежный 2 3" xfId="49"/>
    <cellStyle name="Денежный 3" xfId="50"/>
    <cellStyle name="Денежный 3 2" xfId="51"/>
    <cellStyle name="Денежный 37" xfId="52"/>
    <cellStyle name="Денежный 37 2" xfId="53"/>
    <cellStyle name="Денежный 37 3" xfId="54"/>
    <cellStyle name="Денежный 38" xfId="55"/>
    <cellStyle name="Денежный 38 2" xfId="56"/>
    <cellStyle name="Денежный 38 3" xfId="57"/>
    <cellStyle name="Денежный 4" xfId="58"/>
    <cellStyle name="Денежный 4 2" xfId="59"/>
    <cellStyle name="Денежный 5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0" xfId="69"/>
    <cellStyle name="Обычный 10 2" xfId="70"/>
    <cellStyle name="Обычный 11" xfId="71"/>
    <cellStyle name="Обычный 11 2" xfId="72"/>
    <cellStyle name="Обычный 13" xfId="73"/>
    <cellStyle name="Обычный 13 2" xfId="74"/>
    <cellStyle name="Обычный 2" xfId="75"/>
    <cellStyle name="Обычный 2 11" xfId="76"/>
    <cellStyle name="Обычный 2 11 2" xfId="77"/>
    <cellStyle name="Обычный 2 12" xfId="78"/>
    <cellStyle name="Обычный 2 12 2" xfId="79"/>
    <cellStyle name="Обычный 2 2" xfId="80"/>
    <cellStyle name="Обычный 2 2 2" xfId="81"/>
    <cellStyle name="Обычный 2 3" xfId="82"/>
    <cellStyle name="Обычный 2_СЫСОЛЬСКИЙ (Реестр МКД) СВОД (коррекция)" xfId="83"/>
    <cellStyle name="Обычный 3" xfId="84"/>
    <cellStyle name="Обычный 3 3" xfId="85"/>
    <cellStyle name="Обычный 4" xfId="86"/>
    <cellStyle name="Обычный 5" xfId="87"/>
    <cellStyle name="Обычный_Лист3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10" xfId="97"/>
    <cellStyle name="Финансовый 11" xfId="98"/>
    <cellStyle name="Финансовый 11 2" xfId="99"/>
    <cellStyle name="Финансовый 11 3" xfId="100"/>
    <cellStyle name="Финансовый 12" xfId="101"/>
    <cellStyle name="Финансовый 12 2" xfId="102"/>
    <cellStyle name="Финансовый 12 3" xfId="103"/>
    <cellStyle name="Финансовый 13" xfId="104"/>
    <cellStyle name="Финансовый 13 2" xfId="105"/>
    <cellStyle name="Финансовый 13 3" xfId="106"/>
    <cellStyle name="Финансовый 14" xfId="107"/>
    <cellStyle name="Финансовый 14 2" xfId="108"/>
    <cellStyle name="Финансовый 14 3" xfId="109"/>
    <cellStyle name="Финансовый 15" xfId="110"/>
    <cellStyle name="Финансовый 15 2" xfId="111"/>
    <cellStyle name="Финансовый 15 3" xfId="112"/>
    <cellStyle name="Финансовый 16" xfId="113"/>
    <cellStyle name="Финансовый 16 2" xfId="114"/>
    <cellStyle name="Финансовый 16 3" xfId="115"/>
    <cellStyle name="Финансовый 17" xfId="116"/>
    <cellStyle name="Финансовый 17 2" xfId="117"/>
    <cellStyle name="Финансовый 17 3" xfId="118"/>
    <cellStyle name="Финансовый 18" xfId="119"/>
    <cellStyle name="Финансовый 18 2" xfId="120"/>
    <cellStyle name="Финансовый 18 3" xfId="121"/>
    <cellStyle name="Финансовый 19" xfId="122"/>
    <cellStyle name="Финансовый 19 2" xfId="123"/>
    <cellStyle name="Финансовый 19 3" xfId="124"/>
    <cellStyle name="Финансовый 2" xfId="125"/>
    <cellStyle name="Финансовый 2 2" xfId="126"/>
    <cellStyle name="Финансовый 2 3" xfId="127"/>
    <cellStyle name="Финансовый 2 8" xfId="128"/>
    <cellStyle name="Финансовый 2 8 2" xfId="129"/>
    <cellStyle name="Финансовый 20" xfId="130"/>
    <cellStyle name="Финансовый 20 2" xfId="131"/>
    <cellStyle name="Финансовый 20 3" xfId="132"/>
    <cellStyle name="Финансовый 21" xfId="133"/>
    <cellStyle name="Финансовый 21 2" xfId="134"/>
    <cellStyle name="Финансовый 21 3" xfId="135"/>
    <cellStyle name="Финансовый 22" xfId="136"/>
    <cellStyle name="Финансовый 22 2" xfId="137"/>
    <cellStyle name="Финансовый 22 3" xfId="138"/>
    <cellStyle name="Финансовый 23" xfId="139"/>
    <cellStyle name="Финансовый 23 2" xfId="140"/>
    <cellStyle name="Финансовый 23 3" xfId="141"/>
    <cellStyle name="Финансовый 24" xfId="142"/>
    <cellStyle name="Финансовый 24 2" xfId="143"/>
    <cellStyle name="Финансовый 24 3" xfId="144"/>
    <cellStyle name="Финансовый 24 9" xfId="145"/>
    <cellStyle name="Финансовый 24 9 2" xfId="146"/>
    <cellStyle name="Финансовый 25" xfId="147"/>
    <cellStyle name="Финансовый 25 2" xfId="148"/>
    <cellStyle name="Финансовый 25 2 2" xfId="149"/>
    <cellStyle name="Финансовый 25 3" xfId="150"/>
    <cellStyle name="Финансовый 25 4" xfId="151"/>
    <cellStyle name="Финансовый 26" xfId="152"/>
    <cellStyle name="Финансовый 26 2" xfId="153"/>
    <cellStyle name="Финансовый 26 2 2" xfId="154"/>
    <cellStyle name="Финансовый 26 3" xfId="155"/>
    <cellStyle name="Финансовый 26 4" xfId="156"/>
    <cellStyle name="Финансовый 27" xfId="157"/>
    <cellStyle name="Финансовый 27 2" xfId="158"/>
    <cellStyle name="Финансовый 27 3" xfId="159"/>
    <cellStyle name="Финансовый 28" xfId="160"/>
    <cellStyle name="Финансовый 28 2" xfId="161"/>
    <cellStyle name="Финансовый 28 3" xfId="162"/>
    <cellStyle name="Финансовый 29" xfId="163"/>
    <cellStyle name="Финансовый 29 2" xfId="164"/>
    <cellStyle name="Финансовый 29 3" xfId="165"/>
    <cellStyle name="Финансовый 3" xfId="166"/>
    <cellStyle name="Финансовый 3 2" xfId="167"/>
    <cellStyle name="Финансовый 3 2 2" xfId="168"/>
    <cellStyle name="Финансовый 3 3" xfId="169"/>
    <cellStyle name="Финансовый 3 4" xfId="170"/>
    <cellStyle name="Финансовый 30" xfId="171"/>
    <cellStyle name="Финансовый 30 2" xfId="172"/>
    <cellStyle name="Финансовый 30 3" xfId="173"/>
    <cellStyle name="Финансовый 31" xfId="174"/>
    <cellStyle name="Финансовый 31 2" xfId="175"/>
    <cellStyle name="Финансовый 31 3" xfId="176"/>
    <cellStyle name="Финансовый 32" xfId="177"/>
    <cellStyle name="Финансовый 32 2" xfId="178"/>
    <cellStyle name="Финансовый 32 3" xfId="179"/>
    <cellStyle name="Финансовый 33" xfId="180"/>
    <cellStyle name="Финансовый 33 2" xfId="181"/>
    <cellStyle name="Финансовый 33 3" xfId="182"/>
    <cellStyle name="Финансовый 34" xfId="183"/>
    <cellStyle name="Финансовый 34 2" xfId="184"/>
    <cellStyle name="Финансовый 34 3" xfId="185"/>
    <cellStyle name="Финансовый 35" xfId="186"/>
    <cellStyle name="Финансовый 35 2" xfId="187"/>
    <cellStyle name="Финансовый 35 3" xfId="188"/>
    <cellStyle name="Финансовый 36" xfId="189"/>
    <cellStyle name="Финансовый 36 2" xfId="190"/>
    <cellStyle name="Финансовый 36 3" xfId="191"/>
    <cellStyle name="Финансовый 37" xfId="192"/>
    <cellStyle name="Финансовый 37 2" xfId="193"/>
    <cellStyle name="Финансовый 37 3" xfId="194"/>
    <cellStyle name="Финансовый 38" xfId="195"/>
    <cellStyle name="Финансовый 38 2" xfId="196"/>
    <cellStyle name="Финансовый 38 3" xfId="197"/>
    <cellStyle name="Финансовый 39" xfId="198"/>
    <cellStyle name="Финансовый 39 2" xfId="199"/>
    <cellStyle name="Финансовый 39 3" xfId="200"/>
    <cellStyle name="Финансовый 4" xfId="201"/>
    <cellStyle name="Финансовый 4 2" xfId="202"/>
    <cellStyle name="Финансовый 4 3" xfId="203"/>
    <cellStyle name="Финансовый 40" xfId="204"/>
    <cellStyle name="Финансовый 40 2" xfId="205"/>
    <cellStyle name="Финансовый 40 3" xfId="206"/>
    <cellStyle name="Финансовый 40 4" xfId="207"/>
    <cellStyle name="Финансовый 40 8" xfId="208"/>
    <cellStyle name="Финансовый 40 8 2" xfId="209"/>
    <cellStyle name="Финансовый 42" xfId="210"/>
    <cellStyle name="Финансовый 42 2" xfId="211"/>
    <cellStyle name="Финансовый 42 3" xfId="212"/>
    <cellStyle name="Финансовый 42 4" xfId="213"/>
    <cellStyle name="Финансовый 42 8" xfId="214"/>
    <cellStyle name="Финансовый 42 8 2" xfId="215"/>
    <cellStyle name="Финансовый 42 9" xfId="216"/>
    <cellStyle name="Финансовый 42 9 2" xfId="217"/>
    <cellStyle name="Финансовый 43" xfId="218"/>
    <cellStyle name="Финансовый 43 2" xfId="219"/>
    <cellStyle name="Финансовый 43 3" xfId="220"/>
    <cellStyle name="Финансовый 43 4" xfId="221"/>
    <cellStyle name="Финансовый 43 8" xfId="222"/>
    <cellStyle name="Финансовый 43 8 2" xfId="223"/>
    <cellStyle name="Финансовый 43 9" xfId="224"/>
    <cellStyle name="Финансовый 43 9 2" xfId="225"/>
    <cellStyle name="Финансовый 44" xfId="226"/>
    <cellStyle name="Финансовый 44 2" xfId="227"/>
    <cellStyle name="Финансовый 44 3" xfId="228"/>
    <cellStyle name="Финансовый 44 4" xfId="229"/>
    <cellStyle name="Финансовый 44 8" xfId="230"/>
    <cellStyle name="Финансовый 44 8 2" xfId="231"/>
    <cellStyle name="Финансовый 44 9" xfId="232"/>
    <cellStyle name="Финансовый 44 9 2" xfId="233"/>
    <cellStyle name="Финансовый 45" xfId="234"/>
    <cellStyle name="Финансовый 45 2" xfId="235"/>
    <cellStyle name="Финансовый 45 2 2" xfId="236"/>
    <cellStyle name="Финансовый 45 3" xfId="237"/>
    <cellStyle name="Финансовый 45 4" xfId="238"/>
    <cellStyle name="Финансовый 46" xfId="239"/>
    <cellStyle name="Финансовый 46 2" xfId="240"/>
    <cellStyle name="Финансовый 46 3" xfId="241"/>
    <cellStyle name="Финансовый 47" xfId="242"/>
    <cellStyle name="Финансовый 47 2" xfId="243"/>
    <cellStyle name="Финансовый 47 3" xfId="244"/>
    <cellStyle name="Финансовый 48" xfId="245"/>
    <cellStyle name="Финансовый 48 2" xfId="246"/>
    <cellStyle name="Финансовый 48 3" xfId="247"/>
    <cellStyle name="Финансовый 49" xfId="248"/>
    <cellStyle name="Финансовый 49 2" xfId="249"/>
    <cellStyle name="Финансовый 49 3" xfId="250"/>
    <cellStyle name="Финансовый 5" xfId="251"/>
    <cellStyle name="Финансовый 5 2" xfId="252"/>
    <cellStyle name="Финансовый 5 3" xfId="253"/>
    <cellStyle name="Финансовый 50" xfId="254"/>
    <cellStyle name="Финансовый 50 2" xfId="255"/>
    <cellStyle name="Финансовый 50 3" xfId="256"/>
    <cellStyle name="Финансовый 51" xfId="257"/>
    <cellStyle name="Финансовый 51 2" xfId="258"/>
    <cellStyle name="Финансовый 51 3" xfId="259"/>
    <cellStyle name="Финансовый 52" xfId="260"/>
    <cellStyle name="Финансовый 52 2" xfId="261"/>
    <cellStyle name="Финансовый 52 3" xfId="262"/>
    <cellStyle name="Финансовый 53" xfId="263"/>
    <cellStyle name="Финансовый 53 2" xfId="264"/>
    <cellStyle name="Финансовый 53 3" xfId="265"/>
    <cellStyle name="Финансовый 54" xfId="266"/>
    <cellStyle name="Финансовый 54 2" xfId="267"/>
    <cellStyle name="Финансовый 54 3" xfId="268"/>
    <cellStyle name="Финансовый 55" xfId="269"/>
    <cellStyle name="Финансовый 55 2" xfId="270"/>
    <cellStyle name="Финансовый 55 3" xfId="271"/>
    <cellStyle name="Финансовый 56" xfId="272"/>
    <cellStyle name="Финансовый 56 2" xfId="273"/>
    <cellStyle name="Финансовый 56 3" xfId="274"/>
    <cellStyle name="Финансовый 57" xfId="275"/>
    <cellStyle name="Финансовый 57 2" xfId="276"/>
    <cellStyle name="Финансовый 57 3" xfId="277"/>
    <cellStyle name="Финансовый 58" xfId="278"/>
    <cellStyle name="Финансовый 58 2" xfId="279"/>
    <cellStyle name="Финансовый 6" xfId="280"/>
    <cellStyle name="Финансовый 6 2" xfId="281"/>
    <cellStyle name="Финансовый 6 2 2" xfId="282"/>
    <cellStyle name="Финансовый 6 3" xfId="283"/>
    <cellStyle name="Финансовый 6 4" xfId="284"/>
    <cellStyle name="Финансовый 7" xfId="285"/>
    <cellStyle name="Финансовый 7 2" xfId="286"/>
    <cellStyle name="Финансовый 7 2 2" xfId="287"/>
    <cellStyle name="Финансовый 7 3" xfId="288"/>
    <cellStyle name="Финансовый 7 4" xfId="289"/>
    <cellStyle name="Финансовый 8" xfId="290"/>
    <cellStyle name="Финансовый 8 2" xfId="291"/>
    <cellStyle name="Финансовый 8 2 2" xfId="292"/>
    <cellStyle name="Финансовый 8 3" xfId="293"/>
    <cellStyle name="Финансовый 8 4" xfId="294"/>
    <cellStyle name="Финансовый 9" xfId="295"/>
    <cellStyle name="Финансовый 9 2" xfId="296"/>
    <cellStyle name="Финансовый 9 3" xfId="297"/>
    <cellStyle name="Финансовый_Жилфонд на 01.02.06. основа 2" xfId="298"/>
    <cellStyle name="Хороший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\&#1048;&#1088;&#1080;&#1085;&#1072;%20&#1050;&#1086;&#1084;&#1072;&#1088;&#1086;&#1074;&#1072;\Documents\&#1054;%20%20%20&#1090;%20%20%20&#1095;%20%20%20&#1105;%20%20%20&#1090;%20%20%20&#1099;\&#1048;&#1085;&#1092;&#1086;&#1088;&#1084;&#1072;&#1094;&#1080;&#1103;%20&#1087;&#1086;%20&#1078;&#1080;&#1083;&#1080;&#1097;&#1085;&#1086;&#1084;&#1091;%20&#1092;&#1086;&#1085;&#1076;&#1091;%20&#1085;&#1072;%2025%20&#1084;&#1072;&#1103;%202012&#1075;\&#1048;&#1053;&#1092;&#1086;&#1088;&#1084;&#1072;&#1094;&#1080;&#1103;%20&#1087;&#1086;%20&#1078;&#1080;&#1083;&#1080;&#1097;&#1085;&#1086;&#1084;&#1091;%20&#1092;&#1086;&#1085;&#1076;&#1091;%20-%20&#1059;&#1046;&#1050;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m002\AppData\Local\Microsoft\Windows\Temporary%20Internet%20Files\Content.Outlook\JNBMOZRE\&#1056;&#1045;&#1045;&#1057;&#1058;&#1056;-&#1087;&#1088;&#1080;&#1083;&#1086;&#1078;&#1077;&#1085;&#1080;&#1077;%20&#1082;%20&#1087;&#1088;&#1086;&#1075;&#1088;&#1072;&#1084;&#1084;&#1077;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Лист1"/>
    </sheetNames>
    <sheetDataSet>
      <sheetData sheetId="9"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3O02"/>
      <sheetName val="РЕЕСТР"/>
      <sheetName val="Лист1"/>
    </sheetNames>
    <sheetDataSet>
      <sheetData sheetId="2">
        <row r="1">
          <cell r="A1" t="str">
            <v>центральная</v>
          </cell>
        </row>
        <row r="2">
          <cell r="A2" t="str">
            <v>отсутсвует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3.57421875" style="0" customWidth="1"/>
    <col min="2" max="2" width="31.00390625" style="0" customWidth="1"/>
    <col min="3" max="11" width="9.28125" style="0" customWidth="1"/>
    <col min="12" max="12" width="10.7109375" style="0" customWidth="1"/>
    <col min="13" max="14" width="9.28125" style="0" customWidth="1"/>
    <col min="15" max="15" width="10.57421875" style="0" customWidth="1"/>
  </cols>
  <sheetData>
    <row r="1" spans="9:15" ht="32.25" customHeight="1">
      <c r="I1" s="16"/>
      <c r="J1" s="16"/>
      <c r="K1" s="16"/>
      <c r="L1" s="16"/>
      <c r="M1" s="51" t="s">
        <v>88</v>
      </c>
      <c r="N1" s="51"/>
      <c r="O1" s="51"/>
    </row>
    <row r="2" spans="1:15" ht="42" customHeight="1">
      <c r="A2" s="52" t="s">
        <v>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30" customHeight="1">
      <c r="A3" s="53" t="s">
        <v>33</v>
      </c>
      <c r="B3" s="53" t="s">
        <v>66</v>
      </c>
      <c r="C3" s="54" t="s">
        <v>67</v>
      </c>
      <c r="D3" s="54"/>
      <c r="E3" s="55" t="s">
        <v>68</v>
      </c>
      <c r="F3" s="55" t="s">
        <v>69</v>
      </c>
      <c r="G3" s="55" t="s">
        <v>70</v>
      </c>
      <c r="H3" s="56" t="s">
        <v>71</v>
      </c>
      <c r="I3" s="53" t="s">
        <v>72</v>
      </c>
      <c r="J3" s="53"/>
      <c r="K3" s="56" t="s">
        <v>73</v>
      </c>
      <c r="L3" s="56" t="s">
        <v>74</v>
      </c>
      <c r="M3" s="56" t="s">
        <v>75</v>
      </c>
      <c r="N3" s="56" t="s">
        <v>76</v>
      </c>
      <c r="O3" s="56" t="s">
        <v>77</v>
      </c>
    </row>
    <row r="4" spans="1:15" ht="15" customHeight="1">
      <c r="A4" s="53"/>
      <c r="B4" s="53"/>
      <c r="C4" s="56" t="s">
        <v>78</v>
      </c>
      <c r="D4" s="56" t="s">
        <v>79</v>
      </c>
      <c r="E4" s="55"/>
      <c r="F4" s="55"/>
      <c r="G4" s="55"/>
      <c r="H4" s="56"/>
      <c r="I4" s="56" t="s">
        <v>80</v>
      </c>
      <c r="J4" s="56" t="s">
        <v>81</v>
      </c>
      <c r="K4" s="56"/>
      <c r="L4" s="56"/>
      <c r="M4" s="56"/>
      <c r="N4" s="56"/>
      <c r="O4" s="56"/>
    </row>
    <row r="5" spans="1:15" ht="130.5" customHeight="1">
      <c r="A5" s="53"/>
      <c r="B5" s="53"/>
      <c r="C5" s="56"/>
      <c r="D5" s="56"/>
      <c r="E5" s="55"/>
      <c r="F5" s="55"/>
      <c r="G5" s="55"/>
      <c r="H5" s="56"/>
      <c r="I5" s="56"/>
      <c r="J5" s="56"/>
      <c r="K5" s="56"/>
      <c r="L5" s="56"/>
      <c r="M5" s="56"/>
      <c r="N5" s="56"/>
      <c r="O5" s="56"/>
    </row>
    <row r="6" spans="1:15" ht="12.75">
      <c r="A6" s="53"/>
      <c r="B6" s="53"/>
      <c r="C6" s="56"/>
      <c r="D6" s="56"/>
      <c r="E6" s="55"/>
      <c r="F6" s="55"/>
      <c r="G6" s="55"/>
      <c r="H6" s="17" t="s">
        <v>82</v>
      </c>
      <c r="I6" s="17" t="s">
        <v>82</v>
      </c>
      <c r="J6" s="17" t="s">
        <v>82</v>
      </c>
      <c r="K6" s="17" t="s">
        <v>83</v>
      </c>
      <c r="L6" s="17" t="s">
        <v>84</v>
      </c>
      <c r="M6" s="17" t="s">
        <v>85</v>
      </c>
      <c r="N6" s="17" t="s">
        <v>85</v>
      </c>
      <c r="O6" s="56"/>
    </row>
    <row r="7" spans="1:1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17</v>
      </c>
      <c r="N7" s="18">
        <v>18</v>
      </c>
      <c r="O7" s="18">
        <v>19</v>
      </c>
    </row>
    <row r="8" spans="1:15" ht="22.5" customHeight="1">
      <c r="A8" s="57" t="s">
        <v>86</v>
      </c>
      <c r="B8" s="57"/>
      <c r="C8" s="18" t="s">
        <v>87</v>
      </c>
      <c r="D8" s="18" t="s">
        <v>87</v>
      </c>
      <c r="E8" s="18" t="s">
        <v>87</v>
      </c>
      <c r="F8" s="18" t="s">
        <v>87</v>
      </c>
      <c r="G8" s="18" t="s">
        <v>87</v>
      </c>
      <c r="H8" s="19">
        <f>SUM(H29,H19,H9)</f>
        <v>23897.699999999997</v>
      </c>
      <c r="I8" s="19">
        <f>SUM(I29,I19,I9)</f>
        <v>21208.5</v>
      </c>
      <c r="J8" s="19">
        <f>SUM(J29,J19,J9)</f>
        <v>9233.699999999999</v>
      </c>
      <c r="K8" s="19">
        <f>SUM(K29,K19,K9)</f>
        <v>851</v>
      </c>
      <c r="L8" s="19">
        <f>SUM(L29,L19,L9)</f>
        <v>30252248.700000003</v>
      </c>
      <c r="M8" s="20"/>
      <c r="N8" s="18"/>
      <c r="O8" s="18"/>
    </row>
    <row r="9" spans="1:15" ht="12.75">
      <c r="A9" s="25"/>
      <c r="B9" s="26" t="s">
        <v>63</v>
      </c>
      <c r="C9" s="25"/>
      <c r="D9" s="25"/>
      <c r="E9" s="25"/>
      <c r="F9" s="25"/>
      <c r="G9" s="25"/>
      <c r="H9" s="63">
        <f>SUM(H10:H18)</f>
        <v>4815.799999999999</v>
      </c>
      <c r="I9" s="63">
        <f>SUM(I10:I18)</f>
        <v>4430.4</v>
      </c>
      <c r="J9" s="64">
        <f>SUM(J10:J18)</f>
        <v>1064</v>
      </c>
      <c r="K9" s="64">
        <f>SUM(K10:K18)</f>
        <v>139</v>
      </c>
      <c r="L9" s="64">
        <f>SUM(L10:L18)</f>
        <v>9018281.5</v>
      </c>
      <c r="M9" s="25"/>
      <c r="N9" s="25"/>
      <c r="O9" s="27"/>
    </row>
    <row r="10" spans="1:15" ht="12.75">
      <c r="A10" s="37">
        <v>1</v>
      </c>
      <c r="B10" s="8" t="s">
        <v>62</v>
      </c>
      <c r="C10" s="4">
        <v>1942</v>
      </c>
      <c r="D10" s="21"/>
      <c r="E10" s="62" t="s">
        <v>106</v>
      </c>
      <c r="F10" s="4">
        <v>2</v>
      </c>
      <c r="G10" s="4">
        <v>2</v>
      </c>
      <c r="H10" s="3">
        <v>518.7</v>
      </c>
      <c r="I10" s="10">
        <v>464.8</v>
      </c>
      <c r="J10" s="62">
        <v>0</v>
      </c>
      <c r="K10" s="62">
        <v>13</v>
      </c>
      <c r="L10" s="41">
        <v>1786226.4</v>
      </c>
      <c r="M10" s="49">
        <f>L10/I10</f>
        <v>3842.9999999999995</v>
      </c>
      <c r="N10" s="49">
        <v>3843</v>
      </c>
      <c r="O10" s="50">
        <v>43465</v>
      </c>
    </row>
    <row r="11" spans="1:15" ht="12.75">
      <c r="A11" s="22">
        <v>2</v>
      </c>
      <c r="B11" s="13" t="s">
        <v>48</v>
      </c>
      <c r="C11" s="14">
        <v>1962</v>
      </c>
      <c r="D11" s="22"/>
      <c r="E11" s="62" t="s">
        <v>106</v>
      </c>
      <c r="F11" s="1">
        <v>2</v>
      </c>
      <c r="G11" s="1">
        <v>1</v>
      </c>
      <c r="H11" s="15">
        <v>313</v>
      </c>
      <c r="I11" s="15">
        <v>313</v>
      </c>
      <c r="J11" s="62">
        <v>36</v>
      </c>
      <c r="K11" s="62">
        <v>2</v>
      </c>
      <c r="L11" s="41">
        <v>1202859</v>
      </c>
      <c r="M11" s="49">
        <f aca="true" t="shared" si="0" ref="M11:M18">L11/I11</f>
        <v>3843</v>
      </c>
      <c r="N11" s="49">
        <v>3843</v>
      </c>
      <c r="O11" s="50">
        <v>43465</v>
      </c>
    </row>
    <row r="12" spans="1:15" ht="12.75">
      <c r="A12" s="37">
        <v>3</v>
      </c>
      <c r="B12" s="13" t="s">
        <v>61</v>
      </c>
      <c r="C12" s="14">
        <v>1982</v>
      </c>
      <c r="D12" s="21"/>
      <c r="E12" s="62" t="s">
        <v>106</v>
      </c>
      <c r="F12" s="1">
        <v>2</v>
      </c>
      <c r="G12" s="1">
        <v>3</v>
      </c>
      <c r="H12" s="15">
        <v>1005</v>
      </c>
      <c r="I12" s="15">
        <v>1005</v>
      </c>
      <c r="J12" s="62">
        <v>0</v>
      </c>
      <c r="K12" s="62">
        <v>10</v>
      </c>
      <c r="L12" s="41">
        <v>398985</v>
      </c>
      <c r="M12" s="49">
        <f t="shared" si="0"/>
        <v>397</v>
      </c>
      <c r="N12" s="49">
        <v>397</v>
      </c>
      <c r="O12" s="50">
        <v>43465</v>
      </c>
    </row>
    <row r="13" spans="1:15" ht="12.75">
      <c r="A13" s="37">
        <v>4</v>
      </c>
      <c r="B13" s="7" t="s">
        <v>49</v>
      </c>
      <c r="C13" s="11">
        <v>1962</v>
      </c>
      <c r="D13" s="21"/>
      <c r="E13" s="62" t="s">
        <v>106</v>
      </c>
      <c r="F13" s="11">
        <v>2</v>
      </c>
      <c r="G13" s="11">
        <v>1</v>
      </c>
      <c r="H13" s="10">
        <v>341</v>
      </c>
      <c r="I13" s="10">
        <v>331</v>
      </c>
      <c r="J13" s="62">
        <v>302</v>
      </c>
      <c r="K13" s="62">
        <v>11</v>
      </c>
      <c r="L13" s="41">
        <v>131407</v>
      </c>
      <c r="M13" s="49">
        <f t="shared" si="0"/>
        <v>397</v>
      </c>
      <c r="N13" s="49">
        <v>397</v>
      </c>
      <c r="O13" s="50">
        <v>43465</v>
      </c>
    </row>
    <row r="14" spans="1:15" ht="12.75">
      <c r="A14" s="37">
        <v>5</v>
      </c>
      <c r="B14" s="9" t="s">
        <v>55</v>
      </c>
      <c r="C14" s="23" t="s">
        <v>31</v>
      </c>
      <c r="D14" s="21"/>
      <c r="E14" s="62" t="s">
        <v>106</v>
      </c>
      <c r="F14" s="1">
        <v>2</v>
      </c>
      <c r="G14" s="1">
        <v>3</v>
      </c>
      <c r="H14" s="6">
        <v>602.2</v>
      </c>
      <c r="I14" s="6">
        <v>533.7</v>
      </c>
      <c r="J14" s="62">
        <v>211.4</v>
      </c>
      <c r="K14" s="62">
        <v>25</v>
      </c>
      <c r="L14" s="41">
        <v>2788582.5</v>
      </c>
      <c r="M14" s="49">
        <f t="shared" si="0"/>
        <v>5225</v>
      </c>
      <c r="N14" s="49">
        <v>5225</v>
      </c>
      <c r="O14" s="50">
        <v>43465</v>
      </c>
    </row>
    <row r="15" spans="1:15" ht="12.75">
      <c r="A15" s="37">
        <v>6</v>
      </c>
      <c r="B15" s="9" t="s">
        <v>57</v>
      </c>
      <c r="C15" s="23" t="s">
        <v>22</v>
      </c>
      <c r="D15" s="21"/>
      <c r="E15" s="62" t="s">
        <v>106</v>
      </c>
      <c r="F15" s="1">
        <v>2</v>
      </c>
      <c r="G15" s="1">
        <v>3</v>
      </c>
      <c r="H15" s="6">
        <v>825.8</v>
      </c>
      <c r="I15" s="6">
        <v>723.7</v>
      </c>
      <c r="J15" s="62">
        <v>92.5</v>
      </c>
      <c r="K15" s="62">
        <v>25</v>
      </c>
      <c r="L15" s="41">
        <v>1000153.4</v>
      </c>
      <c r="M15" s="49">
        <f t="shared" si="0"/>
        <v>1382</v>
      </c>
      <c r="N15" s="49">
        <v>1382</v>
      </c>
      <c r="O15" s="50">
        <v>43465</v>
      </c>
    </row>
    <row r="16" spans="1:15" ht="12.75">
      <c r="A16" s="37">
        <v>7</v>
      </c>
      <c r="B16" s="9" t="s">
        <v>59</v>
      </c>
      <c r="C16" s="23" t="s">
        <v>27</v>
      </c>
      <c r="D16" s="21"/>
      <c r="E16" s="62" t="s">
        <v>106</v>
      </c>
      <c r="F16" s="1">
        <v>2</v>
      </c>
      <c r="G16" s="1">
        <v>1</v>
      </c>
      <c r="H16" s="6">
        <v>376.5</v>
      </c>
      <c r="I16" s="6">
        <v>317.9</v>
      </c>
      <c r="J16" s="62">
        <v>105.3</v>
      </c>
      <c r="K16" s="62">
        <v>16</v>
      </c>
      <c r="L16" s="41">
        <v>126206.3</v>
      </c>
      <c r="M16" s="49">
        <f t="shared" si="0"/>
        <v>397.00000000000006</v>
      </c>
      <c r="N16" s="49">
        <v>397</v>
      </c>
      <c r="O16" s="50">
        <v>43465</v>
      </c>
    </row>
    <row r="17" spans="1:15" ht="12.75">
      <c r="A17" s="37">
        <v>8</v>
      </c>
      <c r="B17" s="9" t="s">
        <v>50</v>
      </c>
      <c r="C17" s="23" t="s">
        <v>25</v>
      </c>
      <c r="D17" s="24"/>
      <c r="E17" s="62" t="s">
        <v>106</v>
      </c>
      <c r="F17" s="1">
        <v>2</v>
      </c>
      <c r="G17" s="1">
        <v>1</v>
      </c>
      <c r="H17" s="6">
        <v>249.9</v>
      </c>
      <c r="I17" s="6">
        <v>227.3</v>
      </c>
      <c r="J17" s="62">
        <v>128.9</v>
      </c>
      <c r="K17" s="62">
        <v>10</v>
      </c>
      <c r="L17" s="41">
        <v>873513.9</v>
      </c>
      <c r="M17" s="49">
        <f t="shared" si="0"/>
        <v>3843</v>
      </c>
      <c r="N17" s="49">
        <v>3843</v>
      </c>
      <c r="O17" s="50">
        <v>43465</v>
      </c>
    </row>
    <row r="18" spans="1:15" ht="12.75">
      <c r="A18" s="37">
        <v>9</v>
      </c>
      <c r="B18" s="9" t="s">
        <v>105</v>
      </c>
      <c r="C18" s="23" t="s">
        <v>29</v>
      </c>
      <c r="D18" s="24"/>
      <c r="E18" s="62" t="s">
        <v>106</v>
      </c>
      <c r="F18" s="1">
        <v>2</v>
      </c>
      <c r="G18" s="1">
        <v>3</v>
      </c>
      <c r="H18" s="6">
        <v>583.7</v>
      </c>
      <c r="I18" s="6">
        <v>514</v>
      </c>
      <c r="J18" s="62">
        <v>187.9</v>
      </c>
      <c r="K18" s="62">
        <v>27</v>
      </c>
      <c r="L18" s="41">
        <v>710348</v>
      </c>
      <c r="M18" s="49">
        <f t="shared" si="0"/>
        <v>1382</v>
      </c>
      <c r="N18" s="49">
        <v>1382</v>
      </c>
      <c r="O18" s="50">
        <v>43465</v>
      </c>
    </row>
    <row r="19" spans="1:15" ht="12.75">
      <c r="A19" s="28"/>
      <c r="B19" s="26" t="s">
        <v>64</v>
      </c>
      <c r="C19" s="28"/>
      <c r="D19" s="25"/>
      <c r="E19" s="25"/>
      <c r="F19" s="28"/>
      <c r="G19" s="28"/>
      <c r="H19" s="63">
        <f>SUM(H20:H28)</f>
        <v>6558.900000000001</v>
      </c>
      <c r="I19" s="63">
        <f>SUM(I20:I28)</f>
        <v>5833.900000000001</v>
      </c>
      <c r="J19" s="64">
        <f>SUM(J20:J28)</f>
        <v>2099.2000000000003</v>
      </c>
      <c r="K19" s="64">
        <f>SUM(K20:K28)</f>
        <v>238</v>
      </c>
      <c r="L19" s="64">
        <f>SUM(L20:L28)</f>
        <v>10750132.500000002</v>
      </c>
      <c r="M19" s="48"/>
      <c r="N19" s="25"/>
      <c r="O19" s="25"/>
    </row>
    <row r="20" spans="1:15" ht="12.75">
      <c r="A20" s="37">
        <v>1</v>
      </c>
      <c r="B20" s="7" t="s">
        <v>40</v>
      </c>
      <c r="C20" s="11">
        <v>1960</v>
      </c>
      <c r="D20" s="24"/>
      <c r="E20" s="62" t="s">
        <v>107</v>
      </c>
      <c r="F20" s="11">
        <v>2</v>
      </c>
      <c r="G20" s="11">
        <v>1</v>
      </c>
      <c r="H20" s="10">
        <v>448.7</v>
      </c>
      <c r="I20" s="10">
        <v>412.7</v>
      </c>
      <c r="J20" s="62">
        <v>158.5</v>
      </c>
      <c r="K20" s="62">
        <v>17</v>
      </c>
      <c r="L20" s="41">
        <v>163841.9</v>
      </c>
      <c r="M20" s="49">
        <f aca="true" t="shared" si="1" ref="M20:M28">L20/I20</f>
        <v>397</v>
      </c>
      <c r="N20" s="49">
        <v>397</v>
      </c>
      <c r="O20" s="50">
        <v>43830</v>
      </c>
    </row>
    <row r="21" spans="1:15" ht="12.75">
      <c r="A21" s="37">
        <v>2</v>
      </c>
      <c r="B21" s="8" t="s">
        <v>44</v>
      </c>
      <c r="C21" s="4">
        <v>1993</v>
      </c>
      <c r="D21" s="24"/>
      <c r="E21" s="62" t="s">
        <v>106</v>
      </c>
      <c r="F21" s="4">
        <v>3</v>
      </c>
      <c r="G21" s="4">
        <v>12</v>
      </c>
      <c r="H21" s="3">
        <v>877.4</v>
      </c>
      <c r="I21" s="3">
        <v>726.2</v>
      </c>
      <c r="J21" s="62">
        <v>24</v>
      </c>
      <c r="K21" s="62">
        <v>25</v>
      </c>
      <c r="L21" s="41">
        <v>288301.4</v>
      </c>
      <c r="M21" s="49">
        <f t="shared" si="1"/>
        <v>397</v>
      </c>
      <c r="N21" s="49">
        <v>397</v>
      </c>
      <c r="O21" s="50">
        <v>43830</v>
      </c>
    </row>
    <row r="22" spans="1:15" ht="12.75">
      <c r="A22" s="37">
        <v>3</v>
      </c>
      <c r="B22" s="8" t="s">
        <v>45</v>
      </c>
      <c r="C22" s="4">
        <v>1971</v>
      </c>
      <c r="D22" s="24"/>
      <c r="E22" s="62" t="s">
        <v>106</v>
      </c>
      <c r="F22" s="4">
        <v>2</v>
      </c>
      <c r="G22" s="4">
        <v>3</v>
      </c>
      <c r="H22" s="3">
        <v>552.2</v>
      </c>
      <c r="I22" s="3">
        <v>486.4</v>
      </c>
      <c r="J22" s="62">
        <v>0</v>
      </c>
      <c r="K22" s="62">
        <v>16</v>
      </c>
      <c r="L22" s="41">
        <v>672204.8</v>
      </c>
      <c r="M22" s="49">
        <f t="shared" si="1"/>
        <v>1382.0000000000002</v>
      </c>
      <c r="N22" s="49">
        <v>1382</v>
      </c>
      <c r="O22" s="50">
        <v>43830</v>
      </c>
    </row>
    <row r="23" spans="1:15" ht="12.75">
      <c r="A23" s="37">
        <v>4</v>
      </c>
      <c r="B23" s="8" t="s">
        <v>43</v>
      </c>
      <c r="C23" s="4">
        <v>1999</v>
      </c>
      <c r="D23" s="24"/>
      <c r="E23" s="62" t="s">
        <v>107</v>
      </c>
      <c r="F23" s="4">
        <v>2</v>
      </c>
      <c r="G23" s="4">
        <v>4</v>
      </c>
      <c r="H23" s="3">
        <v>1589.1</v>
      </c>
      <c r="I23" s="3">
        <v>1438.1</v>
      </c>
      <c r="J23" s="62">
        <v>420.4</v>
      </c>
      <c r="K23" s="62">
        <v>55</v>
      </c>
      <c r="L23" s="41">
        <v>5526618.3</v>
      </c>
      <c r="M23" s="49">
        <f t="shared" si="1"/>
        <v>3843</v>
      </c>
      <c r="N23" s="49">
        <v>3843</v>
      </c>
      <c r="O23" s="50">
        <v>43830</v>
      </c>
    </row>
    <row r="24" spans="1:15" ht="12.75">
      <c r="A24" s="37">
        <v>5</v>
      </c>
      <c r="B24" s="7" t="s">
        <v>46</v>
      </c>
      <c r="C24" s="2">
        <v>1985</v>
      </c>
      <c r="D24" s="24"/>
      <c r="E24" s="62" t="s">
        <v>108</v>
      </c>
      <c r="F24" s="2">
        <v>2</v>
      </c>
      <c r="G24" s="2">
        <v>3</v>
      </c>
      <c r="H24" s="3">
        <v>949.6</v>
      </c>
      <c r="I24" s="3">
        <v>859.7</v>
      </c>
      <c r="J24" s="62">
        <v>859.7</v>
      </c>
      <c r="K24" s="62">
        <v>32</v>
      </c>
      <c r="L24" s="41">
        <v>1188105.4</v>
      </c>
      <c r="M24" s="49">
        <f t="shared" si="1"/>
        <v>1381.9999999999998</v>
      </c>
      <c r="N24" s="49">
        <v>1382</v>
      </c>
      <c r="O24" s="50">
        <v>43830</v>
      </c>
    </row>
    <row r="25" spans="1:15" ht="12.75">
      <c r="A25" s="37">
        <v>6</v>
      </c>
      <c r="B25" s="9" t="s">
        <v>51</v>
      </c>
      <c r="C25" s="23" t="s">
        <v>31</v>
      </c>
      <c r="D25" s="24"/>
      <c r="E25" s="62" t="s">
        <v>106</v>
      </c>
      <c r="F25" s="1">
        <v>2</v>
      </c>
      <c r="G25" s="1">
        <v>3</v>
      </c>
      <c r="H25" s="6">
        <v>596.7</v>
      </c>
      <c r="I25" s="6">
        <v>525.4</v>
      </c>
      <c r="J25" s="62">
        <v>178.4</v>
      </c>
      <c r="K25" s="62">
        <v>24</v>
      </c>
      <c r="L25" s="41">
        <v>726102.8</v>
      </c>
      <c r="M25" s="49">
        <f t="shared" si="1"/>
        <v>1382.0000000000002</v>
      </c>
      <c r="N25" s="49">
        <v>1382</v>
      </c>
      <c r="O25" s="50">
        <v>43830</v>
      </c>
    </row>
    <row r="26" spans="1:15" ht="12.75">
      <c r="A26" s="37">
        <v>7</v>
      </c>
      <c r="B26" s="9" t="s">
        <v>54</v>
      </c>
      <c r="C26" s="23" t="s">
        <v>27</v>
      </c>
      <c r="D26" s="24"/>
      <c r="E26" s="62" t="s">
        <v>106</v>
      </c>
      <c r="F26" s="1">
        <v>2</v>
      </c>
      <c r="G26" s="1">
        <v>1</v>
      </c>
      <c r="H26" s="6">
        <v>357.1</v>
      </c>
      <c r="I26" s="6">
        <v>327.1</v>
      </c>
      <c r="J26" s="62">
        <v>124.9</v>
      </c>
      <c r="K26" s="62">
        <v>21</v>
      </c>
      <c r="L26" s="41">
        <v>1257045.3</v>
      </c>
      <c r="M26" s="49">
        <f t="shared" si="1"/>
        <v>3843</v>
      </c>
      <c r="N26" s="49">
        <v>3843</v>
      </c>
      <c r="O26" s="50">
        <v>43830</v>
      </c>
    </row>
    <row r="27" spans="1:15" ht="12.75">
      <c r="A27" s="37">
        <v>8</v>
      </c>
      <c r="B27" s="9" t="s">
        <v>56</v>
      </c>
      <c r="C27" s="23" t="s">
        <v>30</v>
      </c>
      <c r="D27" s="24"/>
      <c r="E27" s="62" t="s">
        <v>106</v>
      </c>
      <c r="F27" s="1">
        <v>2</v>
      </c>
      <c r="G27" s="1">
        <v>3</v>
      </c>
      <c r="H27" s="6">
        <v>584.8</v>
      </c>
      <c r="I27" s="6">
        <v>515.5</v>
      </c>
      <c r="J27" s="62">
        <v>224.7</v>
      </c>
      <c r="K27" s="62">
        <v>19</v>
      </c>
      <c r="L27" s="41">
        <v>712421</v>
      </c>
      <c r="M27" s="49">
        <f t="shared" si="1"/>
        <v>1382</v>
      </c>
      <c r="N27" s="49">
        <v>1382</v>
      </c>
      <c r="O27" s="50">
        <v>43830</v>
      </c>
    </row>
    <row r="28" spans="1:15" ht="12.75">
      <c r="A28" s="37">
        <v>9</v>
      </c>
      <c r="B28" s="9" t="s">
        <v>58</v>
      </c>
      <c r="C28" s="23" t="s">
        <v>29</v>
      </c>
      <c r="D28" s="24"/>
      <c r="E28" s="62" t="s">
        <v>106</v>
      </c>
      <c r="F28" s="1">
        <v>2</v>
      </c>
      <c r="G28" s="1">
        <v>3</v>
      </c>
      <c r="H28" s="6">
        <v>603.3</v>
      </c>
      <c r="I28" s="6">
        <v>542.8</v>
      </c>
      <c r="J28" s="62">
        <v>108.6</v>
      </c>
      <c r="K28" s="62">
        <v>29</v>
      </c>
      <c r="L28" s="41">
        <v>215491.6</v>
      </c>
      <c r="M28" s="49">
        <f t="shared" si="1"/>
        <v>397.00000000000006</v>
      </c>
      <c r="N28" s="49">
        <v>397</v>
      </c>
      <c r="O28" s="50">
        <v>43830</v>
      </c>
    </row>
    <row r="29" spans="1:15" ht="12.75">
      <c r="A29" s="28"/>
      <c r="B29" s="26" t="s">
        <v>65</v>
      </c>
      <c r="C29" s="28"/>
      <c r="D29" s="25"/>
      <c r="E29" s="25"/>
      <c r="F29" s="28"/>
      <c r="G29" s="28"/>
      <c r="H29" s="63">
        <f>SUM(H30:H36)</f>
        <v>12522.999999999998</v>
      </c>
      <c r="I29" s="63">
        <f>SUM(I30:I36)</f>
        <v>10944.2</v>
      </c>
      <c r="J29" s="64">
        <f>SUM(J30:J36)</f>
        <v>6070.499999999999</v>
      </c>
      <c r="K29" s="64">
        <f>SUM(K30:K36)</f>
        <v>474</v>
      </c>
      <c r="L29" s="64">
        <f>SUM(L30:L36)</f>
        <v>10483834.700000001</v>
      </c>
      <c r="M29" s="48"/>
      <c r="N29" s="25"/>
      <c r="O29" s="25"/>
    </row>
    <row r="30" spans="1:15" ht="12.75">
      <c r="A30" s="37">
        <v>1</v>
      </c>
      <c r="B30" s="7" t="s">
        <v>41</v>
      </c>
      <c r="C30" s="11">
        <v>1958</v>
      </c>
      <c r="D30" s="24"/>
      <c r="E30" s="62" t="s">
        <v>107</v>
      </c>
      <c r="F30" s="11">
        <v>2</v>
      </c>
      <c r="G30" s="11">
        <v>1</v>
      </c>
      <c r="H30" s="10">
        <v>438.3</v>
      </c>
      <c r="I30" s="10">
        <v>397.2</v>
      </c>
      <c r="J30" s="62">
        <v>152.2</v>
      </c>
      <c r="K30" s="62">
        <v>15</v>
      </c>
      <c r="L30" s="41">
        <v>548930.4</v>
      </c>
      <c r="M30" s="49">
        <f aca="true" t="shared" si="2" ref="M30:M36">L30/I30</f>
        <v>1382</v>
      </c>
      <c r="N30" s="49">
        <v>1382</v>
      </c>
      <c r="O30" s="50">
        <v>44196</v>
      </c>
    </row>
    <row r="31" spans="1:15" ht="12.75">
      <c r="A31" s="37">
        <v>2</v>
      </c>
      <c r="B31" s="8" t="s">
        <v>42</v>
      </c>
      <c r="C31" s="4">
        <v>1989</v>
      </c>
      <c r="D31" s="24"/>
      <c r="E31" s="62" t="s">
        <v>106</v>
      </c>
      <c r="F31" s="4">
        <v>2</v>
      </c>
      <c r="G31" s="4">
        <v>3</v>
      </c>
      <c r="H31" s="3">
        <v>871.8</v>
      </c>
      <c r="I31" s="5">
        <v>765.6</v>
      </c>
      <c r="J31" s="62">
        <v>173</v>
      </c>
      <c r="K31" s="62">
        <v>23</v>
      </c>
      <c r="L31" s="41">
        <v>1058059.2</v>
      </c>
      <c r="M31" s="49">
        <f t="shared" si="2"/>
        <v>1382</v>
      </c>
      <c r="N31" s="49">
        <v>1382</v>
      </c>
      <c r="O31" s="50">
        <v>44196</v>
      </c>
    </row>
    <row r="32" spans="1:15" ht="12.75">
      <c r="A32" s="37">
        <v>3</v>
      </c>
      <c r="B32" s="7" t="s">
        <v>47</v>
      </c>
      <c r="C32" s="2">
        <v>1988</v>
      </c>
      <c r="D32" s="24"/>
      <c r="E32" s="62" t="s">
        <v>109</v>
      </c>
      <c r="F32" s="2">
        <v>5</v>
      </c>
      <c r="G32" s="2">
        <v>4</v>
      </c>
      <c r="H32" s="3">
        <v>3486.3</v>
      </c>
      <c r="I32" s="3">
        <v>3026.7</v>
      </c>
      <c r="J32" s="62">
        <v>3026.7</v>
      </c>
      <c r="K32" s="62">
        <v>104</v>
      </c>
      <c r="L32" s="41">
        <v>1201599.9</v>
      </c>
      <c r="M32" s="49">
        <f t="shared" si="2"/>
        <v>397</v>
      </c>
      <c r="N32" s="49">
        <v>397</v>
      </c>
      <c r="O32" s="50">
        <v>44196</v>
      </c>
    </row>
    <row r="33" spans="1:15" ht="12.75">
      <c r="A33" s="37">
        <v>4</v>
      </c>
      <c r="B33" s="9" t="s">
        <v>52</v>
      </c>
      <c r="C33" s="23" t="s">
        <v>26</v>
      </c>
      <c r="D33" s="24"/>
      <c r="E33" s="62" t="s">
        <v>106</v>
      </c>
      <c r="F33" s="1">
        <v>2</v>
      </c>
      <c r="G33" s="1">
        <v>3</v>
      </c>
      <c r="H33" s="6">
        <v>608.5</v>
      </c>
      <c r="I33" s="6">
        <v>534.7</v>
      </c>
      <c r="J33" s="62">
        <v>257.7</v>
      </c>
      <c r="K33" s="62">
        <v>22</v>
      </c>
      <c r="L33" s="41">
        <v>738955.4</v>
      </c>
      <c r="M33" s="49">
        <f t="shared" si="2"/>
        <v>1382</v>
      </c>
      <c r="N33" s="49">
        <v>1382</v>
      </c>
      <c r="O33" s="50">
        <v>44196</v>
      </c>
    </row>
    <row r="34" spans="1:15" ht="12.75">
      <c r="A34" s="37">
        <v>5</v>
      </c>
      <c r="B34" s="9" t="s">
        <v>53</v>
      </c>
      <c r="C34" s="23" t="s">
        <v>24</v>
      </c>
      <c r="D34" s="24"/>
      <c r="E34" s="62" t="s">
        <v>107</v>
      </c>
      <c r="F34" s="1">
        <v>5</v>
      </c>
      <c r="G34" s="1">
        <v>6</v>
      </c>
      <c r="H34" s="6">
        <v>4810.7</v>
      </c>
      <c r="I34" s="6">
        <v>4188</v>
      </c>
      <c r="J34" s="62">
        <v>1975</v>
      </c>
      <c r="K34" s="62">
        <v>213</v>
      </c>
      <c r="L34" s="41">
        <v>1662636</v>
      </c>
      <c r="M34" s="49">
        <f t="shared" si="2"/>
        <v>397</v>
      </c>
      <c r="N34" s="49">
        <v>397</v>
      </c>
      <c r="O34" s="50">
        <v>44196</v>
      </c>
    </row>
    <row r="35" spans="1:15" ht="12.75">
      <c r="A35" s="37">
        <v>6</v>
      </c>
      <c r="B35" s="9" t="s">
        <v>23</v>
      </c>
      <c r="C35" s="23" t="s">
        <v>28</v>
      </c>
      <c r="D35" s="24"/>
      <c r="E35" s="62" t="s">
        <v>107</v>
      </c>
      <c r="F35" s="1">
        <v>2</v>
      </c>
      <c r="G35" s="1">
        <v>3</v>
      </c>
      <c r="H35" s="6">
        <v>1084.3</v>
      </c>
      <c r="I35" s="6">
        <v>1001.8</v>
      </c>
      <c r="J35" s="62">
        <v>485.9</v>
      </c>
      <c r="K35" s="62">
        <v>40</v>
      </c>
      <c r="L35" s="41">
        <v>3849917.4</v>
      </c>
      <c r="M35" s="49">
        <f t="shared" si="2"/>
        <v>3843</v>
      </c>
      <c r="N35" s="49">
        <v>3843</v>
      </c>
      <c r="O35" s="50">
        <v>44196</v>
      </c>
    </row>
    <row r="36" spans="1:15" ht="12.75">
      <c r="A36" s="37">
        <v>7</v>
      </c>
      <c r="B36" s="9" t="s">
        <v>60</v>
      </c>
      <c r="C36" s="23" t="s">
        <v>32</v>
      </c>
      <c r="D36" s="24"/>
      <c r="E36" s="62" t="s">
        <v>107</v>
      </c>
      <c r="F36" s="1">
        <v>3</v>
      </c>
      <c r="G36" s="1">
        <v>1</v>
      </c>
      <c r="H36" s="6">
        <v>1223.1</v>
      </c>
      <c r="I36" s="6">
        <v>1030.2</v>
      </c>
      <c r="J36" s="62">
        <v>0</v>
      </c>
      <c r="K36" s="62">
        <v>57</v>
      </c>
      <c r="L36" s="41">
        <v>1423736.4</v>
      </c>
      <c r="M36" s="49">
        <f t="shared" si="2"/>
        <v>1381.9999999999998</v>
      </c>
      <c r="N36" s="49">
        <v>1382</v>
      </c>
      <c r="O36" s="50">
        <v>44196</v>
      </c>
    </row>
  </sheetData>
  <sheetProtection/>
  <mergeCells count="20">
    <mergeCell ref="A8:B8"/>
    <mergeCell ref="K3:K5"/>
    <mergeCell ref="L3:L5"/>
    <mergeCell ref="M3:M5"/>
    <mergeCell ref="N3:N5"/>
    <mergeCell ref="O3:O6"/>
    <mergeCell ref="C4:C6"/>
    <mergeCell ref="D4:D6"/>
    <mergeCell ref="I4:I5"/>
    <mergeCell ref="J4:J5"/>
    <mergeCell ref="M1:O1"/>
    <mergeCell ref="A2:O2"/>
    <mergeCell ref="A3:A6"/>
    <mergeCell ref="B3:B6"/>
    <mergeCell ref="C3:D3"/>
    <mergeCell ref="E3:E6"/>
    <mergeCell ref="F3:F6"/>
    <mergeCell ref="G3:G6"/>
    <mergeCell ref="H3:H5"/>
    <mergeCell ref="I3:J3"/>
  </mergeCells>
  <printOptions/>
  <pageMargins left="0.7086614173228347" right="0.7086614173228347" top="0.43" bottom="0.32" header="0.31496062992125984" footer="0.28"/>
  <pageSetup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0" sqref="B30:B36"/>
    </sheetView>
  </sheetViews>
  <sheetFormatPr defaultColWidth="9.140625" defaultRowHeight="12.75"/>
  <cols>
    <col min="1" max="1" width="5.00390625" style="29" customWidth="1"/>
    <col min="2" max="2" width="32.28125" style="29" customWidth="1"/>
    <col min="3" max="3" width="14.57421875" style="29" customWidth="1"/>
    <col min="4" max="4" width="11.28125" style="29" customWidth="1"/>
    <col min="5" max="5" width="11.140625" style="29" customWidth="1"/>
    <col min="6" max="6" width="13.00390625" style="29" customWidth="1"/>
    <col min="7" max="8" width="14.57421875" style="29" customWidth="1"/>
    <col min="9" max="9" width="13.00390625" style="29" customWidth="1"/>
    <col min="10" max="10" width="8.421875" style="29" customWidth="1"/>
    <col min="11" max="11" width="7.57421875" style="29" customWidth="1"/>
    <col min="12" max="13" width="9.28125" style="29" customWidth="1"/>
    <col min="14" max="14" width="6.00390625" style="29" customWidth="1"/>
    <col min="15" max="15" width="6.140625" style="29" customWidth="1"/>
    <col min="16" max="16" width="6.28125" style="29" customWidth="1"/>
    <col min="17" max="17" width="9.28125" style="29" customWidth="1"/>
    <col min="18" max="18" width="10.28125" style="29" customWidth="1"/>
    <col min="19" max="19" width="9.57421875" style="29" customWidth="1"/>
    <col min="20" max="20" width="9.28125" style="29" bestFit="1" customWidth="1"/>
    <col min="21" max="21" width="11.57421875" style="29" bestFit="1" customWidth="1"/>
    <col min="22" max="16384" width="9.140625" style="29" customWidth="1"/>
  </cols>
  <sheetData>
    <row r="1" spans="16:19" ht="32.25" customHeight="1">
      <c r="P1" s="30"/>
      <c r="Q1" s="51" t="s">
        <v>102</v>
      </c>
      <c r="R1" s="51"/>
      <c r="S1" s="51"/>
    </row>
    <row r="2" spans="1:20" ht="53.25" customHeight="1">
      <c r="A2" s="52" t="s">
        <v>104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31"/>
    </row>
    <row r="3" spans="1:20" ht="15" customHeight="1">
      <c r="A3" s="58" t="s">
        <v>90</v>
      </c>
      <c r="B3" s="58" t="s">
        <v>66</v>
      </c>
      <c r="C3" s="58" t="s">
        <v>91</v>
      </c>
      <c r="D3" s="60" t="s">
        <v>92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32"/>
    </row>
    <row r="4" spans="1:20" ht="15" customHeight="1">
      <c r="A4" s="58"/>
      <c r="B4" s="58"/>
      <c r="C4" s="58"/>
      <c r="D4" s="61" t="s">
        <v>35</v>
      </c>
      <c r="E4" s="61"/>
      <c r="F4" s="61"/>
      <c r="G4" s="61"/>
      <c r="H4" s="61"/>
      <c r="I4" s="61"/>
      <c r="J4" s="58" t="s">
        <v>93</v>
      </c>
      <c r="K4" s="58"/>
      <c r="L4" s="58" t="s">
        <v>94</v>
      </c>
      <c r="M4" s="58"/>
      <c r="N4" s="58" t="s">
        <v>95</v>
      </c>
      <c r="O4" s="58"/>
      <c r="P4" s="58" t="s">
        <v>96</v>
      </c>
      <c r="Q4" s="58"/>
      <c r="R4" s="58" t="s">
        <v>97</v>
      </c>
      <c r="S4" s="58"/>
      <c r="T4" s="32"/>
    </row>
    <row r="5" spans="1:20" ht="62.25" customHeight="1">
      <c r="A5" s="58"/>
      <c r="B5" s="58"/>
      <c r="C5" s="58"/>
      <c r="D5" s="33" t="s">
        <v>34</v>
      </c>
      <c r="E5" s="33" t="s">
        <v>36</v>
      </c>
      <c r="F5" s="33" t="s">
        <v>37</v>
      </c>
      <c r="G5" s="33" t="s">
        <v>38</v>
      </c>
      <c r="H5" s="33" t="s">
        <v>39</v>
      </c>
      <c r="I5" s="33" t="s">
        <v>103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32"/>
    </row>
    <row r="6" spans="1:20" ht="15">
      <c r="A6" s="58"/>
      <c r="B6" s="58"/>
      <c r="C6" s="34" t="s">
        <v>84</v>
      </c>
      <c r="D6" s="34" t="s">
        <v>84</v>
      </c>
      <c r="E6" s="34" t="s">
        <v>84</v>
      </c>
      <c r="F6" s="34" t="s">
        <v>84</v>
      </c>
      <c r="G6" s="34" t="s">
        <v>84</v>
      </c>
      <c r="H6" s="34" t="s">
        <v>84</v>
      </c>
      <c r="I6" s="34" t="s">
        <v>84</v>
      </c>
      <c r="J6" s="34" t="s">
        <v>98</v>
      </c>
      <c r="K6" s="34" t="s">
        <v>84</v>
      </c>
      <c r="L6" s="34" t="s">
        <v>99</v>
      </c>
      <c r="M6" s="34" t="s">
        <v>84</v>
      </c>
      <c r="N6" s="34" t="s">
        <v>99</v>
      </c>
      <c r="O6" s="34" t="s">
        <v>84</v>
      </c>
      <c r="P6" s="34" t="s">
        <v>99</v>
      </c>
      <c r="Q6" s="34" t="s">
        <v>84</v>
      </c>
      <c r="R6" s="34" t="s">
        <v>100</v>
      </c>
      <c r="S6" s="34" t="s">
        <v>84</v>
      </c>
      <c r="T6" s="32"/>
    </row>
    <row r="7" spans="1:20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2"/>
    </row>
    <row r="8" spans="1:19" ht="24.75" customHeight="1">
      <c r="A8" s="59" t="s">
        <v>101</v>
      </c>
      <c r="B8" s="59"/>
      <c r="C8" s="47">
        <f>SUM(C29,C19,C9)</f>
        <v>30252248.700000003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5">
      <c r="A9" s="25"/>
      <c r="B9" s="26" t="s">
        <v>63</v>
      </c>
      <c r="C9" s="46">
        <f>SUM(C10:C18)</f>
        <v>9018281.5</v>
      </c>
      <c r="D9" s="46">
        <f>SUM(D10:D18)</f>
        <v>656598.3</v>
      </c>
      <c r="E9" s="46"/>
      <c r="F9" s="46"/>
      <c r="G9" s="46"/>
      <c r="H9" s="46"/>
      <c r="I9" s="46">
        <f>SUM(I10:I18)</f>
        <v>2448074.8</v>
      </c>
      <c r="J9" s="46"/>
      <c r="K9" s="46"/>
      <c r="L9" s="46">
        <f>SUM(L10:L18)</f>
        <v>1088.4</v>
      </c>
      <c r="M9" s="46">
        <f>SUM(M10:M18)</f>
        <v>5913608.4</v>
      </c>
      <c r="N9" s="38"/>
      <c r="O9" s="38"/>
      <c r="P9" s="38"/>
      <c r="Q9" s="38"/>
      <c r="R9" s="38"/>
      <c r="S9" s="39"/>
    </row>
    <row r="10" spans="1:19" ht="15">
      <c r="A10" s="37">
        <v>1</v>
      </c>
      <c r="B10" s="8" t="s">
        <v>62</v>
      </c>
      <c r="C10" s="41">
        <f>SUM(D10:I10,K10,M10,O10,Q10,S10)</f>
        <v>1786226.4</v>
      </c>
      <c r="D10" s="3"/>
      <c r="E10" s="3"/>
      <c r="F10" s="3"/>
      <c r="G10" s="3"/>
      <c r="H10" s="3"/>
      <c r="I10" s="3"/>
      <c r="J10" s="42"/>
      <c r="K10" s="42"/>
      <c r="L10" s="42">
        <v>293.6</v>
      </c>
      <c r="M10" s="3">
        <v>1786226.4</v>
      </c>
      <c r="N10" s="42"/>
      <c r="O10" s="41"/>
      <c r="P10" s="41"/>
      <c r="Q10" s="41"/>
      <c r="R10" s="41"/>
      <c r="S10" s="41"/>
    </row>
    <row r="11" spans="1:19" ht="12.75">
      <c r="A11" s="22">
        <v>2</v>
      </c>
      <c r="B11" s="8" t="s">
        <v>48</v>
      </c>
      <c r="C11" s="41">
        <f aca="true" t="shared" si="0" ref="C11:C18">SUM(D11:I11,K11,M11,O11,Q11,S11)</f>
        <v>1202859</v>
      </c>
      <c r="D11" s="6"/>
      <c r="E11" s="6"/>
      <c r="F11" s="6"/>
      <c r="G11" s="6"/>
      <c r="H11" s="6"/>
      <c r="I11" s="6"/>
      <c r="J11" s="42"/>
      <c r="K11" s="42"/>
      <c r="L11" s="42">
        <v>198.4</v>
      </c>
      <c r="M11" s="6">
        <v>1202859</v>
      </c>
      <c r="N11" s="42"/>
      <c r="O11" s="43"/>
      <c r="P11" s="43"/>
      <c r="Q11" s="43"/>
      <c r="R11" s="43"/>
      <c r="S11" s="43"/>
    </row>
    <row r="12" spans="1:19" ht="14.25" customHeight="1">
      <c r="A12" s="37">
        <v>3</v>
      </c>
      <c r="B12" s="8" t="s">
        <v>61</v>
      </c>
      <c r="C12" s="41">
        <f t="shared" si="0"/>
        <v>398985</v>
      </c>
      <c r="D12" s="6">
        <v>398985</v>
      </c>
      <c r="E12" s="6"/>
      <c r="F12" s="6"/>
      <c r="G12" s="6"/>
      <c r="H12" s="6"/>
      <c r="I12" s="6"/>
      <c r="J12" s="42"/>
      <c r="K12" s="42"/>
      <c r="L12" s="42"/>
      <c r="M12" s="6"/>
      <c r="N12" s="42"/>
      <c r="O12" s="41"/>
      <c r="P12" s="41"/>
      <c r="Q12" s="41"/>
      <c r="R12" s="41"/>
      <c r="S12" s="41"/>
    </row>
    <row r="13" spans="1:19" ht="15">
      <c r="A13" s="37">
        <v>4</v>
      </c>
      <c r="B13" s="8" t="s">
        <v>49</v>
      </c>
      <c r="C13" s="41">
        <f t="shared" si="0"/>
        <v>131407</v>
      </c>
      <c r="D13" s="3">
        <v>131407</v>
      </c>
      <c r="E13" s="3"/>
      <c r="F13" s="3"/>
      <c r="G13" s="3"/>
      <c r="H13" s="3"/>
      <c r="I13" s="3"/>
      <c r="J13" s="42"/>
      <c r="K13" s="42"/>
      <c r="L13" s="42"/>
      <c r="M13" s="3"/>
      <c r="N13" s="42"/>
      <c r="O13" s="41"/>
      <c r="P13" s="41"/>
      <c r="Q13" s="41"/>
      <c r="R13" s="41"/>
      <c r="S13" s="41"/>
    </row>
    <row r="14" spans="1:19" ht="15">
      <c r="A14" s="37">
        <v>5</v>
      </c>
      <c r="B14" s="8" t="s">
        <v>55</v>
      </c>
      <c r="C14" s="41">
        <f t="shared" si="0"/>
        <v>2788582.5</v>
      </c>
      <c r="D14" s="3"/>
      <c r="E14" s="3"/>
      <c r="F14" s="3"/>
      <c r="G14" s="3"/>
      <c r="H14" s="3"/>
      <c r="I14" s="3">
        <v>737573.4</v>
      </c>
      <c r="J14" s="42"/>
      <c r="K14" s="42"/>
      <c r="L14" s="42">
        <v>421.5</v>
      </c>
      <c r="M14" s="3">
        <v>2051009.1</v>
      </c>
      <c r="N14" s="42"/>
      <c r="O14" s="41"/>
      <c r="P14" s="41"/>
      <c r="Q14" s="41"/>
      <c r="R14" s="41"/>
      <c r="S14" s="41"/>
    </row>
    <row r="15" spans="1:19" ht="15">
      <c r="A15" s="37">
        <v>6</v>
      </c>
      <c r="B15" s="8" t="s">
        <v>57</v>
      </c>
      <c r="C15" s="41">
        <f t="shared" si="0"/>
        <v>1000153.4</v>
      </c>
      <c r="D15" s="3"/>
      <c r="E15" s="3"/>
      <c r="F15" s="3"/>
      <c r="G15" s="3"/>
      <c r="H15" s="3"/>
      <c r="I15" s="3">
        <v>1000153.4</v>
      </c>
      <c r="J15" s="42"/>
      <c r="K15" s="42"/>
      <c r="L15" s="42"/>
      <c r="M15" s="3"/>
      <c r="N15" s="42"/>
      <c r="O15" s="41"/>
      <c r="P15" s="41"/>
      <c r="Q15" s="41"/>
      <c r="R15" s="41"/>
      <c r="S15" s="41"/>
    </row>
    <row r="16" spans="1:19" ht="15">
      <c r="A16" s="37">
        <v>7</v>
      </c>
      <c r="B16" s="8" t="s">
        <v>59</v>
      </c>
      <c r="C16" s="41">
        <f t="shared" si="0"/>
        <v>126206.3</v>
      </c>
      <c r="D16" s="3">
        <v>126206.3</v>
      </c>
      <c r="E16" s="3"/>
      <c r="F16" s="3"/>
      <c r="G16" s="3"/>
      <c r="H16" s="3"/>
      <c r="I16" s="3"/>
      <c r="J16" s="42"/>
      <c r="K16" s="42"/>
      <c r="L16" s="42"/>
      <c r="M16" s="3"/>
      <c r="N16" s="42"/>
      <c r="O16" s="41"/>
      <c r="P16" s="41"/>
      <c r="Q16" s="41"/>
      <c r="R16" s="41"/>
      <c r="S16" s="41"/>
    </row>
    <row r="17" spans="1:19" ht="15">
      <c r="A17" s="37">
        <v>8</v>
      </c>
      <c r="B17" s="8" t="s">
        <v>50</v>
      </c>
      <c r="C17" s="41">
        <f t="shared" si="0"/>
        <v>873513.9</v>
      </c>
      <c r="D17" s="3"/>
      <c r="E17" s="3"/>
      <c r="F17" s="3"/>
      <c r="G17" s="3"/>
      <c r="H17" s="3"/>
      <c r="I17" s="3"/>
      <c r="J17" s="42"/>
      <c r="K17" s="42"/>
      <c r="L17" s="42">
        <v>174.9</v>
      </c>
      <c r="M17" s="3">
        <v>873513.9</v>
      </c>
      <c r="N17" s="42"/>
      <c r="O17" s="41"/>
      <c r="P17" s="41"/>
      <c r="Q17" s="41"/>
      <c r="R17" s="41"/>
      <c r="S17" s="41"/>
    </row>
    <row r="18" spans="1:19" ht="15">
      <c r="A18" s="37">
        <v>9</v>
      </c>
      <c r="B18" s="8" t="s">
        <v>105</v>
      </c>
      <c r="C18" s="41">
        <f t="shared" si="0"/>
        <v>710348</v>
      </c>
      <c r="D18" s="40"/>
      <c r="E18" s="40"/>
      <c r="F18" s="40"/>
      <c r="G18" s="40"/>
      <c r="H18" s="40"/>
      <c r="I18" s="6">
        <v>710348</v>
      </c>
      <c r="J18" s="42"/>
      <c r="K18" s="42"/>
      <c r="L18" s="42"/>
      <c r="M18" s="40"/>
      <c r="N18" s="42"/>
      <c r="O18" s="41"/>
      <c r="P18" s="41"/>
      <c r="Q18" s="41"/>
      <c r="R18" s="41"/>
      <c r="S18" s="41"/>
    </row>
    <row r="19" spans="1:19" ht="15">
      <c r="A19" s="28"/>
      <c r="B19" s="26" t="s">
        <v>64</v>
      </c>
      <c r="C19" s="45">
        <f>SUM(C20:C28)</f>
        <v>10750132.500000002</v>
      </c>
      <c r="D19" s="45">
        <f>SUM(D20:D28)</f>
        <v>667634.9</v>
      </c>
      <c r="E19" s="45">
        <f>SUM(E20:E28)</f>
        <v>1860310.2</v>
      </c>
      <c r="F19" s="45"/>
      <c r="G19" s="45"/>
      <c r="H19" s="45"/>
      <c r="I19" s="45">
        <f>SUM(I20:I28)</f>
        <v>1438523.8</v>
      </c>
      <c r="J19" s="45"/>
      <c r="K19" s="45"/>
      <c r="L19" s="45">
        <f>SUM(L20:L28)</f>
        <v>1139.9</v>
      </c>
      <c r="M19" s="45">
        <f>SUM(M20:M28)</f>
        <v>6783663.6</v>
      </c>
      <c r="N19" s="44"/>
      <c r="O19" s="44"/>
      <c r="P19" s="44"/>
      <c r="Q19" s="44"/>
      <c r="R19" s="44"/>
      <c r="S19" s="44"/>
    </row>
    <row r="20" spans="1:19" ht="16.5" customHeight="1">
      <c r="A20" s="37">
        <v>1</v>
      </c>
      <c r="B20" s="8" t="s">
        <v>40</v>
      </c>
      <c r="C20" s="41">
        <f aca="true" t="shared" si="1" ref="C20:C28">SUM(D20:I20,K20,M20,O20,Q20,S20)</f>
        <v>163841.9</v>
      </c>
      <c r="D20" s="3">
        <v>163841.9</v>
      </c>
      <c r="E20" s="3"/>
      <c r="F20" s="12"/>
      <c r="G20" s="3"/>
      <c r="H20" s="3"/>
      <c r="I20" s="3"/>
      <c r="J20" s="42"/>
      <c r="K20" s="42"/>
      <c r="L20" s="42"/>
      <c r="M20" s="12"/>
      <c r="N20" s="41"/>
      <c r="O20" s="41"/>
      <c r="P20" s="41"/>
      <c r="Q20" s="41"/>
      <c r="R20" s="41"/>
      <c r="S20" s="41"/>
    </row>
    <row r="21" spans="1:19" ht="18" customHeight="1">
      <c r="A21" s="37">
        <v>2</v>
      </c>
      <c r="B21" s="8" t="s">
        <v>44</v>
      </c>
      <c r="C21" s="41">
        <f t="shared" si="1"/>
        <v>288301.4</v>
      </c>
      <c r="D21" s="3">
        <v>288301.4</v>
      </c>
      <c r="E21" s="3"/>
      <c r="F21" s="12"/>
      <c r="G21" s="3"/>
      <c r="H21" s="3"/>
      <c r="I21" s="3"/>
      <c r="J21" s="42"/>
      <c r="K21" s="42"/>
      <c r="L21" s="42"/>
      <c r="M21" s="3"/>
      <c r="N21" s="41"/>
      <c r="O21" s="41"/>
      <c r="P21" s="41"/>
      <c r="Q21" s="41"/>
      <c r="R21" s="41"/>
      <c r="S21" s="41"/>
    </row>
    <row r="22" spans="1:19" ht="17.25" customHeight="1">
      <c r="A22" s="37">
        <v>3</v>
      </c>
      <c r="B22" s="8" t="s">
        <v>45</v>
      </c>
      <c r="C22" s="41">
        <f t="shared" si="1"/>
        <v>672204.8</v>
      </c>
      <c r="D22" s="12"/>
      <c r="E22" s="12">
        <v>672204.8</v>
      </c>
      <c r="F22" s="12"/>
      <c r="G22" s="3"/>
      <c r="H22" s="12"/>
      <c r="I22" s="12"/>
      <c r="J22" s="42"/>
      <c r="K22" s="42"/>
      <c r="L22" s="42"/>
      <c r="M22" s="3"/>
      <c r="N22" s="41"/>
      <c r="O22" s="41"/>
      <c r="P22" s="41"/>
      <c r="Q22" s="41"/>
      <c r="R22" s="41"/>
      <c r="S22" s="41"/>
    </row>
    <row r="23" spans="1:19" ht="16.5" customHeight="1">
      <c r="A23" s="37">
        <v>4</v>
      </c>
      <c r="B23" s="8" t="s">
        <v>43</v>
      </c>
      <c r="C23" s="41">
        <f t="shared" si="1"/>
        <v>5526618.3</v>
      </c>
      <c r="D23" s="12"/>
      <c r="E23" s="12"/>
      <c r="F23" s="12"/>
      <c r="G23" s="3"/>
      <c r="H23" s="12"/>
      <c r="I23" s="12"/>
      <c r="J23" s="42"/>
      <c r="K23" s="42"/>
      <c r="L23" s="42">
        <v>889.9</v>
      </c>
      <c r="M23" s="41">
        <v>5526618.3</v>
      </c>
      <c r="N23" s="41"/>
      <c r="O23" s="41"/>
      <c r="P23" s="41"/>
      <c r="Q23" s="41"/>
      <c r="R23" s="41"/>
      <c r="S23" s="41"/>
    </row>
    <row r="24" spans="1:19" ht="15">
      <c r="A24" s="37">
        <v>5</v>
      </c>
      <c r="B24" s="8" t="s">
        <v>46</v>
      </c>
      <c r="C24" s="41">
        <f t="shared" si="1"/>
        <v>1188105.4</v>
      </c>
      <c r="D24" s="3"/>
      <c r="E24" s="3">
        <v>1188105.4</v>
      </c>
      <c r="F24" s="3"/>
      <c r="G24" s="3"/>
      <c r="H24" s="3"/>
      <c r="I24" s="3"/>
      <c r="J24" s="42"/>
      <c r="K24" s="42"/>
      <c r="L24" s="42"/>
      <c r="M24" s="12"/>
      <c r="N24" s="41"/>
      <c r="O24" s="41"/>
      <c r="P24" s="41"/>
      <c r="Q24" s="41"/>
      <c r="R24" s="41"/>
      <c r="S24" s="41"/>
    </row>
    <row r="25" spans="1:19" ht="15">
      <c r="A25" s="37">
        <v>6</v>
      </c>
      <c r="B25" s="8" t="s">
        <v>51</v>
      </c>
      <c r="C25" s="41">
        <f t="shared" si="1"/>
        <v>726102.8</v>
      </c>
      <c r="D25" s="3"/>
      <c r="E25" s="3"/>
      <c r="F25" s="3"/>
      <c r="G25" s="3"/>
      <c r="H25" s="3"/>
      <c r="I25" s="3">
        <v>726102.8</v>
      </c>
      <c r="J25" s="42"/>
      <c r="K25" s="42"/>
      <c r="L25" s="42"/>
      <c r="M25" s="3"/>
      <c r="N25" s="41"/>
      <c r="O25" s="41"/>
      <c r="P25" s="41"/>
      <c r="Q25" s="41"/>
      <c r="R25" s="41"/>
      <c r="S25" s="41"/>
    </row>
    <row r="26" spans="1:19" ht="15">
      <c r="A26" s="37">
        <v>7</v>
      </c>
      <c r="B26" s="8" t="s">
        <v>54</v>
      </c>
      <c r="C26" s="41">
        <f t="shared" si="1"/>
        <v>1257045.3</v>
      </c>
      <c r="D26" s="3"/>
      <c r="E26" s="3"/>
      <c r="F26" s="3"/>
      <c r="G26" s="3"/>
      <c r="H26" s="3"/>
      <c r="I26" s="3"/>
      <c r="J26" s="42"/>
      <c r="K26" s="42"/>
      <c r="L26" s="42">
        <v>250</v>
      </c>
      <c r="M26" s="3">
        <v>1257045.3</v>
      </c>
      <c r="N26" s="41"/>
      <c r="O26" s="41"/>
      <c r="P26" s="41"/>
      <c r="Q26" s="41"/>
      <c r="R26" s="41"/>
      <c r="S26" s="41"/>
    </row>
    <row r="27" spans="1:19" ht="15">
      <c r="A27" s="37">
        <v>8</v>
      </c>
      <c r="B27" s="8" t="s">
        <v>56</v>
      </c>
      <c r="C27" s="41">
        <f t="shared" si="1"/>
        <v>712421</v>
      </c>
      <c r="D27" s="3"/>
      <c r="E27" s="3"/>
      <c r="F27" s="3"/>
      <c r="G27" s="3"/>
      <c r="H27" s="3"/>
      <c r="I27" s="3">
        <v>712421</v>
      </c>
      <c r="J27" s="42"/>
      <c r="K27" s="42"/>
      <c r="L27" s="42"/>
      <c r="M27" s="3"/>
      <c r="N27" s="41"/>
      <c r="O27" s="41"/>
      <c r="P27" s="41"/>
      <c r="Q27" s="41"/>
      <c r="R27" s="41"/>
      <c r="S27" s="41"/>
    </row>
    <row r="28" spans="1:19" ht="15">
      <c r="A28" s="37">
        <v>9</v>
      </c>
      <c r="B28" s="8" t="s">
        <v>58</v>
      </c>
      <c r="C28" s="41">
        <f t="shared" si="1"/>
        <v>215491.6</v>
      </c>
      <c r="D28" s="3">
        <v>215491.6</v>
      </c>
      <c r="E28" s="3"/>
      <c r="F28" s="3"/>
      <c r="G28" s="3"/>
      <c r="H28" s="3"/>
      <c r="I28" s="3"/>
      <c r="J28" s="42"/>
      <c r="K28" s="42"/>
      <c r="L28" s="42"/>
      <c r="M28" s="3"/>
      <c r="N28" s="41"/>
      <c r="O28" s="41"/>
      <c r="P28" s="41"/>
      <c r="Q28" s="41"/>
      <c r="R28" s="41"/>
      <c r="S28" s="41"/>
    </row>
    <row r="29" spans="1:19" ht="15">
      <c r="A29" s="28"/>
      <c r="B29" s="26" t="s">
        <v>65</v>
      </c>
      <c r="C29" s="45">
        <f>SUM(C30:C36)</f>
        <v>10483834.700000001</v>
      </c>
      <c r="D29" s="45">
        <f aca="true" t="shared" si="2" ref="D29:M29">SUM(D30:D36)</f>
        <v>2864235.9</v>
      </c>
      <c r="E29" s="45">
        <f t="shared" si="2"/>
        <v>1606989.6</v>
      </c>
      <c r="F29" s="45"/>
      <c r="G29" s="45"/>
      <c r="H29" s="45">
        <f t="shared" si="2"/>
        <v>1423736.4</v>
      </c>
      <c r="I29" s="45">
        <f t="shared" si="2"/>
        <v>738955.4</v>
      </c>
      <c r="J29" s="45"/>
      <c r="K29" s="45"/>
      <c r="L29" s="45">
        <f t="shared" si="2"/>
        <v>759.9</v>
      </c>
      <c r="M29" s="45">
        <f t="shared" si="2"/>
        <v>3849917.4</v>
      </c>
      <c r="N29" s="44"/>
      <c r="O29" s="44"/>
      <c r="P29" s="44"/>
      <c r="Q29" s="44"/>
      <c r="R29" s="44"/>
      <c r="S29" s="44"/>
    </row>
    <row r="30" spans="1:19" ht="15">
      <c r="A30" s="37">
        <v>1</v>
      </c>
      <c r="B30" s="8" t="s">
        <v>41</v>
      </c>
      <c r="C30" s="41">
        <f aca="true" t="shared" si="3" ref="C30:C36">SUM(D30:I30,K30,M30,O30,Q30,S30)</f>
        <v>548930.4</v>
      </c>
      <c r="D30" s="12"/>
      <c r="E30" s="12">
        <v>548930.4</v>
      </c>
      <c r="F30" s="12"/>
      <c r="G30" s="12"/>
      <c r="H30" s="12"/>
      <c r="I30" s="12"/>
      <c r="J30" s="42"/>
      <c r="K30" s="42"/>
      <c r="L30" s="42"/>
      <c r="M30" s="12"/>
      <c r="N30" s="41"/>
      <c r="O30" s="41"/>
      <c r="P30" s="41"/>
      <c r="Q30" s="41"/>
      <c r="R30" s="41"/>
      <c r="S30" s="41"/>
    </row>
    <row r="31" spans="1:19" ht="15">
      <c r="A31" s="37">
        <v>2</v>
      </c>
      <c r="B31" s="8" t="s">
        <v>42</v>
      </c>
      <c r="C31" s="41">
        <f t="shared" si="3"/>
        <v>1058059.2</v>
      </c>
      <c r="D31" s="3"/>
      <c r="E31" s="3">
        <v>1058059.2</v>
      </c>
      <c r="F31" s="12"/>
      <c r="G31" s="3"/>
      <c r="H31" s="3"/>
      <c r="I31" s="3"/>
      <c r="J31" s="42"/>
      <c r="K31" s="42"/>
      <c r="L31" s="42"/>
      <c r="M31" s="3"/>
      <c r="N31" s="41"/>
      <c r="O31" s="41"/>
      <c r="P31" s="41"/>
      <c r="Q31" s="41"/>
      <c r="R31" s="41"/>
      <c r="S31" s="41"/>
    </row>
    <row r="32" spans="1:19" ht="15">
      <c r="A32" s="37">
        <v>3</v>
      </c>
      <c r="B32" s="8" t="s">
        <v>47</v>
      </c>
      <c r="C32" s="41">
        <f t="shared" si="3"/>
        <v>1201599.9</v>
      </c>
      <c r="D32" s="12">
        <v>1201599.9</v>
      </c>
      <c r="E32" s="12"/>
      <c r="F32" s="12"/>
      <c r="G32" s="12"/>
      <c r="H32" s="12"/>
      <c r="I32" s="3"/>
      <c r="J32" s="42"/>
      <c r="K32" s="42"/>
      <c r="L32" s="42"/>
      <c r="M32" s="12"/>
      <c r="N32" s="41"/>
      <c r="O32" s="41"/>
      <c r="P32" s="41"/>
      <c r="Q32" s="41"/>
      <c r="R32" s="41"/>
      <c r="S32" s="41"/>
    </row>
    <row r="33" spans="1:19" ht="15">
      <c r="A33" s="37">
        <v>4</v>
      </c>
      <c r="B33" s="8" t="s">
        <v>52</v>
      </c>
      <c r="C33" s="41">
        <f t="shared" si="3"/>
        <v>738955.4</v>
      </c>
      <c r="D33" s="3"/>
      <c r="E33" s="3"/>
      <c r="F33" s="3"/>
      <c r="G33" s="3"/>
      <c r="H33" s="3"/>
      <c r="I33" s="3">
        <v>738955.4</v>
      </c>
      <c r="J33" s="42"/>
      <c r="K33" s="42"/>
      <c r="L33" s="42"/>
      <c r="M33" s="3"/>
      <c r="N33" s="41"/>
      <c r="O33" s="41"/>
      <c r="P33" s="41"/>
      <c r="Q33" s="41"/>
      <c r="R33" s="41"/>
      <c r="S33" s="41"/>
    </row>
    <row r="34" spans="1:19" ht="15">
      <c r="A34" s="37">
        <v>5</v>
      </c>
      <c r="B34" s="8" t="s">
        <v>53</v>
      </c>
      <c r="C34" s="41">
        <f t="shared" si="3"/>
        <v>1662636</v>
      </c>
      <c r="D34" s="3">
        <v>1662636</v>
      </c>
      <c r="E34" s="3"/>
      <c r="F34" s="3"/>
      <c r="G34" s="3"/>
      <c r="H34" s="3"/>
      <c r="I34" s="3"/>
      <c r="J34" s="42"/>
      <c r="K34" s="42"/>
      <c r="L34" s="42"/>
      <c r="M34" s="3"/>
      <c r="N34" s="41"/>
      <c r="O34" s="41"/>
      <c r="P34" s="41"/>
      <c r="Q34" s="41"/>
      <c r="R34" s="41"/>
      <c r="S34" s="41"/>
    </row>
    <row r="35" spans="1:19" ht="15">
      <c r="A35" s="37">
        <v>6</v>
      </c>
      <c r="B35" s="8" t="s">
        <v>23</v>
      </c>
      <c r="C35" s="41">
        <f t="shared" si="3"/>
        <v>3849917.4</v>
      </c>
      <c r="D35" s="3"/>
      <c r="E35" s="3"/>
      <c r="F35" s="3"/>
      <c r="G35" s="3"/>
      <c r="H35" s="3"/>
      <c r="I35" s="3"/>
      <c r="J35" s="42"/>
      <c r="K35" s="42"/>
      <c r="L35" s="42">
        <v>759.9</v>
      </c>
      <c r="M35" s="3">
        <v>3849917.4</v>
      </c>
      <c r="N35" s="41"/>
      <c r="O35" s="41"/>
      <c r="P35" s="41"/>
      <c r="Q35" s="41"/>
      <c r="R35" s="41"/>
      <c r="S35" s="41"/>
    </row>
    <row r="36" spans="1:19" ht="15">
      <c r="A36" s="37">
        <v>7</v>
      </c>
      <c r="B36" s="8" t="s">
        <v>60</v>
      </c>
      <c r="C36" s="41">
        <f t="shared" si="3"/>
        <v>1423736.4</v>
      </c>
      <c r="D36" s="3"/>
      <c r="E36" s="3"/>
      <c r="F36" s="3"/>
      <c r="G36" s="3"/>
      <c r="H36" s="3">
        <v>1423736.4</v>
      </c>
      <c r="I36" s="3"/>
      <c r="J36" s="42"/>
      <c r="K36" s="42"/>
      <c r="L36" s="42"/>
      <c r="M36" s="3"/>
      <c r="N36" s="41"/>
      <c r="O36" s="41"/>
      <c r="P36" s="41"/>
      <c r="Q36" s="41"/>
      <c r="R36" s="41"/>
      <c r="S36" s="41"/>
    </row>
  </sheetData>
  <sheetProtection/>
  <mergeCells count="13">
    <mergeCell ref="Q1:S1"/>
    <mergeCell ref="A2:S2"/>
    <mergeCell ref="A3:A6"/>
    <mergeCell ref="B3:B6"/>
    <mergeCell ref="C3:C5"/>
    <mergeCell ref="D3:S3"/>
    <mergeCell ref="D4:I4"/>
    <mergeCell ref="J4:K5"/>
    <mergeCell ref="L4:M5"/>
    <mergeCell ref="N4:O5"/>
    <mergeCell ref="P4:Q5"/>
    <mergeCell ref="R4:S5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Администрация</cp:lastModifiedBy>
  <cp:lastPrinted>2017-06-22T14:44:08Z</cp:lastPrinted>
  <dcterms:created xsi:type="dcterms:W3CDTF">2013-05-14T07:08:07Z</dcterms:created>
  <dcterms:modified xsi:type="dcterms:W3CDTF">2017-06-22T14:47:06Z</dcterms:modified>
  <cp:category/>
  <cp:version/>
  <cp:contentType/>
  <cp:contentStatus/>
</cp:coreProperties>
</file>