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285" windowHeight="12165" activeTab="7"/>
  </bookViews>
  <sheets>
    <sheet name="прил 1" sheetId="3" r:id="rId1"/>
    <sheet name="прилож 2" sheetId="4" r:id="rId2"/>
    <sheet name="прилож 3" sheetId="5" r:id="rId3"/>
    <sheet name="прилож 4" sheetId="1" r:id="rId4"/>
    <sheet name="прилож 5" sheetId="2" r:id="rId5"/>
    <sheet name="прилож 6" sheetId="6" r:id="rId6"/>
    <sheet name="прилож 7" sheetId="7" r:id="rId7"/>
    <sheet name="прилож 13-2" sheetId="9" r:id="rId8"/>
    <sheet name="прилож 13-6" sheetId="8" r:id="rId9"/>
  </sheets>
  <definedNames>
    <definedName name="_xlnm.Print_Titles" localSheetId="3">'прилож 4'!$8:$8</definedName>
    <definedName name="_xlnm.Print_Titles" localSheetId="4">'прилож 5'!#REF!</definedName>
    <definedName name="_xlnm.Print_Area" localSheetId="0">'прил 1'!$A$1:$C$195</definedName>
  </definedNames>
  <calcPr calcId="145621"/>
</workbook>
</file>

<file path=xl/calcChain.xml><?xml version="1.0" encoding="utf-8"?>
<calcChain xmlns="http://schemas.openxmlformats.org/spreadsheetml/2006/main">
  <c r="C25" i="9" l="1"/>
  <c r="C24" i="9"/>
  <c r="C23" i="9"/>
  <c r="C21" i="9"/>
  <c r="C20" i="9"/>
  <c r="C18" i="9"/>
  <c r="C17" i="9" s="1"/>
  <c r="F19" i="8"/>
  <c r="F18" i="8" s="1"/>
  <c r="E19" i="8"/>
  <c r="B19" i="8" s="1"/>
  <c r="B18" i="8" s="1"/>
  <c r="D18" i="8"/>
  <c r="C18" i="8"/>
  <c r="J27" i="7"/>
  <c r="I27" i="7"/>
  <c r="I26" i="7" s="1"/>
  <c r="I25" i="7" s="1"/>
  <c r="I24" i="7" s="1"/>
  <c r="I19" i="7" s="1"/>
  <c r="I18" i="7" s="1"/>
  <c r="J26" i="7"/>
  <c r="J25" i="7" s="1"/>
  <c r="J24" i="7" s="1"/>
  <c r="J22" i="7"/>
  <c r="J21" i="7" s="1"/>
  <c r="J20" i="7" s="1"/>
  <c r="I22" i="7"/>
  <c r="I21" i="7" s="1"/>
  <c r="I20" i="7" s="1"/>
  <c r="I26" i="6"/>
  <c r="I25" i="6" s="1"/>
  <c r="I24" i="6" s="1"/>
  <c r="I23" i="6"/>
  <c r="I22" i="6" s="1"/>
  <c r="I21" i="6" s="1"/>
  <c r="I20" i="6" s="1"/>
  <c r="I19" i="6" s="1"/>
  <c r="I18" i="6" s="1"/>
  <c r="J19" i="7" l="1"/>
  <c r="J18" i="7" s="1"/>
  <c r="E18" i="8"/>
</calcChain>
</file>

<file path=xl/sharedStrings.xml><?xml version="1.0" encoding="utf-8"?>
<sst xmlns="http://schemas.openxmlformats.org/spreadsheetml/2006/main" count="4565" uniqueCount="1022">
  <si>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2017 год </t>
  </si>
  <si>
    <t xml:space="preserve"> (тыс.рублей)</t>
  </si>
  <si>
    <t>Сумма</t>
  </si>
  <si>
    <t>Целевая статья</t>
  </si>
  <si>
    <t>Вид расходов</t>
  </si>
  <si>
    <t>ЦСР</t>
  </si>
  <si>
    <t>ВР</t>
  </si>
  <si>
    <t>Наименование</t>
  </si>
  <si>
    <t>Всего</t>
  </si>
  <si>
    <t>"Развитие экономики в Княжпогостском районе"</t>
  </si>
  <si>
    <t>01 0 00 00000</t>
  </si>
  <si>
    <t>Развитие малого и среднего предпринимательства в Княжпогостском районе</t>
  </si>
  <si>
    <t>01 1 00 00000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</si>
  <si>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</si>
  <si>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2Б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</si>
  <si>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(Межбюджетные трансферты)</t>
  </si>
  <si>
    <t>500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</si>
  <si>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</t>
  </si>
  <si>
    <t>01 1 2В 00000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</si>
  <si>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 (Межбюджетные трансферты)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</si>
  <si>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</si>
  <si>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</si>
  <si>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</si>
  <si>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</si>
  <si>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Субсидия на реализацию мероприятий муниципальных программ развитие туризма</t>
  </si>
  <si>
    <t>01 2 3Г 72200</t>
  </si>
  <si>
    <t>Субсидия на реализацию мероприятий муниципальных программ развитие туризма (Закупка товаров, работ и услуг для обеспечения государственных (муниципальных) нужд)</t>
  </si>
  <si>
    <t>200</t>
  </si>
  <si>
    <t>Субсидия на реализацию мероприятий муниципальных программ развития туризма</t>
  </si>
  <si>
    <t>01 2 3Г S2200</t>
  </si>
  <si>
    <t>Субсидия на реализацию мероприятий муниципальных программ развития туризма (Закупка товаров, работ и услуг для обеспечения государственных (муниципальных) нужд)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</si>
  <si>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</si>
  <si>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</si>
  <si>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Предоставление МБТ моногороду Емва на реализацию инвестиционного проекта "Тепличный комплекс "Княжпогостский"</t>
  </si>
  <si>
    <t>01 3 1Б 00000</t>
  </si>
  <si>
    <t>Предоставление МБТ моногороду Емва на реализацию инвестиционного проекта "Тепличный комплекс "Княжпогостский" (Межбюджетные трансферты)</t>
  </si>
  <si>
    <t>«Развитие лесного хозяйства на территории муниципального района «Княжпогостский»</t>
  </si>
  <si>
    <t>01 5 00 00000</t>
  </si>
  <si>
    <t>Межевание земель, занятых городскими лесами, постановка их на кадастровый учет</t>
  </si>
  <si>
    <t>01 5 1А 00000</t>
  </si>
  <si>
    <t>Межевание земель, занятых городскими лесами, постановка их на кадастровый учет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</si>
  <si>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</si>
  <si>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</si>
  <si>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</si>
  <si>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800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</si>
  <si>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</si>
  <si>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</si>
  <si>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</si>
  <si>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</si>
  <si>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01 6 1В 72540</t>
  </si>
  <si>
    <t>Реализация народных проектов в сфере занятости населения (Межбюджетные трансферты)</t>
  </si>
  <si>
    <t>01 6 1В S2540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</si>
  <si>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</si>
  <si>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</si>
  <si>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</si>
  <si>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</si>
  <si>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</si>
  <si>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</si>
  <si>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</si>
  <si>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"Содержание автомобильных дорог общего пользования местного значения" (Межбюджетные трансферты)</t>
  </si>
  <si>
    <t>Содержание автомобильных дорог общего пользования местного значения за счет средств РБ</t>
  </si>
  <si>
    <t>02 1 1А 72220</t>
  </si>
  <si>
    <t>Содержание автомобильных дорог общего пользования местного значения за счет средств РБ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</si>
  <si>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за счет средств РБ (Межбюджетные трансферты)</t>
  </si>
  <si>
    <t>Содержание автомобильных дорог общего пользования местного значения</t>
  </si>
  <si>
    <t>02 1 1А S2220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</si>
  <si>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</si>
  <si>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</t>
  </si>
  <si>
    <t>02 1 1Б 00000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</si>
  <si>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</si>
  <si>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(Межбюджетные трансферты)</t>
  </si>
  <si>
    <t>Оборудование и содержание ледовых переправ</t>
  </si>
  <si>
    <t>02 1 1В 00000</t>
  </si>
  <si>
    <t>Оборудование и содержание ледовых переправ за счет средств РБ</t>
  </si>
  <si>
    <t>02 1 1В 72210</t>
  </si>
  <si>
    <t>Оборудование и содержание ледовых переправ за счет средств РБ (Закупка товаров, работ и услуг для обеспечения государственных (муниципальных) нужд)</t>
  </si>
  <si>
    <t>02 1 1В S2210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</si>
  <si>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</si>
  <si>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</si>
  <si>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</si>
  <si>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</si>
  <si>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Организация межмуниципальных перевозок</t>
  </si>
  <si>
    <t>02 1 1М 00000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</si>
  <si>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</si>
  <si>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</si>
  <si>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</si>
  <si>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</si>
  <si>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</si>
  <si>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</si>
  <si>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</si>
  <si>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</si>
  <si>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</si>
  <si>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</si>
  <si>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</si>
  <si>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</si>
  <si>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</si>
  <si>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</si>
  <si>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</si>
  <si>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03 1 1А 09603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</si>
  <si>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(Закупка товаров, работ и услуг для обеспечения государственных (муниципальных) нужд)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</si>
  <si>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(Иные бюджетные ассигнования)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</si>
  <si>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</si>
  <si>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</si>
  <si>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государственной (муниципальной) собственности)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</si>
  <si>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</si>
  <si>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</si>
  <si>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</si>
  <si>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</t>
  </si>
  <si>
    <t>03 1 1Г 00000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</si>
  <si>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</si>
  <si>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</si>
  <si>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1Д 51350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</si>
  <si>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</si>
  <si>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</si>
  <si>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</si>
  <si>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</si>
  <si>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</si>
  <si>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</si>
  <si>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</si>
  <si>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</si>
  <si>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</si>
  <si>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</si>
  <si>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Оплата коммунальных услуг по муниципальному жилищному фонду</t>
  </si>
  <si>
    <t>03 2 2В 00000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</si>
  <si>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</si>
  <si>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</t>
  </si>
  <si>
    <t>03 2 2Ж 00000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</si>
  <si>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</si>
  <si>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</si>
  <si>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</si>
  <si>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</si>
  <si>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</si>
  <si>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</si>
  <si>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Разработка нормативов градостроительного проектирования</t>
  </si>
  <si>
    <t>03 3 3В 00000</t>
  </si>
  <si>
    <t>Разработка нормативов градостроительного проектирования (Закупка товаров, работ и услуг для обеспечения государственных (муниципальных) нужд)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</si>
  <si>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</si>
  <si>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</si>
  <si>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</si>
  <si>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</si>
  <si>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Поддержка муниципальных программ поселений по формированию городской среды</t>
  </si>
  <si>
    <t>03 4 1А L5550</t>
  </si>
  <si>
    <t>Поддержка муниципальных программ поселений по формированию городской среды (Межбюджетные трансферты)</t>
  </si>
  <si>
    <t>Субсидии на поддержку муниципальных программ формирования современной городской среды</t>
  </si>
  <si>
    <t>03 4 1А R5550</t>
  </si>
  <si>
    <t>Субсидии на поддержку муниципальных программ формирования современной городской среды (Межбюджетные трансферты)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</si>
  <si>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</si>
  <si>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</si>
  <si>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</si>
  <si>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</si>
  <si>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</si>
  <si>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</si>
  <si>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</si>
  <si>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600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</si>
  <si>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</si>
  <si>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</si>
  <si>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</si>
  <si>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</si>
  <si>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</si>
  <si>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</si>
  <si>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</si>
  <si>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</t>
  </si>
  <si>
    <t>04 1 1Г 00000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</si>
  <si>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</si>
  <si>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</t>
  </si>
  <si>
    <t>04 1 1Д 00000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</si>
  <si>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</si>
  <si>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</t>
  </si>
  <si>
    <t>04 1 1Е 00000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</si>
  <si>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</si>
  <si>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</t>
  </si>
  <si>
    <t>04 1 1И 00000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</si>
  <si>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</si>
  <si>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</si>
  <si>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</si>
  <si>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</si>
  <si>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</t>
  </si>
  <si>
    <t>04 1 1М 00000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</si>
  <si>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</si>
  <si>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Исполнение судебных решений</t>
  </si>
  <si>
    <t>04 1 1О 00000</t>
  </si>
  <si>
    <t>Исполнение судебных решений (Предоставление субсидий бюджетным, автономным учреждениям и иным некоммерческим организациям)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</si>
  <si>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</si>
  <si>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</si>
  <si>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</si>
  <si>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</si>
  <si>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</si>
  <si>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</si>
  <si>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</si>
  <si>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</si>
  <si>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</si>
  <si>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</si>
  <si>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</si>
  <si>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Укрепление материально-технической базы (Закупка товаров, работ и услуг для обеспечения государственных (муниципальных) нужд)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</si>
  <si>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</si>
  <si>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</si>
  <si>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2Г L5200</t>
  </si>
  <si>
    <t>Укрепление материально-технической базы и создание безопасных условий в организациях в сфере образования в Республике Коми (Предоставление субсидий бюджетным, автономным учреждениям и иным некоммерческим организациям)</t>
  </si>
  <si>
    <t>04 2 2Г R5200</t>
  </si>
  <si>
    <t>Выполнение противопожарных мероприятий в общеобразовательных организациях</t>
  </si>
  <si>
    <t>04 2 2Е 00000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</si>
  <si>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</si>
  <si>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</t>
  </si>
  <si>
    <t>04 2 2Ж 00000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</si>
  <si>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</si>
  <si>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</t>
  </si>
  <si>
    <t>04 2 2К 00000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</si>
  <si>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</si>
  <si>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</t>
  </si>
  <si>
    <t>04 2 2М 00000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</si>
  <si>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</si>
  <si>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Исполнение штрафных санкций надзорных и контролирующих органов в общеобразовательных организациях</t>
  </si>
  <si>
    <t>04 2 2П 00000</t>
  </si>
  <si>
    <t>Исполнение штрафных санкций надзорных и контролирующих органов в общеобразовательных организациях (Предоставление субсидий бюджетным, автономным учреждениям и иным некоммерческим организациям)</t>
  </si>
  <si>
    <t>04 2 2Р 00000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</si>
  <si>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</si>
  <si>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72000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</si>
  <si>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</si>
  <si>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</si>
  <si>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</si>
  <si>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</si>
  <si>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</si>
  <si>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</si>
  <si>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</si>
  <si>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</si>
  <si>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</si>
  <si>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Проведение районных мероприятий</t>
  </si>
  <si>
    <t>04 3 3И 00000</t>
  </si>
  <si>
    <t>Проведение районных мероприятий (Закупка товаров, работ и услуг для обеспечения государственных (муниципальных) нужд)</t>
  </si>
  <si>
    <t>04 3 3К 00000</t>
  </si>
  <si>
    <t>Обеспечение жильем молодых семей на территории МР "Княжпогостский"</t>
  </si>
  <si>
    <t>04 3 3К L0200</t>
  </si>
  <si>
    <t>Обеспечение жильем молодых семей на территории МР "Княжпогостский" (Социальное обеспечение и иные выплаты населению)</t>
  </si>
  <si>
    <t>Предоставление социальных выплат молодым семьям на приобретение жилого помещения или создания объекта индив жил строительства</t>
  </si>
  <si>
    <t>04 3 3К R0200</t>
  </si>
  <si>
    <t>Предоставление социальных выплат молодым семьям на приобретение жилого помещения или создания объекта индив жил строительства (Социальное обеспечение и иные выплаты населению)</t>
  </si>
  <si>
    <t>04 3 3Л 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</si>
  <si>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</si>
  <si>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72700</t>
  </si>
  <si>
    <t>Обеспечение роста уровня оплаты труда педагогических работников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</si>
  <si>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04 3 3Л S2700</t>
  </si>
  <si>
    <t>Проведение текущих ремонтов в организациях дополнительного образования детей</t>
  </si>
  <si>
    <t>04 3 3Н 00000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</si>
  <si>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</si>
  <si>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</t>
  </si>
  <si>
    <t>04 3 3О 00000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</si>
  <si>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</si>
  <si>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</si>
  <si>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Укрепление материально-технической базы в организациях дополнительного образования</t>
  </si>
  <si>
    <t>04 3 3П 00000</t>
  </si>
  <si>
    <t>Укрепление материально-технической базы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</si>
  <si>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организациях дополнительного образования</t>
  </si>
  <si>
    <t>04 3 3Р 00000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</si>
  <si>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</si>
  <si>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04 3 3С 00000</t>
  </si>
  <si>
    <t>Субсидии на реализацию народных проектов в сфере образования, прошедших отбор в рамках проекта "Народный бюджет"</t>
  </si>
  <si>
    <t>04 3 3С 72020</t>
  </si>
  <si>
    <t>Субсидии на реализацию народных проектов в сфере образования, прошедших отбор в рамках проекта "Народный бюджет" (Предоставление субсидий бюджетным, автономным учреждениям и иным некоммерческим организациям)</t>
  </si>
  <si>
    <t>Реализация народных проектов в сфере образования</t>
  </si>
  <si>
    <t>04 3 3С S2020</t>
  </si>
  <si>
    <t>Реализация народных проектов в сфере образования (Предоставление субсидий бюджетным, автономным учреждениям и иным некоммерческим организациям)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</si>
  <si>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</si>
  <si>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</si>
  <si>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</si>
  <si>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</si>
  <si>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Обеспечение деятельности лагерей с дневным пребыванием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</si>
  <si>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</t>
  </si>
  <si>
    <t>04 4 4А 72040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</si>
  <si>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</si>
  <si>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</t>
  </si>
  <si>
    <t>04 4 4Б 00000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</si>
  <si>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</si>
  <si>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</si>
  <si>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</si>
  <si>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</si>
  <si>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</si>
  <si>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</si>
  <si>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</si>
  <si>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</t>
  </si>
  <si>
    <t>04 5 5Е 00000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</si>
  <si>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</si>
  <si>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</si>
  <si>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</si>
  <si>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</si>
  <si>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</si>
  <si>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</si>
  <si>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</si>
  <si>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</si>
  <si>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</si>
  <si>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</si>
  <si>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</si>
  <si>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</si>
  <si>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</si>
  <si>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</si>
  <si>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</si>
  <si>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</si>
  <si>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Субсидии на укрепление материально-технической базы муниципальных учреждений сферы культуры</t>
  </si>
  <si>
    <t>05 1 1А 72150</t>
  </si>
  <si>
    <t>Субсидии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</si>
  <si>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05 1 1А S2150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</si>
  <si>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</si>
  <si>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Выполнение муниципального задания (ДШИ)</t>
  </si>
  <si>
    <t>05 1 1В 00000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</si>
  <si>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</si>
  <si>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05 1 1В 72700</t>
  </si>
  <si>
    <t>05 1 1В S2700</t>
  </si>
  <si>
    <t>Выявление и поддержка одарённых детей и молодёжи в учреждениях культуры дополнительного образования</t>
  </si>
  <si>
    <t>05 1 1Д 00000</t>
  </si>
  <si>
    <t>Выявление и поддержка одарённых детей и молодёжи в учреждениях культуры дополнительного образования (Предоставление субсидий бюджетным, автономным учреждениям и иным некоммерческим организациям)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</si>
  <si>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</si>
  <si>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</si>
  <si>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</si>
  <si>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</si>
  <si>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Субсидия на поддержку отрасли культуры</t>
  </si>
  <si>
    <t>05 2 2А R5190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</si>
  <si>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</si>
  <si>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05 2 2А S5190</t>
  </si>
  <si>
    <t>Комплектование книжных и документных фондов (Предоставление субсидий бюджетным, автономным учреждениям и иным некоммерческим организациям)</t>
  </si>
  <si>
    <t>Подписка на периодические издания</t>
  </si>
  <si>
    <t>05 2 2Б 00000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</si>
  <si>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</si>
  <si>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</si>
  <si>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Субсидия на софинансирование расходных обязательств, связанных с повышением оплаты труда работникам муниципальных учреждений культуры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</si>
  <si>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</t>
  </si>
  <si>
    <t>05 2 2В 00000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</si>
  <si>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</si>
  <si>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</t>
  </si>
  <si>
    <t>05 2 2Д 00000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</si>
  <si>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</si>
  <si>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Подпрограмма "Развитие музейного дела"</t>
  </si>
  <si>
    <t>05 3 00 00000</t>
  </si>
  <si>
    <t>05 3 3Б 00000</t>
  </si>
  <si>
    <t>05 3 3Б 72690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</si>
  <si>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</si>
  <si>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</si>
  <si>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</si>
  <si>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</si>
  <si>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</si>
  <si>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</si>
  <si>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05 4 4А 72690</t>
  </si>
  <si>
    <t>05 4 4А S2690</t>
  </si>
  <si>
    <t>Проведение культурно-досуговых мероприятий</t>
  </si>
  <si>
    <t>05 4 4Б 00000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</si>
  <si>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</si>
  <si>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Приобретение специального оборудования, укрепление МТБ</t>
  </si>
  <si>
    <t>05 4 4В 00000</t>
  </si>
  <si>
    <t>Субсидии на обеспечение развития и укрепления материально-технической базы муниципальных домов культуры</t>
  </si>
  <si>
    <t>05 4 4В R5580</t>
  </si>
  <si>
    <t>Субсидии на обеспечение развития и укрепления материально-технической базы муниципальных домов культуры (Предоставление субсидий бюджетным, автономным учреждениям и иным некоммерческим организациям)</t>
  </si>
  <si>
    <t>05 4 4В S5580</t>
  </si>
  <si>
    <t>Приобретение специального оборудования, укрепление МТБ (Предоставление субсидий бюджетным, автономным учреждениям и иным некоммерческим организациям)</t>
  </si>
  <si>
    <t>Проведение ремонтных работ</t>
  </si>
  <si>
    <t>05 4 4И 00000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</si>
  <si>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</si>
  <si>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Реализация народного проекта в сфере культуры</t>
  </si>
  <si>
    <t>05 4 4Л 00000</t>
  </si>
  <si>
    <t>Субсидия на релизацию народных проектов в сфере культуры, прошедших отбор в рамках проекта "Народный проект"</t>
  </si>
  <si>
    <t>05 4 4Л 72460</t>
  </si>
  <si>
    <t>Субсидия на релизацию народных проектов в сфере культуры, прошедших отбор в рамках проекта "Народный проект" (Предоставление субсидий бюджетным, автономным учреждениям и иным некоммерческим организациям)</t>
  </si>
  <si>
    <t>05 4 4Л S2460</t>
  </si>
  <si>
    <t>Реализация народного проекта в сфере культуры (Предоставление субсидий бюджетным, автономным учреждениям и иным некоммерческим организациям)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</si>
  <si>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</si>
  <si>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</si>
  <si>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</si>
  <si>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</si>
  <si>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</si>
  <si>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</si>
  <si>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</si>
  <si>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</si>
  <si>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</si>
  <si>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</si>
  <si>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</si>
  <si>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05 6 6Б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</si>
  <si>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</si>
  <si>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</si>
  <si>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</si>
  <si>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</si>
  <si>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</si>
  <si>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05 8 8А 72690</t>
  </si>
  <si>
    <t>05 8 8А S2690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</si>
  <si>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</si>
  <si>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</si>
  <si>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</si>
  <si>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</si>
  <si>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</t>
  </si>
  <si>
    <t>06 1 1Д 00000</t>
  </si>
  <si>
    <t>Субсидии на реализацию народных проектов в сфере физической культуры и спорта, прошедших отбор в рамках проекта "Народный бюджет"</t>
  </si>
  <si>
    <t>06 1 1Д 72500</t>
  </si>
  <si>
    <t>Субсидии на реализацию народных проектов в сфере физической культуры и спорта, прошедших отбор в рамках проекта "Народный бюджет" (Межбюджетные трансферты)</t>
  </si>
  <si>
    <t>06 1 1Д S2500</t>
  </si>
  <si>
    <t>Реализация народных проектов в сфере физической культуры и спорта (Межбюджетные трансферты)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</si>
  <si>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</si>
  <si>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</si>
  <si>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</si>
  <si>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</si>
  <si>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</si>
  <si>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</si>
  <si>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</si>
  <si>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</si>
  <si>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</si>
  <si>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</si>
  <si>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</si>
  <si>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</si>
  <si>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</si>
  <si>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</si>
  <si>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</si>
  <si>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</si>
  <si>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</si>
  <si>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Оптимизация деятельности органов местного самоуправления МР</t>
  </si>
  <si>
    <t>07 2 00 00000</t>
  </si>
  <si>
    <t>Функционирование многофункционального центра</t>
  </si>
  <si>
    <t>07 2 2Б 00000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</si>
  <si>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</si>
  <si>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</si>
  <si>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</si>
  <si>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</si>
  <si>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</si>
  <si>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</si>
  <si>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</si>
  <si>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</si>
  <si>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</si>
  <si>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</si>
  <si>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</si>
  <si>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</si>
  <si>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</si>
  <si>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</si>
  <si>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</si>
  <si>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</si>
  <si>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</si>
  <si>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</si>
  <si>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</si>
  <si>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</t>
  </si>
  <si>
    <t>07 5 5Д 00000</t>
  </si>
  <si>
    <t>Сбалансированность бюджетов поселений (Межбюджетные трансферты)</t>
  </si>
  <si>
    <t>Руководство и управление в сфере финансов</t>
  </si>
  <si>
    <t>07 5 5Е 00000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</si>
  <si>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</si>
  <si>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</si>
  <si>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</si>
  <si>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Выравнивание бюджетной обеспеченности поселений из районного фонда финансовой поддержки</t>
  </si>
  <si>
    <t>07 5 5Ж 00000</t>
  </si>
  <si>
    <t>Выравнивание бюджетной обеспеченности поселений из районного фонда финансовой поддержки (Межбюджетные трансферты)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</si>
  <si>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</si>
  <si>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</si>
  <si>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</si>
  <si>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</si>
  <si>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</si>
  <si>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</si>
  <si>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</si>
  <si>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</si>
  <si>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</si>
  <si>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</si>
  <si>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</si>
  <si>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</si>
  <si>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</si>
  <si>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</si>
  <si>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</si>
  <si>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</si>
  <si>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</si>
  <si>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</si>
  <si>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</si>
  <si>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</si>
  <si>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</si>
  <si>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</si>
  <si>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Антитеррористическая пропаганда</t>
  </si>
  <si>
    <t>08 3 3Г 00000</t>
  </si>
  <si>
    <t>Антитеррористическая пропаганда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</si>
  <si>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</si>
  <si>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</si>
  <si>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</si>
  <si>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</si>
  <si>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</si>
  <si>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Осуществление меропритяий по предупреждению и пресечению преступлений, профилактики правонарушений (Закупка товаров, работ и услуг для обеспечения государственных (муниципальных) нужд)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</si>
  <si>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</si>
  <si>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</si>
  <si>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</si>
  <si>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</si>
  <si>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</si>
  <si>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</si>
  <si>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</si>
  <si>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</t>
  </si>
  <si>
    <t>09 1 1Б 00000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</si>
  <si>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</si>
  <si>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</t>
  </si>
  <si>
    <t>09 1 1В 00000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</si>
  <si>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</si>
  <si>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</t>
  </si>
  <si>
    <t>09 1 1Г 00000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</si>
  <si>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</si>
  <si>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</si>
  <si>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</si>
  <si>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</si>
  <si>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</si>
  <si>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Субсидия на реализацию мероприятий государственной программы РФ "Доступная среда" на 2011-2020 годы</t>
  </si>
  <si>
    <t>09 3 3А R0270</t>
  </si>
  <si>
    <t>Субсидия на реализацию мероприятий государственной программы РФ "Доступная среда" на 2011-2020 годы (Предоставление субсидий бюджетным, автономным учреждениям и иным некоммерческим организациям)</t>
  </si>
  <si>
    <t>09 3 3А S0270</t>
  </si>
  <si>
    <t>Адаптация государственных учреждений сферы культуры путем ремонта, дооборудования техническими средствами адаптации (Предоставление субсидий бюджетным, автономным учреждениям и иным некоммерческим организациям)</t>
  </si>
  <si>
    <t>Непрограммные мероприятия</t>
  </si>
  <si>
    <t>99 0 00 00000</t>
  </si>
  <si>
    <t>Непрограммные расходы</t>
  </si>
  <si>
    <t>99 9 00 00000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</si>
  <si>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</si>
  <si>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</si>
  <si>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</si>
  <si>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</t>
  </si>
  <si>
    <t>99 9 00 00300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</si>
  <si>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</si>
  <si>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</si>
  <si>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</si>
  <si>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</si>
  <si>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</si>
  <si>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</si>
  <si>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</si>
  <si>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</si>
  <si>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99 9 00 73040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</si>
  <si>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</si>
  <si>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</si>
  <si>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</si>
  <si>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</si>
  <si>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</si>
  <si>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</si>
  <si>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</si>
  <si>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</si>
  <si>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</si>
  <si>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</si>
  <si>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</si>
  <si>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</si>
  <si>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</si>
  <si>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</si>
  <si>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</si>
  <si>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</si>
  <si>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</si>
  <si>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</si>
  <si>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</si>
  <si>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</si>
  <si>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</si>
  <si>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</si>
  <si>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</si>
  <si>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</si>
  <si>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</si>
  <si>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</si>
  <si>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</si>
  <si>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</si>
  <si>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</t>
  </si>
  <si>
    <t>99 9 00 92920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</si>
  <si>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</si>
  <si>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</si>
  <si>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</si>
  <si>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2018 г.</t>
  </si>
  <si>
    <t>2019 г.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</si>
  <si>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</si>
  <si>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2А 00000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</si>
  <si>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(Иные бюджетные ассигнования)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</si>
  <si>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(Иные бюджетные ассигнования)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</si>
  <si>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 (Иные бюджетные ассигнования)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</si>
  <si>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</si>
  <si>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1 2Е 00000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</si>
  <si>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(Иные бюджетные ассигнования)</t>
  </si>
  <si>
    <t>Организация конкурса на присуждение гранта за разработку туристических маршрутов (объектов)</t>
  </si>
  <si>
    <t>01 2 1Д 00000</t>
  </si>
  <si>
    <t>Организация конкурса на присуждение гранта за разработку туристических маршрутов (объектов) (Иные бюджетные ассигнования)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</si>
  <si>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</si>
  <si>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Проведение капитальных ремонтов в общеобразовательных организациях</t>
  </si>
  <si>
    <t>04 2 2Д 00000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</si>
  <si>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</si>
  <si>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</si>
  <si>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00000</t>
  </si>
  <si>
    <t>04 2 2О 74010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</si>
  <si>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</si>
  <si>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 (Закупка товаров, работ и услуг для обеспечения государственных (муниципальных) нужд)</t>
  </si>
  <si>
    <t>05 1 1Б 00000</t>
  </si>
  <si>
    <t>Предоставление субсидий на укрепление материально-технической базы муниципальных учреждений сферы культуры</t>
  </si>
  <si>
    <t>05 1 1Б 72150</t>
  </si>
  <si>
    <t>Предоставление субсидий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</si>
  <si>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Субсидии на комплектование документных фондов библиотек муниципальных образований</t>
  </si>
  <si>
    <t>05 2 2А 72450</t>
  </si>
  <si>
    <t>Субсидии на комплектование документных фондов библиотек муниципальных образований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</si>
  <si>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(Иные бюджетные ассигнования)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</si>
  <si>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</si>
  <si>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</si>
  <si>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</si>
  <si>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</si>
  <si>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</si>
  <si>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</t>
  </si>
  <si>
    <t>07 1 1Б 00000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</si>
  <si>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</si>
  <si>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</t>
  </si>
  <si>
    <t>07 2 2А 00000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</si>
  <si>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</si>
  <si>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Забота о старшем поколении в Княжпогостском районе</t>
  </si>
  <si>
    <t>09 2 00 00000</t>
  </si>
  <si>
    <t>Оказание помощи ветеранам и пожилым людям</t>
  </si>
  <si>
    <t>09 2 2А 00000</t>
  </si>
  <si>
    <t>Оказание помощи ветеранам и пожилым людям (Социальное обеспечение и иные выплаты населению)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</si>
  <si>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</si>
  <si>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Условно утверждаемые (утвержденные) расходы</t>
  </si>
  <si>
    <t>99 9 00 99990</t>
  </si>
  <si>
    <t>Условно утверждаемые (утвержденные) расходы (НЕ УКАЗАНО)</t>
  </si>
  <si>
    <t>000</t>
  </si>
  <si>
    <t>Приложение №5 к решению Совета муниципального района "Княжпогостский" от 22 декабря 2016 г. №113</t>
  </si>
  <si>
    <t>Приложение № 4 к решению Совета муниципального района "Княжпогостский" от 26 сентября 2017 г. №203</t>
  </si>
  <si>
    <t>Приложение № 5</t>
  </si>
  <si>
    <t xml:space="preserve">к проекту решения Совета </t>
  </si>
  <si>
    <t>муниципального района "Княжпогостский"</t>
  </si>
  <si>
    <t>Приложение № 6</t>
  </si>
  <si>
    <t xml:space="preserve">к решению Совета </t>
  </si>
  <si>
    <t>от 22 декабря 2016 г. №113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</si>
  <si>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плановый период 2018 и 2019 годов </t>
  </si>
  <si>
    <t xml:space="preserve">
(тыс. руб.)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</si>
  <si>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</si>
  <si>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Код бюджетной классификации Российской Федерации</t>
  </si>
  <si>
    <t>Сумма
(тыс. руб.)</t>
  </si>
  <si>
    <t>1</t>
  </si>
  <si>
    <t>2</t>
  </si>
  <si>
    <t>3</t>
  </si>
  <si>
    <t>ДОХОДЫ</t>
  </si>
  <si>
    <t>НАЛОГОВЫЕ И НЕНАЛОГОВЫЕ ДОХОДЫ</t>
  </si>
  <si>
    <t xml:space="preserve">1 00 00 000 00 0000 000 </t>
  </si>
  <si>
    <t>Налоговые доходы</t>
  </si>
  <si>
    <t>НАЛОГИ НА ПРИБЫЛЬ, ДОХОДЫ</t>
  </si>
  <si>
    <t xml:space="preserve">1 01 00 000 00 0000 000 </t>
  </si>
  <si>
    <t>Налог на доходы физических лиц</t>
  </si>
  <si>
    <t xml:space="preserve">1 01 02 000 01 0000 110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</si>
  <si>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</si>
  <si>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 xml:space="preserve">1 01 02 010 01 0000 110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</si>
  <si>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</si>
  <si>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1 01 02 020 01 0000 110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</si>
  <si>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</si>
  <si>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1 01 02 030 01 0000 110 </t>
  </si>
  <si>
    <t>НАЛОГИ НА ТОВАРЫ (РАБОТЫ, УСЛУГИ), РЕАЛИЗУЕМЫЕ НА ТЕРРИТОРИИ РОССИЙСКОЙ ФЕДЕРАЦИИ</t>
  </si>
  <si>
    <t xml:space="preserve">1 03 00 000 00 0000 000 </t>
  </si>
  <si>
    <t>Акцизы по подакцизным товарам (продукции), производимым на территории Российской Федерации</t>
  </si>
  <si>
    <t xml:space="preserve">1 03 02 000 01 0000 110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</si>
  <si>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</si>
  <si>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</si>
  <si>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</si>
  <si>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</si>
  <si>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</si>
  <si>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</si>
  <si>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НАЛОГИ НА СОВОКУПНЫЙ ДОХОД</t>
  </si>
  <si>
    <t xml:space="preserve">1 05 00 000 00 0000 000 </t>
  </si>
  <si>
    <t>Налог, взимаемый в связи с применением упрощенной системы налогообложения</t>
  </si>
  <si>
    <t xml:space="preserve">1 05 01 000 00 0000 110 </t>
  </si>
  <si>
    <t>Налог, взимаемый с налогоплательщиков, выбравших в качестве объекта налогообложения доходы</t>
  </si>
  <si>
    <t xml:space="preserve">1 05 01 010 01 0000 110 </t>
  </si>
  <si>
    <t xml:space="preserve">1 05 01 011 01 0000 110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</si>
  <si>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</si>
  <si>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</si>
  <si>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</si>
  <si>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1 05 01 021 01 0000 110 </t>
  </si>
  <si>
    <t>Единый налог на вмененный доход для отдельных видов деятельности</t>
  </si>
  <si>
    <t xml:space="preserve">1 05 02 000 02 0000 110 </t>
  </si>
  <si>
    <t xml:space="preserve">1 05 02 010 02 0000 110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</si>
  <si>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</si>
  <si>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1 05 02 020 02 0000 110 </t>
  </si>
  <si>
    <t>Единый сельскохозяйственный налог</t>
  </si>
  <si>
    <t xml:space="preserve">1 05 03 000 01 0000 110 </t>
  </si>
  <si>
    <t xml:space="preserve">1 05 03 010 01 0000 110 </t>
  </si>
  <si>
    <t>Налог, взимаемый в связи с применением патентной системы налогообложения</t>
  </si>
  <si>
    <t xml:space="preserve">1 05 04 000 02 0000 110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</si>
  <si>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</si>
  <si>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1 05 04 020 02 0000 110 </t>
  </si>
  <si>
    <t>НАЛОГИ НА ИМУЩЕСТВО</t>
  </si>
  <si>
    <t xml:space="preserve">1 06 00 000 00 0000 000 </t>
  </si>
  <si>
    <t>Земельный налог</t>
  </si>
  <si>
    <t xml:space="preserve">1 06 06 000 00 0000 110 </t>
  </si>
  <si>
    <t>Земельный налог с организаций</t>
  </si>
  <si>
    <t xml:space="preserve">1 06 06 030 00 0000 110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</si>
  <si>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</si>
  <si>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1 06 06 033 05 0000 110 </t>
  </si>
  <si>
    <t>Земельный налог с физических лиц</t>
  </si>
  <si>
    <t xml:space="preserve">1 06 06 040 00 0000 110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</si>
  <si>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</si>
  <si>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1 06 06 043 05 0000 110 </t>
  </si>
  <si>
    <t>ГОСУДАРСТВЕННАЯ ПОШЛИНА</t>
  </si>
  <si>
    <t xml:space="preserve">1 08 00 000 00 0000 000 </t>
  </si>
  <si>
    <t>Государственная пошлина по делам, рассматриваемым в судах общей юрисдикции, мировыми судьями</t>
  </si>
  <si>
    <t xml:space="preserve">1 08 03 000 01 0000 110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</si>
  <si>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</si>
  <si>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1 08 03 010 01 0000 110 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</si>
  <si>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</si>
  <si>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</si>
  <si>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1 11 00 000 00 0000 000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</si>
  <si>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</si>
  <si>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1 11 05 000 00 0000 120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</si>
  <si>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</si>
  <si>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</si>
  <si>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</si>
  <si>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</si>
  <si>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</si>
  <si>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1 11 05 013 10 0000 120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</si>
  <si>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</si>
  <si>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</si>
  <si>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</si>
  <si>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1 11 05 070 00 0000 120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</si>
  <si>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</si>
  <si>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1 11 05 075 05 0000 120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</si>
  <si>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</si>
  <si>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1 11 09 000 00 0000 120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</si>
  <si>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</si>
  <si>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</si>
  <si>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</si>
  <si>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1 11 09 045 05 0000 120 </t>
  </si>
  <si>
    <t>ПЛАТЕЖИ ПРИ ПОЛЬЗОВАНИИ ПРИРОДНЫМИ РЕСУРСАМИ</t>
  </si>
  <si>
    <t xml:space="preserve">1 12 00 000 00 0000 000 </t>
  </si>
  <si>
    <t>Плата за негативное воздействие на окружающую среду</t>
  </si>
  <si>
    <t xml:space="preserve">1 12 01 000 01 0000 120 </t>
  </si>
  <si>
    <t>Плата за выбросы загрязняющих веществ в атмосферный воздух стационарными объектами</t>
  </si>
  <si>
    <t xml:space="preserve">1 12 01 010 01 0000 120 </t>
  </si>
  <si>
    <t>Плата за сбросы загрязняющих веществ в водные объекты</t>
  </si>
  <si>
    <t xml:space="preserve">1 12 01 030 01 0000 120 </t>
  </si>
  <si>
    <t>Плата за размещение отходов производства и потребления</t>
  </si>
  <si>
    <t xml:space="preserve">1 12 01 040 01 0000 120 </t>
  </si>
  <si>
    <t>ДОХОДЫ ОТ ОКАЗАНИЯ ПЛАТНЫХ УСЛУГ (РАБОТ) И КОМПЕНСАЦИИ ЗАТРАТ ГОСУДАРСТВА</t>
  </si>
  <si>
    <t xml:space="preserve">1 13 00 000 00 0000 000 </t>
  </si>
  <si>
    <t>Доходы от компенсации затрат государства</t>
  </si>
  <si>
    <t xml:space="preserve">1 13 02 000 00 0000 130 </t>
  </si>
  <si>
    <t>Прочие доходы от компенсации затрат государства</t>
  </si>
  <si>
    <t xml:space="preserve">1 13 02 990 00 0000 130 </t>
  </si>
  <si>
    <t>Прочие доходы от компенсации затрат бюджетов муниципальных районов</t>
  </si>
  <si>
    <t xml:space="preserve">1 13 02 995 05 0000 130 </t>
  </si>
  <si>
    <t>ДОХОДЫ ОТ ПРОДАЖИ МАТЕРИАЛЬНЫХ И НЕМАТЕРИАЛЬНЫХ АКТИВОВ</t>
  </si>
  <si>
    <t xml:space="preserve">1 14 00 000 00 0000 000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</si>
  <si>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</si>
  <si>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1 14 02 000 00 0000 000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</si>
  <si>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</si>
  <si>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1 14 02 050 05 0000 410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</si>
  <si>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</si>
  <si>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</si>
  <si>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</si>
  <si>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 xml:space="preserve">1 14 03 000 00 0000 410 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</si>
  <si>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</si>
  <si>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 xml:space="preserve">1 14 03 050 05 0000 410 </t>
  </si>
  <si>
    <t>Доходы от продажи земельных участков, находящихся в государственной и муниципальной собственности</t>
  </si>
  <si>
    <t xml:space="preserve">1 14 06 000 00 0000 430 </t>
  </si>
  <si>
    <t>Доходы от продажи земельных участков, государственная собственность на которые не разграничена</t>
  </si>
  <si>
    <t xml:space="preserve">1 14 06 010 00 0000 430 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</si>
  <si>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</si>
  <si>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</si>
  <si>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</si>
  <si>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1 14 06 013 10 0000 430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</si>
  <si>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</si>
  <si>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1 14 06 013 13 0000 430 </t>
  </si>
  <si>
    <t>ШТРАФЫ, САНКЦИИ, ВОЗМЕЩЕНИЕ УЩЕРБА</t>
  </si>
  <si>
    <t xml:space="preserve">1 16 00 000 00 0000 000 </t>
  </si>
  <si>
    <t>Денежные взыскания (штрафы) за нарушение законодательства о налогах и сборах</t>
  </si>
  <si>
    <t xml:space="preserve">1 16 03 000 00 0000 140 </t>
  </si>
  <si>
    <t>Денежные взыскания (штрафы) за нарушение законодательства о налогах и сборах, предусмотренные статьями 116, 118, статьей 119, пунктами 1 и 2 статьи 120, статьями 125, 126, 128, 129, 129, 132, 133, 134, 135, 135 Налогового кодекса Российской Федерации</t>
  </si>
  <si>
    <t xml:space="preserve">1 16 03 010 01 0000 140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</si>
  <si>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</si>
  <si>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</si>
  <si>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</si>
  <si>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</si>
  <si>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</si>
  <si>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1 16 08 020 01 0000 140 </t>
  </si>
  <si>
    <t>Денежные взыскания (штрафы) за нарушение бюджетного законодательства Российской Федерации</t>
  </si>
  <si>
    <t xml:space="preserve">1 16 18 000 00 0000 140 </t>
  </si>
  <si>
    <t>Денежные взыскания (штрафы) за нарушение бюджетного законодательства (в части бюджетов муниципальных районов)</t>
  </si>
  <si>
    <t xml:space="preserve">1 16 18 050 05 0000 140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</si>
  <si>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</si>
  <si>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1 16 25 000 00 0000 140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</si>
  <si>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</si>
  <si>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1 16 25 030 01 0000 140 </t>
  </si>
  <si>
    <t>Денежные взыскания (штрафы) за нарушение законодательства в области охраны окружающей среды</t>
  </si>
  <si>
    <t xml:space="preserve">1 16 25 050 01 0000 140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</si>
  <si>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</si>
  <si>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1 16 28 000 01 0000 140 </t>
  </si>
  <si>
    <t>Денежные взыскания (штрафы) за правонарушения в области дорожного движения</t>
  </si>
  <si>
    <t xml:space="preserve">1 16 30 000 01 0000 140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</si>
  <si>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</si>
  <si>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1 16 30 010 01 0000 140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</si>
  <si>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</si>
  <si>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1 16 30 014 01 0000 140 </t>
  </si>
  <si>
    <t>Прочие денежные взыскания (штрафы) за правонарушения в области дорожного движения</t>
  </si>
  <si>
    <t xml:space="preserve">1 16 30 030 01 0000 140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</si>
  <si>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</si>
  <si>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</si>
  <si>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</si>
  <si>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</si>
  <si>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</si>
  <si>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1 16 33 050 05 6000 140 </t>
  </si>
  <si>
    <t>Суммы по искам о возмещении вреда, причиненного окружающей среде</t>
  </si>
  <si>
    <t xml:space="preserve">1 16 35 000 00 0000 140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</si>
  <si>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</si>
  <si>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1 16 35 030 05 0000 140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</si>
  <si>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</si>
  <si>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1 16 43 000 01 0000 140 </t>
  </si>
  <si>
    <t>Прочие поступления от денежных взысканий (штрафов) и иных сумм в возмещение ущерба</t>
  </si>
  <si>
    <t xml:space="preserve">1 16 90 000 00 0000 140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</si>
  <si>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</si>
  <si>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1 16 90 050 05 0000 140 </t>
  </si>
  <si>
    <t>БЕЗВОЗМЕЗДНЫЕ ПОСТУПЛЕНИЯ</t>
  </si>
  <si>
    <t xml:space="preserve">2 00 00 000 00 0000 000 </t>
  </si>
  <si>
    <t>БЕЗВОЗМЕЗДНЫЕ ПОСТУПЛЕНИЯ ОТ ДРУГИХ БЮДЖЕТОВ БЮДЖЕТНОЙ СИСТЕМЫ РОССИЙСКОЙ ФЕДЕРАЦИИ</t>
  </si>
  <si>
    <t xml:space="preserve">2 02 00 000 00 0000 000 </t>
  </si>
  <si>
    <t>Дотации бюджетам бюджетной системы Российской Федерации</t>
  </si>
  <si>
    <t xml:space="preserve">2 02 10 000 00 0000 151 </t>
  </si>
  <si>
    <t>Дотации на выравнивание бюджетной обеспеченности</t>
  </si>
  <si>
    <t xml:space="preserve">2 02 15 001 00 0000 151 </t>
  </si>
  <si>
    <t>Дотации бюджетам муниципальных районов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</si>
  <si>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</si>
  <si>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уровня бюджетной обеспеченности из РФФП муниципальных районов</t>
  </si>
  <si>
    <t>Дотации бюджетам на поддержку мер по обеспечению сбалансированности бюджетов</t>
  </si>
  <si>
    <t xml:space="preserve">2 02 15 002 00 0000 151 </t>
  </si>
  <si>
    <t>Дотации бюджетам муниципальных районов на поддержку мер по обеспечению сбалансированности бюджетов</t>
  </si>
  <si>
    <t xml:space="preserve">2 02 15 002 05 0000 151 </t>
  </si>
  <si>
    <t>Дотации бюджету муниципального района на поддержку мер по  обеспечению сбалансированности  бюджетов</t>
  </si>
  <si>
    <t>Субсидии бюджетам бюджетной системы Российской Федерации (межбюджетные субсидии)</t>
  </si>
  <si>
    <t xml:space="preserve">2 02 20 000 00 0000 151 </t>
  </si>
  <si>
    <t>Субсидии бюджетам на реализацию федеральных целевых программ</t>
  </si>
  <si>
    <t xml:space="preserve">2 02 20 051 00 0000 151 </t>
  </si>
  <si>
    <t>Субсидии бюджетам муниципальных районов на реализацию федеральных целевых программ</t>
  </si>
  <si>
    <t xml:space="preserve">2 02 20 051 05 0000 151 </t>
  </si>
  <si>
    <t>Субсидии на обеспечение жильем молодых семей за счет средств федерального бюджета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</si>
  <si>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</si>
  <si>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2 02 25 027 00 0000 151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</si>
  <si>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</si>
  <si>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</si>
  <si>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(ФБ)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</si>
  <si>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(РБ)</t>
  </si>
  <si>
    <t>Субсидия бюджетам на поддержку отрасли культуры</t>
  </si>
  <si>
    <t xml:space="preserve">2 02 25 519 00 0000 151 </t>
  </si>
  <si>
    <t>Субсидия бюджетам муниципальных районов на поддержку отрасли культуры</t>
  </si>
  <si>
    <t xml:space="preserve">2 02 25 519 05 0000 151 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</si>
  <si>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</si>
  <si>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</si>
  <si>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</si>
  <si>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</si>
  <si>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2 02 25 555 05 0000 151 </t>
  </si>
  <si>
    <t>Субсидии на поддержку муниципальных программ формирования современной городской среды (средства РБ)</t>
  </si>
  <si>
    <t>Субсидии на поддержку муниципальных программ формирования современной городской среды (средства ФБ)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</si>
  <si>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</si>
  <si>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 xml:space="preserve">2 02 25 558 05 0000 151 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</si>
  <si>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</si>
  <si>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</si>
  <si>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>Прочие субсидии</t>
  </si>
  <si>
    <t xml:space="preserve">2 02 29 999 00 0000 151 </t>
  </si>
  <si>
    <t>Прочие субсидии бюджетам муниципальных районов</t>
  </si>
  <si>
    <t xml:space="preserve">2 02 29 999 05 0000 151 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</si>
  <si>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</si>
  <si>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обеспечение жильем молодых семей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</si>
  <si>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</si>
  <si>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</si>
  <si>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укрепление МТБ муниципальных учреждений сферы культуры</t>
  </si>
  <si>
    <t>Субсидия на укрепление МТБ и создание безопасных условий в муниципальных образовательных организациях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</si>
  <si>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</si>
  <si>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реализацию народных проектов в сфере культуры, прошедших отбор в рамках проекта "Народный проект"</t>
  </si>
  <si>
    <t>Субсидия на реализацию народных проектов в сфере занятости населения, прошедших отбор в рамках проекта "Народный бюджет"</t>
  </si>
  <si>
    <t>Субсидия на реализацию народных проектов в сфере образования, прошедших отбор в рамках проекта "Народный бюджет"</t>
  </si>
  <si>
    <t>Субсидия на реализацию народных проектов в сфере физической культуры и спорта, прошедших отбор в рамках проекта "Народный бюджет"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</si>
  <si>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</si>
  <si>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повышение оплаты труда работникам муниципальных учреждений культуры</t>
  </si>
  <si>
    <t>Субвенции бюджетам бюджетной системы Российской Федерации</t>
  </si>
  <si>
    <t xml:space="preserve">2 02 30 000 00 0000 151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</si>
  <si>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</si>
  <si>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2 02 30 024 00 0000 151 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</si>
  <si>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</si>
  <si>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2 02 30 024 05 0000 151 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</si>
  <si>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</si>
  <si>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</si>
  <si>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</si>
  <si>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</si>
  <si>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</si>
  <si>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</si>
  <si>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</si>
  <si>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</si>
  <si>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</si>
  <si>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</si>
  <si>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</si>
  <si>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</si>
  <si>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</si>
  <si>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</si>
  <si>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</si>
  <si>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2 02 30 029 00 0000 151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</si>
  <si>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</si>
  <si>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</si>
  <si>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</si>
  <si>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</si>
  <si>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2 02 35 082 00 0000 151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</si>
  <si>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</si>
  <si>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</si>
  <si>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</si>
  <si>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</si>
  <si>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2 02 35 118 00 0000 151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</si>
  <si>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</si>
  <si>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2 02 35 118 05 0000 151 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</si>
  <si>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</si>
  <si>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</si>
  <si>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2 02 35 135 00 0000 151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</si>
  <si>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</si>
  <si>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</si>
  <si>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</si>
  <si>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>Субвенции бюджетам на государственную регистрацию актов гражданского состояния</t>
  </si>
  <si>
    <t xml:space="preserve">2 02 35 930 00 0000 151 </t>
  </si>
  <si>
    <t>Субвенции бюджетам муниципальных районов на государственную регистрацию актов гражданского состояния</t>
  </si>
  <si>
    <t xml:space="preserve">2 02 35 930 05 0000 151 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</si>
  <si>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</si>
  <si>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>Прочие субвенции</t>
  </si>
  <si>
    <t xml:space="preserve">2 02 39 999 00 0000 151 </t>
  </si>
  <si>
    <t>Прочие субвенции бюджетам муниципальных районов</t>
  </si>
  <si>
    <t xml:space="preserve">2 02 39 999 05 0000 151 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</si>
  <si>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</si>
  <si>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>Иные межбюджетные трансферты</t>
  </si>
  <si>
    <t xml:space="preserve">2 02 40 000 00 0000 151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</si>
  <si>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</si>
  <si>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2 02 40 014 00 0000 151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</si>
  <si>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</si>
  <si>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</si>
  <si>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</si>
  <si>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</si>
  <si>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 xml:space="preserve">2 02 49 999 00 0000 151 </t>
  </si>
  <si>
    <t>ИТОГО ДОХОДОВ</t>
  </si>
  <si>
    <t>Приложение № 1</t>
  </si>
  <si>
    <t xml:space="preserve">Объем поступлений доходов в бюджет муниципального района "Княжпогостский" на 2017 год </t>
  </si>
  <si>
    <t>от 26 сентября 2017 г. № 203</t>
  </si>
  <si>
    <t xml:space="preserve"> (тыс. руб.)</t>
  </si>
  <si>
    <t>Мин</t>
  </si>
  <si>
    <t>КОНТРОЛЬНО-СЧЕТНАЯ ПАЛАТА КНЯЖПОГОСТСКОГО РАЙОНА</t>
  </si>
  <si>
    <t>905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</si>
  <si>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</si>
  <si>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</si>
  <si>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АДМИНИСТРАЦИЯ МУНИЦИПАЛЬНОГО РАЙОНА "КНЯЖПОГОСТСКИЙ"</t>
  </si>
  <si>
    <t>923</t>
  </si>
  <si>
    <t>Иные бюджетные ассигнования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</si>
  <si>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</si>
  <si>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</si>
  <si>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Социальное обеспечение и иные выплаты населению</t>
  </si>
  <si>
    <t>ОТДЕЛ КУЛЬТУРЫ И СПОРТА АДМИНИСТРАЦИИ МУНИЦИПАЛЬНОГО РАЙОНА "КНЯЖПОГОСТСКИЙ"</t>
  </si>
  <si>
    <t>956</t>
  </si>
  <si>
    <t>УПРАВЛЕНИЕ МУНИЦИПАЛЬНЫМ ИМУЩЕСТВОМ, ЗЕМЛЯМИ И ПРИРОДНЫМИ РЕСУРСАМИ АДМИНИСТРАЦИИ МР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</si>
  <si>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</si>
  <si>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</si>
  <si>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</si>
  <si>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</si>
  <si>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992</t>
  </si>
  <si>
    <t>Межбюджетные трансферты</t>
  </si>
  <si>
    <t>Приложение № 3 к решению Совета муниципального района "Княжпогостский" от 22 декабря 2016 г. №113</t>
  </si>
  <si>
    <t>Приложение № 2 к решению Совета муниципального района "Княжпогостский" от 26 сентября 2017 г. №203</t>
  </si>
  <si>
    <t xml:space="preserve">Ведомственная структура расходов бюджета муниципального района "Княжпогостский" на 2017 год </t>
  </si>
  <si>
    <t>Ведомственная структура расходов бюджета муниципального района "Княжпогостский" на плановый период 2018-2019 годов</t>
  </si>
  <si>
    <t>Приложение № 3</t>
  </si>
  <si>
    <t>Приложение № 4</t>
  </si>
  <si>
    <t xml:space="preserve"> муниципального района  "Княжпогостский" </t>
  </si>
  <si>
    <t>Приложение №7</t>
  </si>
  <si>
    <t xml:space="preserve">к  решению Совета </t>
  </si>
  <si>
    <t>от 22 декабря 2016 года № 113</t>
  </si>
  <si>
    <t xml:space="preserve">Источники  финансирования дефицита </t>
  </si>
  <si>
    <t>бюджета муниципального района "Княжпогостский" на 2017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</si>
  <si>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</si>
  <si>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</si>
  <si>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</si>
  <si>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</si>
  <si>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</si>
  <si>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</si>
  <si>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</si>
  <si>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</si>
  <si>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</si>
  <si>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</si>
  <si>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</si>
  <si>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</si>
  <si>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</si>
  <si>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</si>
  <si>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</si>
  <si>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</si>
  <si>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</si>
  <si>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</si>
  <si>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</si>
  <si>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</si>
  <si>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</si>
  <si>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</si>
  <si>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</si>
  <si>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</si>
  <si>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</si>
  <si>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</si>
  <si>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</si>
  <si>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</si>
  <si>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</si>
  <si>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</si>
  <si>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</si>
  <si>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 №7</t>
  </si>
  <si>
    <t xml:space="preserve"> района  "Княжпогостский" </t>
  </si>
  <si>
    <t>Приложение  №8</t>
  </si>
  <si>
    <t>к  решению Совета муниципального</t>
  </si>
  <si>
    <t>от "22" декабря 2016 года № 113</t>
  </si>
  <si>
    <t>бюджета муниципального района "Княжпогостский" на  плановый период 2018-2019 годы</t>
  </si>
  <si>
    <t>2018 год</t>
  </si>
  <si>
    <t>2019 год</t>
  </si>
  <si>
    <t>Приложение № 13</t>
  </si>
  <si>
    <t>к решению Совета</t>
  </si>
  <si>
    <t xml:space="preserve">                                                                               от "22" декабря 2016 года № 113</t>
  </si>
  <si>
    <t>Таблица 6</t>
  </si>
  <si>
    <t xml:space="preserve"> Распределение межбюджетных трансфертов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</si>
  <si>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2017год</t>
  </si>
  <si>
    <t>тыс. руб.</t>
  </si>
  <si>
    <t>Наименование поселений</t>
  </si>
  <si>
    <t>Всего сумма</t>
  </si>
  <si>
    <t>за счет средств республиканского бюджета РК</t>
  </si>
  <si>
    <t>изменения МБ</t>
  </si>
  <si>
    <t>за счет средств бюджета МР "Княжпогостский"</t>
  </si>
  <si>
    <t>ВСЕГО:</t>
  </si>
  <si>
    <t>Городское поселение "Емва"</t>
  </si>
  <si>
    <t>Приложение №13</t>
  </si>
  <si>
    <t>к пректу решения Совета</t>
  </si>
  <si>
    <t>Таблица 2</t>
  </si>
  <si>
    <t>Распределение дотаций</t>
  </si>
  <si>
    <t xml:space="preserve">    на поддержку мер по обеспечению сбалансированности бюджетов  поселений на 2017год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</si>
  <si>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</si>
  <si>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</si>
  <si>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</si>
  <si>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</si>
  <si>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"Ветью"</t>
  </si>
  <si>
    <t>Сельское поселение "Мещура"</t>
  </si>
  <si>
    <t>Сельское поселение "Иоссер"</t>
  </si>
  <si>
    <t>Сельское поселение "Чиньяворык"</t>
  </si>
  <si>
    <t xml:space="preserve">от 26 сентября 2017года № 203 </t>
  </si>
  <si>
    <t>от 26 сентября 2017 года № 203</t>
  </si>
  <si>
    <t>от 26 сентября 2017  года № 203</t>
  </si>
  <si>
    <t>Приложение № 8</t>
  </si>
  <si>
    <t>Приложение № 9</t>
  </si>
  <si>
    <t>05 2 2Д 72690</t>
  </si>
  <si>
    <t>05 2 2Д S2690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</si>
</sst>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?"/>
    <numFmt numFmtId="165" formatCode="#,##0.000"/>
    <numFmt numFmtId="166" formatCode="#,##0.0"/>
    <numFmt numFmtId="167" formatCode="0.000"/>
    <numFmt numFmtId="168" formatCode="0.0_)"/>
  </numFmts>
  <fonts count="36" x14ac:knownFonts="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6"/>
      <color indexed="8"/>
      <name val="Arial Cyr"/>
    </font>
    <font>
      <sz val="6"/>
      <color indexed="8"/>
      <name val="Calibri"/>
      <family val="2"/>
      <scheme val="minor"/>
    </font>
    <font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6"/>
      <color indexed="8"/>
      <name val="Times New Roman CY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sz val="14"/>
      <name val="Arial Cyr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6"/>
      <name val="Times New Roman"/>
      <family val="1"/>
      <charset val="204"/>
    </font>
    <font>
      <sz val="14"/>
      <color indexed="8"/>
      <name val="Calibri"/>
      <family val="2"/>
      <scheme val="minor"/>
    </font>
    <font>
      <b/>
      <sz val="14"/>
      <name val="Times New Roman CYR"/>
    </font>
    <font>
      <sz val="6"/>
      <name val="Arial Cyr"/>
    </font>
    <font>
      <sz val="6"/>
      <name val="Calibri"/>
      <family val="2"/>
      <scheme val="minor"/>
    </font>
    <font>
      <i/>
      <sz val="12"/>
      <color indexed="0"/>
      <name val="Times New Roman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2" borderId="1"/>
    <xf numFmtId="0" fontId="26" fillId="2" borderId="1"/>
  </cellStyleXfs>
  <cellXfs count="223">
    <xf numFmtId="0" fontId="0" fillId="0" borderId="0" xfId="0"/>
    <xf numFmtId="0" fontId="3" fillId="2" borderId="1" xfId="0" applyNumberFormat="1" applyFont="1" applyFill="1" applyBorder="1" applyAlignment="1">
      <alignment horizontal="right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2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justify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horizontal="justify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1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0" fillId="2" borderId="4" xfId="0" applyNumberFormat="1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/>
    </xf>
    <xf numFmtId="165" fontId="12" fillId="2" borderId="4" xfId="0" applyNumberFormat="1" applyFont="1" applyFill="1" applyBorder="1" applyAlignment="1">
      <alignment horizontal="right" wrapText="1"/>
    </xf>
    <xf numFmtId="164" fontId="13" fillId="2" borderId="4" xfId="0" applyNumberFormat="1" applyFont="1" applyFill="1" applyBorder="1" applyAlignment="1">
      <alignment horizontal="justify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justify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right" wrapText="1"/>
    </xf>
    <xf numFmtId="49" fontId="14" fillId="2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7" fillId="2" borderId="1" xfId="0" applyNumberFormat="1" applyFont="1" applyFill="1" applyBorder="1"/>
    <xf numFmtId="0" fontId="1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11" fillId="2" borderId="1" xfId="0" applyNumberFormat="1" applyFont="1" applyFill="1" applyBorder="1" applyAlignment="1">
      <alignment vertical="center" wrapText="1"/>
    </xf>
    <xf numFmtId="165" fontId="12" fillId="3" borderId="4" xfId="0" applyNumberFormat="1" applyFont="1" applyFill="1" applyBorder="1" applyAlignment="1">
      <alignment horizontal="right" wrapText="1"/>
    </xf>
    <xf numFmtId="49" fontId="11" fillId="3" borderId="4" xfId="0" applyNumberFormat="1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justify" vertical="center" wrapText="1"/>
    </xf>
    <xf numFmtId="165" fontId="11" fillId="3" borderId="4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vertical="center" wrapText="1"/>
    </xf>
    <xf numFmtId="165" fontId="10" fillId="2" borderId="4" xfId="0" applyNumberFormat="1" applyFont="1" applyFill="1" applyBorder="1" applyAlignment="1">
      <alignment horizontal="right"/>
    </xf>
    <xf numFmtId="49" fontId="19" fillId="2" borderId="4" xfId="0" applyNumberFormat="1" applyFont="1" applyFill="1" applyBorder="1" applyAlignment="1">
      <alignment horizontal="justify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right"/>
    </xf>
    <xf numFmtId="49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right"/>
    </xf>
    <xf numFmtId="49" fontId="13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right"/>
    </xf>
    <xf numFmtId="164" fontId="13" fillId="4" borderId="4" xfId="0" applyNumberFormat="1" applyFont="1" applyFill="1" applyBorder="1" applyAlignment="1">
      <alignment horizontal="justify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165" fontId="13" fillId="4" borderId="4" xfId="0" applyNumberFormat="1" applyFont="1" applyFill="1" applyBorder="1" applyAlignment="1">
      <alignment horizontal="right"/>
    </xf>
    <xf numFmtId="49" fontId="13" fillId="0" borderId="4" xfId="0" applyNumberFormat="1" applyFont="1" applyFill="1" applyBorder="1" applyAlignment="1">
      <alignment horizontal="justify" vertical="center" wrapText="1"/>
    </xf>
    <xf numFmtId="49" fontId="13" fillId="3" borderId="4" xfId="0" applyNumberFormat="1" applyFont="1" applyFill="1" applyBorder="1" applyAlignment="1">
      <alignment horizontal="justify" vertical="center" wrapText="1"/>
    </xf>
    <xf numFmtId="165" fontId="0" fillId="0" borderId="0" xfId="0" applyNumberFormat="1"/>
    <xf numFmtId="0" fontId="20" fillId="2" borderId="1" xfId="1"/>
    <xf numFmtId="0" fontId="7" fillId="2" borderId="1" xfId="1" applyFont="1" applyAlignment="1">
      <alignment horizontal="right"/>
    </xf>
    <xf numFmtId="0" fontId="7" fillId="2" borderId="1" xfId="1" applyFont="1"/>
    <xf numFmtId="0" fontId="7" fillId="2" borderId="1" xfId="1" applyFont="1" applyAlignment="1">
      <alignment horizontal="center"/>
    </xf>
    <xf numFmtId="0" fontId="7" fillId="2" borderId="4" xfId="1" applyFont="1" applyFill="1" applyBorder="1" applyAlignment="1">
      <alignment horizontal="center" vertical="top" wrapText="1"/>
    </xf>
    <xf numFmtId="0" fontId="7" fillId="2" borderId="4" xfId="1" applyFont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top" wrapText="1"/>
    </xf>
    <xf numFmtId="0" fontId="21" fillId="2" borderId="4" xfId="1" applyFont="1" applyBorder="1" applyAlignment="1">
      <alignment horizontal="center" vertical="center" wrapText="1"/>
    </xf>
    <xf numFmtId="0" fontId="22" fillId="0" borderId="0" xfId="0" applyFont="1"/>
    <xf numFmtId="49" fontId="7" fillId="2" borderId="1" xfId="1" applyNumberFormat="1" applyFont="1" applyBorder="1" applyAlignment="1">
      <alignment vertical="top"/>
    </xf>
    <xf numFmtId="0" fontId="17" fillId="2" borderId="1" xfId="1" applyFont="1" applyBorder="1" applyAlignment="1">
      <alignment vertical="top" wrapText="1"/>
    </xf>
    <xf numFmtId="0" fontId="7" fillId="2" borderId="1" xfId="1" applyFont="1" applyBorder="1" applyAlignment="1">
      <alignment vertical="top" wrapText="1"/>
    </xf>
    <xf numFmtId="4" fontId="7" fillId="2" borderId="1" xfId="1" applyNumberFormat="1" applyFont="1" applyBorder="1" applyAlignment="1">
      <alignment vertical="top"/>
    </xf>
    <xf numFmtId="4" fontId="7" fillId="2" borderId="1" xfId="1" applyNumberFormat="1" applyFont="1" applyFill="1" applyBorder="1" applyAlignment="1">
      <alignment vertical="top"/>
    </xf>
    <xf numFmtId="49" fontId="23" fillId="2" borderId="1" xfId="1" applyNumberFormat="1" applyFont="1" applyBorder="1"/>
    <xf numFmtId="0" fontId="24" fillId="2" borderId="1" xfId="1" applyFont="1" applyBorder="1" applyAlignment="1">
      <alignment vertical="top"/>
    </xf>
    <xf numFmtId="166" fontId="23" fillId="2" borderId="1" xfId="1" applyNumberFormat="1" applyFont="1" applyBorder="1" applyAlignment="1">
      <alignment vertical="top"/>
    </xf>
    <xf numFmtId="49" fontId="20" fillId="2" borderId="1" xfId="1" applyNumberFormat="1" applyBorder="1"/>
    <xf numFmtId="0" fontId="20" fillId="2" borderId="1" xfId="1" applyBorder="1"/>
    <xf numFmtId="166" fontId="20" fillId="2" borderId="1" xfId="1" applyNumberFormat="1" applyBorder="1"/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5" xfId="0" applyFont="1" applyBorder="1"/>
    <xf numFmtId="0" fontId="7" fillId="0" borderId="2" xfId="0" applyFont="1" applyBorder="1"/>
    <xf numFmtId="0" fontId="7" fillId="0" borderId="6" xfId="0" applyFont="1" applyBorder="1"/>
    <xf numFmtId="0" fontId="7" fillId="2" borderId="9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9" fontId="7" fillId="0" borderId="1" xfId="0" applyNumberFormat="1" applyFont="1" applyBorder="1"/>
    <xf numFmtId="0" fontId="7" fillId="0" borderId="1" xfId="0" applyFont="1" applyBorder="1"/>
    <xf numFmtId="166" fontId="7" fillId="0" borderId="1" xfId="0" applyNumberFormat="1" applyFont="1" applyBorder="1"/>
    <xf numFmtId="0" fontId="25" fillId="2" borderId="0" xfId="0" applyFont="1" applyFill="1"/>
    <xf numFmtId="0" fontId="0" fillId="2" borderId="0" xfId="0" applyFill="1"/>
    <xf numFmtId="0" fontId="23" fillId="2" borderId="0" xfId="0" applyFont="1" applyFill="1" applyAlignment="1"/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23" fillId="2" borderId="0" xfId="0" applyFont="1" applyFill="1"/>
    <xf numFmtId="0" fontId="27" fillId="2" borderId="1" xfId="2" applyFont="1" applyFill="1" applyBorder="1" applyAlignment="1">
      <alignment wrapText="1"/>
    </xf>
    <xf numFmtId="166" fontId="7" fillId="2" borderId="7" xfId="0" applyNumberFormat="1" applyFont="1" applyFill="1" applyBorder="1" applyAlignment="1">
      <alignment horizontal="right" wrapText="1"/>
    </xf>
    <xf numFmtId="0" fontId="17" fillId="2" borderId="4" xfId="2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wrapText="1"/>
    </xf>
    <xf numFmtId="0" fontId="0" fillId="2" borderId="1" xfId="0" applyFill="1" applyBorder="1"/>
    <xf numFmtId="0" fontId="17" fillId="2" borderId="5" xfId="2" applyFont="1" applyFill="1" applyBorder="1" applyAlignment="1">
      <alignment horizontal="left" wrapText="1"/>
    </xf>
    <xf numFmtId="165" fontId="7" fillId="2" borderId="6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wrapText="1"/>
    </xf>
    <xf numFmtId="165" fontId="7" fillId="2" borderId="14" xfId="0" applyNumberFormat="1" applyFont="1" applyFill="1" applyBorder="1" applyAlignment="1">
      <alignment horizontal="center" vertical="center"/>
    </xf>
    <xf numFmtId="165" fontId="17" fillId="2" borderId="14" xfId="0" applyNumberFormat="1" applyFont="1" applyFill="1" applyBorder="1" applyAlignment="1">
      <alignment horizontal="center" vertical="center"/>
    </xf>
    <xf numFmtId="165" fontId="17" fillId="2" borderId="12" xfId="0" applyNumberFormat="1" applyFont="1" applyFill="1" applyBorder="1" applyAlignment="1">
      <alignment horizontal="center" vertical="center"/>
    </xf>
    <xf numFmtId="165" fontId="7" fillId="2" borderId="15" xfId="0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wrapText="1"/>
    </xf>
    <xf numFmtId="165" fontId="7" fillId="2" borderId="9" xfId="0" applyNumberFormat="1" applyFont="1" applyFill="1" applyBorder="1"/>
    <xf numFmtId="165" fontId="7" fillId="2" borderId="8" xfId="0" applyNumberFormat="1" applyFont="1" applyFill="1" applyBorder="1"/>
    <xf numFmtId="4" fontId="7" fillId="2" borderId="9" xfId="0" applyNumberFormat="1" applyFont="1" applyFill="1" applyBorder="1"/>
    <xf numFmtId="167" fontId="7" fillId="2" borderId="11" xfId="0" applyNumberFormat="1" applyFont="1" applyFill="1" applyBorder="1"/>
    <xf numFmtId="165" fontId="0" fillId="2" borderId="12" xfId="0" applyNumberFormat="1" applyFill="1" applyBorder="1"/>
    <xf numFmtId="0" fontId="7" fillId="2" borderId="1" xfId="2" applyFont="1" applyFill="1" applyBorder="1" applyAlignment="1"/>
    <xf numFmtId="0" fontId="28" fillId="2" borderId="1" xfId="2" applyFont="1" applyFill="1" applyBorder="1" applyAlignment="1"/>
    <xf numFmtId="0" fontId="25" fillId="2" borderId="1" xfId="2" applyFont="1" applyFill="1" applyBorder="1" applyAlignment="1"/>
    <xf numFmtId="0" fontId="25" fillId="2" borderId="1" xfId="0" applyFont="1" applyFill="1" applyBorder="1" applyAlignment="1"/>
    <xf numFmtId="0" fontId="25" fillId="2" borderId="1" xfId="0" applyFont="1" applyFill="1" applyBorder="1"/>
    <xf numFmtId="0" fontId="25" fillId="2" borderId="0" xfId="0" applyFont="1" applyFill="1" applyAlignment="1">
      <alignment horizontal="right"/>
    </xf>
    <xf numFmtId="0" fontId="0" fillId="2" borderId="0" xfId="0" applyFill="1" applyAlignment="1"/>
    <xf numFmtId="0" fontId="29" fillId="2" borderId="1" xfId="2" applyFont="1" applyFill="1" applyBorder="1" applyAlignment="1"/>
    <xf numFmtId="0" fontId="17" fillId="2" borderId="4" xfId="2" applyFont="1" applyFill="1" applyBorder="1" applyAlignment="1">
      <alignment horizontal="center" wrapText="1"/>
    </xf>
    <xf numFmtId="0" fontId="25" fillId="2" borderId="0" xfId="0" applyFont="1" applyFill="1" applyAlignment="1">
      <alignment wrapText="1"/>
    </xf>
    <xf numFmtId="165" fontId="25" fillId="2" borderId="0" xfId="0" applyNumberFormat="1" applyFont="1" applyFill="1"/>
    <xf numFmtId="165" fontId="7" fillId="2" borderId="1" xfId="2" applyNumberFormat="1" applyFont="1" applyFill="1" applyBorder="1" applyAlignment="1"/>
    <xf numFmtId="2" fontId="7" fillId="2" borderId="1" xfId="2" applyNumberFormat="1" applyFont="1" applyFill="1" applyBorder="1" applyAlignment="1"/>
    <xf numFmtId="4" fontId="25" fillId="2" borderId="1" xfId="2" applyNumberFormat="1" applyFont="1" applyFill="1" applyBorder="1" applyAlignment="1"/>
    <xf numFmtId="168" fontId="25" fillId="2" borderId="1" xfId="2" applyNumberFormat="1" applyFont="1" applyFill="1" applyBorder="1" applyAlignment="1"/>
    <xf numFmtId="168" fontId="28" fillId="2" borderId="1" xfId="2" applyNumberFormat="1" applyFont="1" applyFill="1" applyBorder="1" applyAlignment="1"/>
    <xf numFmtId="168" fontId="25" fillId="2" borderId="1" xfId="0" applyNumberFormat="1" applyFont="1" applyFill="1" applyBorder="1" applyAlignment="1"/>
    <xf numFmtId="168" fontId="25" fillId="2" borderId="0" xfId="0" applyNumberFormat="1" applyFont="1" applyFill="1"/>
    <xf numFmtId="0" fontId="30" fillId="2" borderId="9" xfId="0" applyFont="1" applyFill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/>
    </xf>
    <xf numFmtId="49" fontId="7" fillId="2" borderId="4" xfId="1" applyNumberFormat="1" applyFont="1" applyBorder="1" applyAlignment="1">
      <alignment vertical="top"/>
    </xf>
    <xf numFmtId="0" fontId="17" fillId="2" borderId="4" xfId="1" applyFont="1" applyBorder="1" applyAlignment="1">
      <alignment vertical="top" wrapText="1"/>
    </xf>
    <xf numFmtId="165" fontId="17" fillId="2" borderId="4" xfId="1" applyNumberFormat="1" applyFont="1" applyBorder="1" applyAlignment="1">
      <alignment vertical="top"/>
    </xf>
    <xf numFmtId="165" fontId="7" fillId="2" borderId="4" xfId="1" applyNumberFormat="1" applyFont="1" applyBorder="1" applyAlignment="1">
      <alignment vertical="top"/>
    </xf>
    <xf numFmtId="0" fontId="7" fillId="2" borderId="4" xfId="1" applyFont="1" applyBorder="1" applyAlignment="1">
      <alignment vertical="top" wrapText="1"/>
    </xf>
    <xf numFmtId="165" fontId="7" fillId="2" borderId="4" xfId="1" applyNumberFormat="1" applyFont="1" applyFill="1" applyBorder="1" applyAlignment="1">
      <alignment vertical="top"/>
    </xf>
    <xf numFmtId="49" fontId="7" fillId="0" borderId="4" xfId="0" applyNumberFormat="1" applyFont="1" applyBorder="1" applyAlignment="1">
      <alignment vertical="top"/>
    </xf>
    <xf numFmtId="0" fontId="17" fillId="0" borderId="4" xfId="0" applyFont="1" applyBorder="1" applyAlignment="1">
      <alignment vertical="top" wrapText="1"/>
    </xf>
    <xf numFmtId="165" fontId="17" fillId="0" borderId="4" xfId="0" applyNumberFormat="1" applyFont="1" applyBorder="1" applyAlignment="1">
      <alignment vertical="top"/>
    </xf>
    <xf numFmtId="165" fontId="7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17" fillId="2" borderId="4" xfId="2" applyFont="1" applyFill="1" applyBorder="1" applyAlignment="1">
      <alignment horizontal="left" wrapText="1"/>
    </xf>
    <xf numFmtId="165" fontId="17" fillId="2" borderId="4" xfId="2" applyNumberFormat="1" applyFont="1" applyFill="1" applyBorder="1" applyAlignment="1">
      <alignment horizontal="right"/>
    </xf>
    <xf numFmtId="0" fontId="7" fillId="2" borderId="4" xfId="2" applyFont="1" applyFill="1" applyBorder="1" applyAlignment="1"/>
    <xf numFmtId="165" fontId="7" fillId="2" borderId="4" xfId="2" applyNumberFormat="1" applyFont="1" applyFill="1" applyBorder="1" applyAlignment="1"/>
    <xf numFmtId="0" fontId="7" fillId="2" borderId="4" xfId="2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18" fillId="2" borderId="1" xfId="0" applyNumberFormat="1" applyFont="1" applyFill="1" applyBorder="1" applyAlignment="1">
      <alignment vertical="center"/>
    </xf>
    <xf numFmtId="0" fontId="31" fillId="0" borderId="0" xfId="0" applyFont="1"/>
    <xf numFmtId="49" fontId="18" fillId="2" borderId="1" xfId="0" applyNumberFormat="1" applyFont="1" applyFill="1" applyBorder="1" applyAlignment="1">
      <alignment vertical="center" wrapText="1"/>
    </xf>
    <xf numFmtId="0" fontId="25" fillId="2" borderId="1" xfId="0" applyNumberFormat="1" applyFont="1" applyFill="1" applyBorder="1" applyAlignment="1">
      <alignment vertical="center"/>
    </xf>
    <xf numFmtId="2" fontId="25" fillId="2" borderId="1" xfId="0" applyNumberFormat="1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right" vertical="center" wrapText="1"/>
    </xf>
    <xf numFmtId="0" fontId="33" fillId="2" borderId="4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49" fontId="28" fillId="2" borderId="4" xfId="0" applyNumberFormat="1" applyFont="1" applyFill="1" applyBorder="1" applyAlignment="1">
      <alignment horizontal="justify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165" fontId="28" fillId="2" borderId="4" xfId="0" applyNumberFormat="1" applyFont="1" applyFill="1" applyBorder="1" applyAlignment="1">
      <alignment horizontal="right"/>
    </xf>
    <xf numFmtId="49" fontId="25" fillId="2" borderId="4" xfId="0" applyNumberFormat="1" applyFont="1" applyFill="1" applyBorder="1" applyAlignment="1">
      <alignment horizontal="justify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165" fontId="25" fillId="2" borderId="4" xfId="0" applyNumberFormat="1" applyFont="1" applyFill="1" applyBorder="1" applyAlignment="1">
      <alignment horizontal="right"/>
    </xf>
    <xf numFmtId="164" fontId="25" fillId="2" borderId="4" xfId="0" applyNumberFormat="1" applyFont="1" applyFill="1" applyBorder="1" applyAlignment="1">
      <alignment horizontal="justify" vertical="center" wrapText="1"/>
    </xf>
    <xf numFmtId="49" fontId="35" fillId="2" borderId="4" xfId="0" applyNumberFormat="1" applyFont="1" applyFill="1" applyBorder="1" applyAlignment="1">
      <alignment horizontal="justify" vertical="center" wrapText="1"/>
    </xf>
    <xf numFmtId="49" fontId="35" fillId="2" borderId="4" xfId="0" applyNumberFormat="1" applyFont="1" applyFill="1" applyBorder="1" applyAlignment="1">
      <alignment horizontal="center" vertical="center" wrapText="1"/>
    </xf>
    <xf numFmtId="165" fontId="35" fillId="2" borderId="4" xfId="0" applyNumberFormat="1" applyFont="1" applyFill="1" applyBorder="1" applyAlignment="1">
      <alignment horizontal="right"/>
    </xf>
    <xf numFmtId="49" fontId="4" fillId="3" borderId="4" xfId="0" applyNumberFormat="1" applyFont="1" applyFill="1" applyBorder="1" applyAlignment="1">
      <alignment horizontal="justify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right"/>
    </xf>
    <xf numFmtId="0" fontId="6" fillId="0" borderId="0" xfId="0" applyFont="1"/>
    <xf numFmtId="49" fontId="10" fillId="3" borderId="4" xfId="0" applyNumberFormat="1" applyFont="1" applyFill="1" applyBorder="1" applyAlignment="1">
      <alignment horizontal="justify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left" vertical="center" wrapText="1"/>
    </xf>
    <xf numFmtId="164" fontId="12" fillId="3" borderId="10" xfId="0" applyNumberFormat="1" applyFont="1" applyFill="1" applyBorder="1" applyAlignment="1">
      <alignment horizontal="left" vertical="center" wrapText="1"/>
    </xf>
    <xf numFmtId="164" fontId="12" fillId="2" borderId="3" xfId="0" applyNumberFormat="1" applyFont="1" applyFill="1" applyBorder="1" applyAlignment="1">
      <alignment horizontal="left" vertical="center" wrapText="1"/>
    </xf>
    <xf numFmtId="164" fontId="12" fillId="2" borderId="10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right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Alignment="1">
      <alignment horizontal="right"/>
    </xf>
    <xf numFmtId="0" fontId="7" fillId="2" borderId="4" xfId="1" applyFont="1" applyBorder="1" applyAlignment="1">
      <alignment horizontal="center" vertical="center" wrapText="1"/>
    </xf>
    <xf numFmtId="0" fontId="21" fillId="2" borderId="4" xfId="1" applyFont="1" applyBorder="1" applyAlignment="1">
      <alignment horizontal="center" vertical="center" wrapText="1"/>
    </xf>
    <xf numFmtId="0" fontId="17" fillId="2" borderId="1" xfId="1" applyFont="1" applyAlignment="1">
      <alignment horizontal="center" wrapText="1"/>
    </xf>
    <xf numFmtId="0" fontId="17" fillId="2" borderId="1" xfId="1" applyFont="1" applyAlignment="1">
      <alignment wrapText="1"/>
    </xf>
    <xf numFmtId="0" fontId="17" fillId="2" borderId="1" xfId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0" fillId="0" borderId="0" xfId="0" applyAlignment="1"/>
    <xf numFmtId="0" fontId="17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17" fillId="2" borderId="1" xfId="2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17" fillId="2" borderId="1" xfId="2" applyNumberFormat="1" applyFont="1" applyFill="1" applyBorder="1" applyAlignment="1">
      <alignment horizontal="center" wrapText="1" shrinkToFit="1"/>
    </xf>
    <xf numFmtId="0" fontId="23" fillId="2" borderId="0" xfId="0" applyFont="1" applyFill="1" applyAlignment="1">
      <alignment horizontal="center" wrapText="1" shrinkToFit="1"/>
    </xf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/>
    </xf>
    <xf numFmtId="0" fontId="23" fillId="2" borderId="0" xfId="0" applyFont="1" applyFill="1" applyAlignment="1"/>
  </cellXfs>
  <cellStyles count="3">
    <cellStyle name="Обычный" xfId="0" builtinId="0"/>
    <cellStyle name="Обычный 3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95"/>
  <sheetViews>
    <sheetView view="pageBreakPreview" topLeftCell="A175" zoomScale="60" zoomScaleNormal="100" workbookViewId="0">
      <selection activeCell="J25" sqref="J25"/>
    </sheetView>
  </sheetViews>
  <sheetFormatPr defaultRowHeight="15" x14ac:dyDescent="0.25"/>
  <cols>
    <col min="1" max="1" width="32.28515625" customWidth="1"/>
    <col min="2" max="2" width="85.42578125" customWidth="1"/>
    <col min="3" max="3" width="19.7109375" customWidth="1"/>
  </cols>
  <sheetData>
    <row r="1" spans="1:9" s="33" customFormat="1" ht="18.75" x14ac:dyDescent="0.3">
      <c r="A1" s="31"/>
      <c r="B1" s="182" t="s">
        <v>913</v>
      </c>
      <c r="C1" s="182"/>
      <c r="D1" s="32"/>
      <c r="E1" s="32"/>
    </row>
    <row r="2" spans="1:9" s="33" customFormat="1" ht="18.75" x14ac:dyDescent="0.3">
      <c r="A2" s="31"/>
      <c r="B2" s="182" t="s">
        <v>606</v>
      </c>
      <c r="C2" s="182"/>
      <c r="D2" s="32"/>
      <c r="E2" s="32"/>
    </row>
    <row r="3" spans="1:9" s="33" customFormat="1" ht="18.75" x14ac:dyDescent="0.3">
      <c r="A3" s="31"/>
      <c r="B3" s="182" t="s">
        <v>604</v>
      </c>
      <c r="C3" s="182"/>
      <c r="D3" s="32"/>
      <c r="E3" s="32"/>
    </row>
    <row r="4" spans="1:9" s="33" customFormat="1" ht="18.75" x14ac:dyDescent="0.3">
      <c r="A4" s="31"/>
      <c r="B4" s="182" t="s">
        <v>915</v>
      </c>
      <c r="C4" s="182"/>
      <c r="D4" s="32"/>
      <c r="E4" s="32"/>
    </row>
    <row r="5" spans="1:9" s="33" customFormat="1" ht="18.75" x14ac:dyDescent="0.3">
      <c r="A5" s="31"/>
      <c r="B5" s="14"/>
      <c r="C5" s="14"/>
      <c r="D5" s="31"/>
      <c r="E5" s="31"/>
    </row>
    <row r="6" spans="1:9" s="33" customFormat="1" ht="18.75" x14ac:dyDescent="0.3">
      <c r="A6" s="34"/>
      <c r="B6" s="182" t="s">
        <v>913</v>
      </c>
      <c r="C6" s="182"/>
      <c r="D6" s="32"/>
      <c r="E6" s="32"/>
    </row>
    <row r="7" spans="1:9" s="33" customFormat="1" ht="18.75" x14ac:dyDescent="0.3">
      <c r="A7" s="34"/>
      <c r="B7" s="182" t="s">
        <v>606</v>
      </c>
      <c r="C7" s="182"/>
      <c r="D7" s="32"/>
      <c r="E7" s="32"/>
    </row>
    <row r="8" spans="1:9" s="33" customFormat="1" ht="18.75" x14ac:dyDescent="0.3">
      <c r="A8" s="35"/>
      <c r="B8" s="182" t="s">
        <v>604</v>
      </c>
      <c r="C8" s="182"/>
      <c r="D8" s="32"/>
      <c r="E8" s="32"/>
    </row>
    <row r="9" spans="1:9" s="33" customFormat="1" ht="18.75" x14ac:dyDescent="0.3">
      <c r="A9" s="31"/>
      <c r="B9" s="182" t="s">
        <v>607</v>
      </c>
      <c r="C9" s="182"/>
      <c r="D9" s="32"/>
      <c r="E9" s="32"/>
    </row>
    <row r="10" spans="1:9" s="33" customFormat="1" ht="18.75" x14ac:dyDescent="0.3">
      <c r="A10" s="31"/>
      <c r="B10" s="36"/>
      <c r="C10" s="36"/>
      <c r="D10" s="32"/>
      <c r="E10" s="32"/>
    </row>
    <row r="11" spans="1:9" ht="18.75" customHeight="1" x14ac:dyDescent="0.25">
      <c r="A11" s="191" t="s">
        <v>914</v>
      </c>
      <c r="B11" s="191"/>
      <c r="C11" s="191"/>
      <c r="D11" s="37"/>
      <c r="E11" s="37"/>
      <c r="F11" s="37"/>
      <c r="G11" s="37"/>
      <c r="H11" s="37"/>
      <c r="I11" s="37"/>
    </row>
    <row r="12" spans="1:9" ht="18" customHeight="1" x14ac:dyDescent="0.25">
      <c r="C12" s="20" t="s">
        <v>609</v>
      </c>
    </row>
    <row r="13" spans="1:9" x14ac:dyDescent="0.25">
      <c r="A13" s="183" t="s">
        <v>611</v>
      </c>
      <c r="B13" s="183" t="s">
        <v>610</v>
      </c>
      <c r="C13" s="183" t="s">
        <v>612</v>
      </c>
    </row>
    <row r="14" spans="1:9" x14ac:dyDescent="0.25">
      <c r="A14" s="183"/>
      <c r="B14" s="183"/>
      <c r="C14" s="184"/>
    </row>
    <row r="15" spans="1:9" x14ac:dyDescent="0.25">
      <c r="A15" s="183"/>
      <c r="B15" s="183"/>
      <c r="C15" s="184"/>
    </row>
    <row r="16" spans="1:9" s="30" customFormat="1" ht="8.25" x14ac:dyDescent="0.15">
      <c r="A16" s="29" t="s">
        <v>613</v>
      </c>
      <c r="B16" s="29" t="s">
        <v>614</v>
      </c>
      <c r="C16" s="29" t="s">
        <v>615</v>
      </c>
    </row>
    <row r="17" spans="1:3" ht="18.75" x14ac:dyDescent="0.3">
      <c r="A17" s="189" t="s">
        <v>616</v>
      </c>
      <c r="B17" s="190"/>
      <c r="C17" s="21"/>
    </row>
    <row r="18" spans="1:3" ht="18.75" x14ac:dyDescent="0.3">
      <c r="A18" s="39" t="s">
        <v>618</v>
      </c>
      <c r="B18" s="40" t="s">
        <v>617</v>
      </c>
      <c r="C18" s="41">
        <v>213289.4</v>
      </c>
    </row>
    <row r="19" spans="1:3" ht="18.75" x14ac:dyDescent="0.3">
      <c r="A19" s="187" t="s">
        <v>619</v>
      </c>
      <c r="B19" s="188"/>
      <c r="C19" s="22">
        <v>190232.74799999999</v>
      </c>
    </row>
    <row r="20" spans="1:3" ht="15.75" x14ac:dyDescent="0.25">
      <c r="A20" s="24" t="s">
        <v>621</v>
      </c>
      <c r="B20" s="23" t="s">
        <v>620</v>
      </c>
      <c r="C20" s="25">
        <v>163714</v>
      </c>
    </row>
    <row r="21" spans="1:3" ht="15.75" x14ac:dyDescent="0.25">
      <c r="A21" s="27" t="s">
        <v>623</v>
      </c>
      <c r="B21" s="26" t="s">
        <v>622</v>
      </c>
      <c r="C21" s="28">
        <v>163714</v>
      </c>
    </row>
    <row r="22" spans="1:3" ht="63" x14ac:dyDescent="0.25">
      <c r="A22" s="27" t="s">
        <v>625</v>
      </c>
      <c r="B22" s="26" t="s">
        <v>624</v>
      </c>
      <c r="C22" s="28">
        <v>162836</v>
      </c>
    </row>
    <row r="23" spans="1:3" ht="94.5" x14ac:dyDescent="0.25">
      <c r="A23" s="27" t="s">
        <v>627</v>
      </c>
      <c r="B23" s="26" t="s">
        <v>626</v>
      </c>
      <c r="C23" s="28">
        <v>239.4</v>
      </c>
    </row>
    <row r="24" spans="1:3" ht="31.5" x14ac:dyDescent="0.25">
      <c r="A24" s="27" t="s">
        <v>629</v>
      </c>
      <c r="B24" s="26" t="s">
        <v>628</v>
      </c>
      <c r="C24" s="28">
        <v>638.6</v>
      </c>
    </row>
    <row r="25" spans="1:3" ht="31.5" x14ac:dyDescent="0.25">
      <c r="A25" s="24" t="s">
        <v>631</v>
      </c>
      <c r="B25" s="23" t="s">
        <v>630</v>
      </c>
      <c r="C25" s="25">
        <v>8408</v>
      </c>
    </row>
    <row r="26" spans="1:3" ht="31.5" x14ac:dyDescent="0.25">
      <c r="A26" s="27" t="s">
        <v>633</v>
      </c>
      <c r="B26" s="26" t="s">
        <v>632</v>
      </c>
      <c r="C26" s="28">
        <v>8408</v>
      </c>
    </row>
    <row r="27" spans="1:3" ht="63" x14ac:dyDescent="0.25">
      <c r="A27" s="27" t="s">
        <v>635</v>
      </c>
      <c r="B27" s="26" t="s">
        <v>634</v>
      </c>
      <c r="C27" s="28">
        <v>3000</v>
      </c>
    </row>
    <row r="28" spans="1:3" ht="63" x14ac:dyDescent="0.25">
      <c r="A28" s="27" t="s">
        <v>637</v>
      </c>
      <c r="B28" s="26" t="s">
        <v>636</v>
      </c>
      <c r="C28" s="28">
        <v>25.5</v>
      </c>
    </row>
    <row r="29" spans="1:3" ht="63" x14ac:dyDescent="0.25">
      <c r="A29" s="27" t="s">
        <v>639</v>
      </c>
      <c r="B29" s="26" t="s">
        <v>638</v>
      </c>
      <c r="C29" s="28">
        <v>5382.5</v>
      </c>
    </row>
    <row r="30" spans="1:3" ht="15.75" x14ac:dyDescent="0.25">
      <c r="A30" s="24" t="s">
        <v>641</v>
      </c>
      <c r="B30" s="23" t="s">
        <v>640</v>
      </c>
      <c r="C30" s="25">
        <v>14310.147999999999</v>
      </c>
    </row>
    <row r="31" spans="1:3" ht="15.75" x14ac:dyDescent="0.25">
      <c r="A31" s="27" t="s">
        <v>643</v>
      </c>
      <c r="B31" s="26" t="s">
        <v>642</v>
      </c>
      <c r="C31" s="28">
        <v>4483</v>
      </c>
    </row>
    <row r="32" spans="1:3" ht="31.5" x14ac:dyDescent="0.25">
      <c r="A32" s="27" t="s">
        <v>645</v>
      </c>
      <c r="B32" s="26" t="s">
        <v>644</v>
      </c>
      <c r="C32" s="28">
        <v>3556</v>
      </c>
    </row>
    <row r="33" spans="1:3" ht="31.5" x14ac:dyDescent="0.25">
      <c r="A33" s="27" t="s">
        <v>646</v>
      </c>
      <c r="B33" s="26" t="s">
        <v>644</v>
      </c>
      <c r="C33" s="28">
        <v>3556</v>
      </c>
    </row>
    <row r="34" spans="1:3" ht="31.5" x14ac:dyDescent="0.25">
      <c r="A34" s="27" t="s">
        <v>648</v>
      </c>
      <c r="B34" s="26" t="s">
        <v>647</v>
      </c>
      <c r="C34" s="28">
        <v>927</v>
      </c>
    </row>
    <row r="35" spans="1:3" ht="47.25" x14ac:dyDescent="0.25">
      <c r="A35" s="27" t="s">
        <v>650</v>
      </c>
      <c r="B35" s="26" t="s">
        <v>649</v>
      </c>
      <c r="C35" s="28">
        <v>927</v>
      </c>
    </row>
    <row r="36" spans="1:3" ht="15.75" x14ac:dyDescent="0.25">
      <c r="A36" s="27" t="s">
        <v>652</v>
      </c>
      <c r="B36" s="26" t="s">
        <v>651</v>
      </c>
      <c r="C36" s="28">
        <v>9400.1479999999992</v>
      </c>
    </row>
    <row r="37" spans="1:3" ht="15.75" x14ac:dyDescent="0.25">
      <c r="A37" s="27" t="s">
        <v>653</v>
      </c>
      <c r="B37" s="26" t="s">
        <v>651</v>
      </c>
      <c r="C37" s="28">
        <v>9400</v>
      </c>
    </row>
    <row r="38" spans="1:3" ht="31.5" x14ac:dyDescent="0.25">
      <c r="A38" s="27" t="s">
        <v>655</v>
      </c>
      <c r="B38" s="26" t="s">
        <v>654</v>
      </c>
      <c r="C38" s="28">
        <v>0.14799999999999999</v>
      </c>
    </row>
    <row r="39" spans="1:3" ht="15.75" x14ac:dyDescent="0.25">
      <c r="A39" s="27" t="s">
        <v>657</v>
      </c>
      <c r="B39" s="26" t="s">
        <v>656</v>
      </c>
      <c r="C39" s="28">
        <v>35</v>
      </c>
    </row>
    <row r="40" spans="1:3" ht="15.75" x14ac:dyDescent="0.25">
      <c r="A40" s="27" t="s">
        <v>658</v>
      </c>
      <c r="B40" s="26" t="s">
        <v>656</v>
      </c>
      <c r="C40" s="28">
        <v>35</v>
      </c>
    </row>
    <row r="41" spans="1:3" ht="15.75" x14ac:dyDescent="0.25">
      <c r="A41" s="27" t="s">
        <v>660</v>
      </c>
      <c r="B41" s="26" t="s">
        <v>659</v>
      </c>
      <c r="C41" s="28">
        <v>392</v>
      </c>
    </row>
    <row r="42" spans="1:3" ht="31.5" x14ac:dyDescent="0.25">
      <c r="A42" s="27" t="s">
        <v>662</v>
      </c>
      <c r="B42" s="26" t="s">
        <v>661</v>
      </c>
      <c r="C42" s="28">
        <v>392</v>
      </c>
    </row>
    <row r="43" spans="1:3" ht="15.75" x14ac:dyDescent="0.25">
      <c r="A43" s="24" t="s">
        <v>664</v>
      </c>
      <c r="B43" s="23" t="s">
        <v>663</v>
      </c>
      <c r="C43" s="25">
        <v>1.6</v>
      </c>
    </row>
    <row r="44" spans="1:3" ht="15.75" x14ac:dyDescent="0.25">
      <c r="A44" s="27" t="s">
        <v>666</v>
      </c>
      <c r="B44" s="26" t="s">
        <v>665</v>
      </c>
      <c r="C44" s="28">
        <v>1.6</v>
      </c>
    </row>
    <row r="45" spans="1:3" ht="15.75" x14ac:dyDescent="0.25">
      <c r="A45" s="27" t="s">
        <v>668</v>
      </c>
      <c r="B45" s="26" t="s">
        <v>667</v>
      </c>
      <c r="C45" s="28">
        <v>1.5</v>
      </c>
    </row>
    <row r="46" spans="1:3" ht="31.5" x14ac:dyDescent="0.25">
      <c r="A46" s="27" t="s">
        <v>670</v>
      </c>
      <c r="B46" s="26" t="s">
        <v>669</v>
      </c>
      <c r="C46" s="28">
        <v>1.5</v>
      </c>
    </row>
    <row r="47" spans="1:3" ht="15.75" x14ac:dyDescent="0.25">
      <c r="A47" s="27" t="s">
        <v>672</v>
      </c>
      <c r="B47" s="26" t="s">
        <v>671</v>
      </c>
      <c r="C47" s="28">
        <v>0.1</v>
      </c>
    </row>
    <row r="48" spans="1:3" ht="31.5" x14ac:dyDescent="0.25">
      <c r="A48" s="27" t="s">
        <v>674</v>
      </c>
      <c r="B48" s="26" t="s">
        <v>673</v>
      </c>
      <c r="C48" s="28">
        <v>0.1</v>
      </c>
    </row>
    <row r="49" spans="1:3" ht="15.75" x14ac:dyDescent="0.25">
      <c r="A49" s="24" t="s">
        <v>676</v>
      </c>
      <c r="B49" s="23" t="s">
        <v>675</v>
      </c>
      <c r="C49" s="25">
        <v>3799</v>
      </c>
    </row>
    <row r="50" spans="1:3" ht="31.5" x14ac:dyDescent="0.25">
      <c r="A50" s="27" t="s">
        <v>678</v>
      </c>
      <c r="B50" s="26" t="s">
        <v>677</v>
      </c>
      <c r="C50" s="28">
        <v>3799</v>
      </c>
    </row>
    <row r="51" spans="1:3" ht="31.5" x14ac:dyDescent="0.25">
      <c r="A51" s="27" t="s">
        <v>680</v>
      </c>
      <c r="B51" s="26" t="s">
        <v>679</v>
      </c>
      <c r="C51" s="28">
        <v>3799</v>
      </c>
    </row>
    <row r="52" spans="1:3" ht="18.75" x14ac:dyDescent="0.3">
      <c r="A52" s="185" t="s">
        <v>681</v>
      </c>
      <c r="B52" s="186"/>
      <c r="C52" s="38">
        <v>23056.651999999998</v>
      </c>
    </row>
    <row r="53" spans="1:3" ht="31.5" x14ac:dyDescent="0.25">
      <c r="A53" s="24" t="s">
        <v>683</v>
      </c>
      <c r="B53" s="23" t="s">
        <v>682</v>
      </c>
      <c r="C53" s="25">
        <v>17640</v>
      </c>
    </row>
    <row r="54" spans="1:3" ht="78.75" x14ac:dyDescent="0.25">
      <c r="A54" s="27" t="s">
        <v>685</v>
      </c>
      <c r="B54" s="26" t="s">
        <v>684</v>
      </c>
      <c r="C54" s="28">
        <v>17450</v>
      </c>
    </row>
    <row r="55" spans="1:3" ht="47.25" x14ac:dyDescent="0.25">
      <c r="A55" s="27" t="s">
        <v>687</v>
      </c>
      <c r="B55" s="26" t="s">
        <v>686</v>
      </c>
      <c r="C55" s="28">
        <v>10100</v>
      </c>
    </row>
    <row r="56" spans="1:3" ht="78.75" x14ac:dyDescent="0.25">
      <c r="A56" s="27" t="s">
        <v>689</v>
      </c>
      <c r="B56" s="26" t="s">
        <v>688</v>
      </c>
      <c r="C56" s="28">
        <v>3000</v>
      </c>
    </row>
    <row r="57" spans="1:3" ht="63" x14ac:dyDescent="0.25">
      <c r="A57" s="27" t="s">
        <v>691</v>
      </c>
      <c r="B57" s="26" t="s">
        <v>690</v>
      </c>
      <c r="C57" s="28">
        <v>100</v>
      </c>
    </row>
    <row r="58" spans="1:3" ht="63" x14ac:dyDescent="0.25">
      <c r="A58" s="27" t="s">
        <v>693</v>
      </c>
      <c r="B58" s="26" t="s">
        <v>692</v>
      </c>
      <c r="C58" s="28">
        <v>7000</v>
      </c>
    </row>
    <row r="59" spans="1:3" ht="31.5" x14ac:dyDescent="0.25">
      <c r="A59" s="27" t="s">
        <v>695</v>
      </c>
      <c r="B59" s="26" t="s">
        <v>694</v>
      </c>
      <c r="C59" s="28">
        <v>7350</v>
      </c>
    </row>
    <row r="60" spans="1:3" ht="31.5" x14ac:dyDescent="0.25">
      <c r="A60" s="27" t="s">
        <v>697</v>
      </c>
      <c r="B60" s="26" t="s">
        <v>696</v>
      </c>
      <c r="C60" s="28">
        <v>7350</v>
      </c>
    </row>
    <row r="61" spans="1:3" ht="63" x14ac:dyDescent="0.25">
      <c r="A61" s="27" t="s">
        <v>699</v>
      </c>
      <c r="B61" s="26" t="s">
        <v>698</v>
      </c>
      <c r="C61" s="28">
        <v>190</v>
      </c>
    </row>
    <row r="62" spans="1:3" ht="63" x14ac:dyDescent="0.25">
      <c r="A62" s="27" t="s">
        <v>701</v>
      </c>
      <c r="B62" s="26" t="s">
        <v>700</v>
      </c>
      <c r="C62" s="28">
        <v>190</v>
      </c>
    </row>
    <row r="63" spans="1:3" ht="63" x14ac:dyDescent="0.25">
      <c r="A63" s="27" t="s">
        <v>703</v>
      </c>
      <c r="B63" s="26" t="s">
        <v>702</v>
      </c>
      <c r="C63" s="28">
        <v>190</v>
      </c>
    </row>
    <row r="64" spans="1:3" ht="15.75" x14ac:dyDescent="0.25">
      <c r="A64" s="24" t="s">
        <v>705</v>
      </c>
      <c r="B64" s="23" t="s">
        <v>704</v>
      </c>
      <c r="C64" s="25">
        <v>1330</v>
      </c>
    </row>
    <row r="65" spans="1:3" ht="15.75" x14ac:dyDescent="0.25">
      <c r="A65" s="27" t="s">
        <v>707</v>
      </c>
      <c r="B65" s="26" t="s">
        <v>706</v>
      </c>
      <c r="C65" s="28">
        <v>1330</v>
      </c>
    </row>
    <row r="66" spans="1:3" ht="31.5" x14ac:dyDescent="0.25">
      <c r="A66" s="27" t="s">
        <v>709</v>
      </c>
      <c r="B66" s="26" t="s">
        <v>708</v>
      </c>
      <c r="C66" s="28">
        <v>900</v>
      </c>
    </row>
    <row r="67" spans="1:3" ht="15.75" x14ac:dyDescent="0.25">
      <c r="A67" s="27" t="s">
        <v>711</v>
      </c>
      <c r="B67" s="26" t="s">
        <v>710</v>
      </c>
      <c r="C67" s="28">
        <v>150</v>
      </c>
    </row>
    <row r="68" spans="1:3" ht="15.75" x14ac:dyDescent="0.25">
      <c r="A68" s="27" t="s">
        <v>713</v>
      </c>
      <c r="B68" s="26" t="s">
        <v>712</v>
      </c>
      <c r="C68" s="28">
        <v>280</v>
      </c>
    </row>
    <row r="69" spans="1:3" ht="31.5" x14ac:dyDescent="0.25">
      <c r="A69" s="24" t="s">
        <v>715</v>
      </c>
      <c r="B69" s="23" t="s">
        <v>714</v>
      </c>
      <c r="C69" s="25">
        <v>200</v>
      </c>
    </row>
    <row r="70" spans="1:3" ht="15.75" x14ac:dyDescent="0.25">
      <c r="A70" s="27" t="s">
        <v>717</v>
      </c>
      <c r="B70" s="26" t="s">
        <v>716</v>
      </c>
      <c r="C70" s="28">
        <v>200</v>
      </c>
    </row>
    <row r="71" spans="1:3" ht="15.75" x14ac:dyDescent="0.25">
      <c r="A71" s="27" t="s">
        <v>719</v>
      </c>
      <c r="B71" s="26" t="s">
        <v>718</v>
      </c>
      <c r="C71" s="28">
        <v>200</v>
      </c>
    </row>
    <row r="72" spans="1:3" ht="15.75" x14ac:dyDescent="0.25">
      <c r="A72" s="27" t="s">
        <v>721</v>
      </c>
      <c r="B72" s="26" t="s">
        <v>720</v>
      </c>
      <c r="C72" s="28">
        <v>200</v>
      </c>
    </row>
    <row r="73" spans="1:3" ht="31.5" x14ac:dyDescent="0.25">
      <c r="A73" s="24" t="s">
        <v>723</v>
      </c>
      <c r="B73" s="23" t="s">
        <v>722</v>
      </c>
      <c r="C73" s="25">
        <v>985.6</v>
      </c>
    </row>
    <row r="74" spans="1:3" ht="63" x14ac:dyDescent="0.25">
      <c r="A74" s="27" t="s">
        <v>725</v>
      </c>
      <c r="B74" s="26" t="s">
        <v>724</v>
      </c>
      <c r="C74" s="28">
        <v>390</v>
      </c>
    </row>
    <row r="75" spans="1:3" ht="78.75" x14ac:dyDescent="0.25">
      <c r="A75" s="27" t="s">
        <v>727</v>
      </c>
      <c r="B75" s="26" t="s">
        <v>726</v>
      </c>
      <c r="C75" s="28">
        <v>390</v>
      </c>
    </row>
    <row r="76" spans="1:3" ht="78.75" x14ac:dyDescent="0.25">
      <c r="A76" s="27" t="s">
        <v>729</v>
      </c>
      <c r="B76" s="26" t="s">
        <v>728</v>
      </c>
      <c r="C76" s="28">
        <v>390</v>
      </c>
    </row>
    <row r="77" spans="1:3" ht="47.25" x14ac:dyDescent="0.25">
      <c r="A77" s="27" t="s">
        <v>731</v>
      </c>
      <c r="B77" s="26" t="s">
        <v>730</v>
      </c>
      <c r="C77" s="28">
        <v>14.8</v>
      </c>
    </row>
    <row r="78" spans="1:3" ht="47.25" x14ac:dyDescent="0.25">
      <c r="A78" s="27" t="s">
        <v>733</v>
      </c>
      <c r="B78" s="26" t="s">
        <v>732</v>
      </c>
      <c r="C78" s="28">
        <v>14.8</v>
      </c>
    </row>
    <row r="79" spans="1:3" ht="31.5" x14ac:dyDescent="0.25">
      <c r="A79" s="27" t="s">
        <v>735</v>
      </c>
      <c r="B79" s="26" t="s">
        <v>734</v>
      </c>
      <c r="C79" s="28">
        <v>580.79999999999995</v>
      </c>
    </row>
    <row r="80" spans="1:3" ht="31.5" x14ac:dyDescent="0.25">
      <c r="A80" s="27" t="s">
        <v>737</v>
      </c>
      <c r="B80" s="26" t="s">
        <v>736</v>
      </c>
      <c r="C80" s="28">
        <v>580.79999999999995</v>
      </c>
    </row>
    <row r="81" spans="1:3" ht="47.25" x14ac:dyDescent="0.25">
      <c r="A81" s="27" t="s">
        <v>739</v>
      </c>
      <c r="B81" s="26" t="s">
        <v>738</v>
      </c>
      <c r="C81" s="28">
        <v>62.5</v>
      </c>
    </row>
    <row r="82" spans="1:3" ht="31.5" x14ac:dyDescent="0.25">
      <c r="A82" s="27" t="s">
        <v>741</v>
      </c>
      <c r="B82" s="26" t="s">
        <v>740</v>
      </c>
      <c r="C82" s="28">
        <v>62.8</v>
      </c>
    </row>
    <row r="83" spans="1:3" ht="31.5" x14ac:dyDescent="0.25">
      <c r="A83" s="27" t="s">
        <v>743</v>
      </c>
      <c r="B83" s="26" t="s">
        <v>742</v>
      </c>
      <c r="C83" s="28">
        <v>455.5</v>
      </c>
    </row>
    <row r="84" spans="1:3" ht="15.75" x14ac:dyDescent="0.25">
      <c r="A84" s="24" t="s">
        <v>745</v>
      </c>
      <c r="B84" s="23" t="s">
        <v>744</v>
      </c>
      <c r="C84" s="25">
        <v>2901.0520000000001</v>
      </c>
    </row>
    <row r="85" spans="1:3" ht="15.75" x14ac:dyDescent="0.25">
      <c r="A85" s="27" t="s">
        <v>747</v>
      </c>
      <c r="B85" s="26" t="s">
        <v>746</v>
      </c>
      <c r="C85" s="28">
        <v>42</v>
      </c>
    </row>
    <row r="86" spans="1:3" ht="63" x14ac:dyDescent="0.25">
      <c r="A86" s="27" t="s">
        <v>749</v>
      </c>
      <c r="B86" s="26" t="s">
        <v>748</v>
      </c>
      <c r="C86" s="28">
        <v>42</v>
      </c>
    </row>
    <row r="87" spans="1:3" ht="47.25" x14ac:dyDescent="0.25">
      <c r="A87" s="27" t="s">
        <v>751</v>
      </c>
      <c r="B87" s="26" t="s">
        <v>750</v>
      </c>
      <c r="C87" s="28">
        <v>76</v>
      </c>
    </row>
    <row r="88" spans="1:3" ht="47.25" x14ac:dyDescent="0.25">
      <c r="A88" s="27" t="s">
        <v>753</v>
      </c>
      <c r="B88" s="26" t="s">
        <v>752</v>
      </c>
      <c r="C88" s="28">
        <v>65</v>
      </c>
    </row>
    <row r="89" spans="1:3" ht="47.25" x14ac:dyDescent="0.25">
      <c r="A89" s="27" t="s">
        <v>753</v>
      </c>
      <c r="B89" s="26" t="s">
        <v>752</v>
      </c>
      <c r="C89" s="28">
        <v>65</v>
      </c>
    </row>
    <row r="90" spans="1:3" ht="31.5" x14ac:dyDescent="0.25">
      <c r="A90" s="27" t="s">
        <v>755</v>
      </c>
      <c r="B90" s="26" t="s">
        <v>754</v>
      </c>
      <c r="C90" s="28">
        <v>11</v>
      </c>
    </row>
    <row r="91" spans="1:3" ht="31.5" x14ac:dyDescent="0.25">
      <c r="A91" s="27" t="s">
        <v>757</v>
      </c>
      <c r="B91" s="26" t="s">
        <v>756</v>
      </c>
      <c r="C91" s="28">
        <v>20</v>
      </c>
    </row>
    <row r="92" spans="1:3" ht="31.5" x14ac:dyDescent="0.25">
      <c r="A92" s="27" t="s">
        <v>759</v>
      </c>
      <c r="B92" s="26" t="s">
        <v>758</v>
      </c>
      <c r="C92" s="28">
        <v>20</v>
      </c>
    </row>
    <row r="93" spans="1:3" ht="78.75" x14ac:dyDescent="0.25">
      <c r="A93" s="27" t="s">
        <v>761</v>
      </c>
      <c r="B93" s="26" t="s">
        <v>760</v>
      </c>
      <c r="C93" s="28">
        <v>20</v>
      </c>
    </row>
    <row r="94" spans="1:3" ht="31.5" x14ac:dyDescent="0.25">
      <c r="A94" s="27" t="s">
        <v>763</v>
      </c>
      <c r="B94" s="26" t="s">
        <v>762</v>
      </c>
      <c r="C94" s="28">
        <v>10</v>
      </c>
    </row>
    <row r="95" spans="1:3" ht="31.5" x14ac:dyDescent="0.25">
      <c r="A95" s="27" t="s">
        <v>765</v>
      </c>
      <c r="B95" s="26" t="s">
        <v>764</v>
      </c>
      <c r="C95" s="28">
        <v>10</v>
      </c>
    </row>
    <row r="96" spans="1:3" ht="31.5" x14ac:dyDescent="0.25">
      <c r="A96" s="27" t="s">
        <v>765</v>
      </c>
      <c r="B96" s="26" t="s">
        <v>764</v>
      </c>
      <c r="C96" s="28">
        <v>10</v>
      </c>
    </row>
    <row r="97" spans="1:3" ht="47.25" x14ac:dyDescent="0.25">
      <c r="A97" s="27" t="s">
        <v>767</v>
      </c>
      <c r="B97" s="26" t="s">
        <v>766</v>
      </c>
      <c r="C97" s="28">
        <v>315</v>
      </c>
    </row>
    <row r="98" spans="1:3" ht="15.75" x14ac:dyDescent="0.25">
      <c r="A98" s="27" t="s">
        <v>769</v>
      </c>
      <c r="B98" s="26" t="s">
        <v>768</v>
      </c>
      <c r="C98" s="28">
        <v>444.05200000000002</v>
      </c>
    </row>
    <row r="99" spans="1:3" ht="31.5" x14ac:dyDescent="0.25">
      <c r="A99" s="27" t="s">
        <v>771</v>
      </c>
      <c r="B99" s="26" t="s">
        <v>770</v>
      </c>
      <c r="C99" s="28">
        <v>2.5</v>
      </c>
    </row>
    <row r="100" spans="1:3" ht="47.25" x14ac:dyDescent="0.25">
      <c r="A100" s="27" t="s">
        <v>773</v>
      </c>
      <c r="B100" s="26" t="s">
        <v>772</v>
      </c>
      <c r="C100" s="28">
        <v>2.5</v>
      </c>
    </row>
    <row r="101" spans="1:3" ht="31.5" x14ac:dyDescent="0.25">
      <c r="A101" s="27" t="s">
        <v>775</v>
      </c>
      <c r="B101" s="26" t="s">
        <v>774</v>
      </c>
      <c r="C101" s="28">
        <v>441.55200000000002</v>
      </c>
    </row>
    <row r="102" spans="1:3" ht="47.25" x14ac:dyDescent="0.25">
      <c r="A102" s="27" t="s">
        <v>777</v>
      </c>
      <c r="B102" s="26" t="s">
        <v>776</v>
      </c>
      <c r="C102" s="28">
        <v>200</v>
      </c>
    </row>
    <row r="103" spans="1:3" ht="63" x14ac:dyDescent="0.25">
      <c r="A103" s="27" t="s">
        <v>779</v>
      </c>
      <c r="B103" s="26" t="s">
        <v>778</v>
      </c>
      <c r="C103" s="28">
        <v>200</v>
      </c>
    </row>
    <row r="104" spans="1:3" ht="78.75" x14ac:dyDescent="0.25">
      <c r="A104" s="27" t="s">
        <v>781</v>
      </c>
      <c r="B104" s="26" t="s">
        <v>780</v>
      </c>
      <c r="C104" s="28">
        <v>200</v>
      </c>
    </row>
    <row r="105" spans="1:3" ht="15.75" x14ac:dyDescent="0.25">
      <c r="A105" s="27" t="s">
        <v>783</v>
      </c>
      <c r="B105" s="26" t="s">
        <v>782</v>
      </c>
      <c r="C105" s="28">
        <v>4</v>
      </c>
    </row>
    <row r="106" spans="1:3" ht="31.5" x14ac:dyDescent="0.25">
      <c r="A106" s="27" t="s">
        <v>785</v>
      </c>
      <c r="B106" s="26" t="s">
        <v>784</v>
      </c>
      <c r="C106" s="28">
        <v>4</v>
      </c>
    </row>
    <row r="107" spans="1:3" ht="47.25" x14ac:dyDescent="0.25">
      <c r="A107" s="27" t="s">
        <v>787</v>
      </c>
      <c r="B107" s="26" t="s">
        <v>786</v>
      </c>
      <c r="C107" s="28">
        <v>156</v>
      </c>
    </row>
    <row r="108" spans="1:3" ht="31.5" x14ac:dyDescent="0.25">
      <c r="A108" s="27" t="s">
        <v>789</v>
      </c>
      <c r="B108" s="26" t="s">
        <v>788</v>
      </c>
      <c r="C108" s="28">
        <v>1624</v>
      </c>
    </row>
    <row r="109" spans="1:3" ht="31.5" x14ac:dyDescent="0.25">
      <c r="A109" s="27" t="s">
        <v>791</v>
      </c>
      <c r="B109" s="26" t="s">
        <v>790</v>
      </c>
      <c r="C109" s="28">
        <v>1624</v>
      </c>
    </row>
    <row r="110" spans="1:3" ht="18.75" x14ac:dyDescent="0.3">
      <c r="A110" s="39" t="s">
        <v>793</v>
      </c>
      <c r="B110" s="40" t="s">
        <v>792</v>
      </c>
      <c r="C110" s="41">
        <v>370174.50599999999</v>
      </c>
    </row>
    <row r="111" spans="1:3" ht="31.5" x14ac:dyDescent="0.25">
      <c r="A111" s="24" t="s">
        <v>795</v>
      </c>
      <c r="B111" s="23" t="s">
        <v>794</v>
      </c>
      <c r="C111" s="25">
        <v>370174.50599999999</v>
      </c>
    </row>
    <row r="112" spans="1:3" ht="15.75" x14ac:dyDescent="0.25">
      <c r="A112" s="27" t="s">
        <v>797</v>
      </c>
      <c r="B112" s="26" t="s">
        <v>796</v>
      </c>
      <c r="C112" s="28">
        <v>94432.794999999998</v>
      </c>
    </row>
    <row r="113" spans="1:3" ht="15.75" x14ac:dyDescent="0.25">
      <c r="A113" s="27" t="s">
        <v>799</v>
      </c>
      <c r="B113" s="26" t="s">
        <v>798</v>
      </c>
      <c r="C113" s="28">
        <v>4014.6</v>
      </c>
    </row>
    <row r="114" spans="1:3" ht="31.5" x14ac:dyDescent="0.25">
      <c r="A114" s="27" t="s">
        <v>801</v>
      </c>
      <c r="B114" s="26" t="s">
        <v>800</v>
      </c>
      <c r="C114" s="28">
        <v>4014.6</v>
      </c>
    </row>
    <row r="115" spans="1:3" ht="31.5" x14ac:dyDescent="0.25">
      <c r="A115" s="27" t="s">
        <v>801</v>
      </c>
      <c r="B115" s="26" t="s">
        <v>802</v>
      </c>
      <c r="C115" s="28">
        <v>4014.6</v>
      </c>
    </row>
    <row r="116" spans="1:3" ht="31.5" x14ac:dyDescent="0.25">
      <c r="A116" s="27" t="s">
        <v>804</v>
      </c>
      <c r="B116" s="26" t="s">
        <v>803</v>
      </c>
      <c r="C116" s="28">
        <v>90418.195000000007</v>
      </c>
    </row>
    <row r="117" spans="1:3" ht="31.5" x14ac:dyDescent="0.25">
      <c r="A117" s="27" t="s">
        <v>806</v>
      </c>
      <c r="B117" s="26" t="s">
        <v>805</v>
      </c>
      <c r="C117" s="28">
        <v>90418.195000000007</v>
      </c>
    </row>
    <row r="118" spans="1:3" ht="31.5" x14ac:dyDescent="0.25">
      <c r="A118" s="27" t="s">
        <v>806</v>
      </c>
      <c r="B118" s="26" t="s">
        <v>807</v>
      </c>
      <c r="C118" s="28">
        <v>90418.195000000007</v>
      </c>
    </row>
    <row r="119" spans="1:3" ht="31.5" x14ac:dyDescent="0.25">
      <c r="A119" s="27" t="s">
        <v>809</v>
      </c>
      <c r="B119" s="26" t="s">
        <v>808</v>
      </c>
      <c r="C119" s="28">
        <v>42695.961000000003</v>
      </c>
    </row>
    <row r="120" spans="1:3" ht="15.75" x14ac:dyDescent="0.25">
      <c r="A120" s="27" t="s">
        <v>811</v>
      </c>
      <c r="B120" s="26" t="s">
        <v>810</v>
      </c>
      <c r="C120" s="28">
        <v>198.994</v>
      </c>
    </row>
    <row r="121" spans="1:3" ht="31.5" x14ac:dyDescent="0.25">
      <c r="A121" s="27" t="s">
        <v>813</v>
      </c>
      <c r="B121" s="26" t="s">
        <v>812</v>
      </c>
      <c r="C121" s="28">
        <v>198.994</v>
      </c>
    </row>
    <row r="122" spans="1:3" ht="31.5" x14ac:dyDescent="0.25">
      <c r="A122" s="27" t="s">
        <v>813</v>
      </c>
      <c r="B122" s="26" t="s">
        <v>814</v>
      </c>
      <c r="C122" s="28">
        <v>198.994</v>
      </c>
    </row>
    <row r="123" spans="1:3" ht="31.5" x14ac:dyDescent="0.25">
      <c r="A123" s="27" t="s">
        <v>816</v>
      </c>
      <c r="B123" s="26" t="s">
        <v>815</v>
      </c>
      <c r="C123" s="28">
        <v>263.73599999999999</v>
      </c>
    </row>
    <row r="124" spans="1:3" ht="47.25" x14ac:dyDescent="0.25">
      <c r="A124" s="27" t="s">
        <v>818</v>
      </c>
      <c r="B124" s="26" t="s">
        <v>817</v>
      </c>
      <c r="C124" s="28">
        <v>263.73599999999999</v>
      </c>
    </row>
    <row r="125" spans="1:3" ht="47.25" x14ac:dyDescent="0.25">
      <c r="A125" s="27" t="s">
        <v>818</v>
      </c>
      <c r="B125" s="26" t="s">
        <v>819</v>
      </c>
      <c r="C125" s="28">
        <v>129.23099999999999</v>
      </c>
    </row>
    <row r="126" spans="1:3" ht="47.25" x14ac:dyDescent="0.25">
      <c r="A126" s="27" t="s">
        <v>818</v>
      </c>
      <c r="B126" s="26" t="s">
        <v>820</v>
      </c>
      <c r="C126" s="28">
        <v>134.505</v>
      </c>
    </row>
    <row r="127" spans="1:3" ht="15.75" x14ac:dyDescent="0.25">
      <c r="A127" s="27" t="s">
        <v>822</v>
      </c>
      <c r="B127" s="26" t="s">
        <v>821</v>
      </c>
      <c r="C127" s="28">
        <v>70.73</v>
      </c>
    </row>
    <row r="128" spans="1:3" ht="15.75" x14ac:dyDescent="0.25">
      <c r="A128" s="27" t="s">
        <v>824</v>
      </c>
      <c r="B128" s="26" t="s">
        <v>823</v>
      </c>
      <c r="C128" s="28">
        <v>70.73</v>
      </c>
    </row>
    <row r="129" spans="1:3" ht="31.5" x14ac:dyDescent="0.25">
      <c r="A129" s="27" t="s">
        <v>824</v>
      </c>
      <c r="B129" s="26" t="s">
        <v>825</v>
      </c>
      <c r="C129" s="28">
        <v>37.5</v>
      </c>
    </row>
    <row r="130" spans="1:3" ht="31.5" x14ac:dyDescent="0.25">
      <c r="A130" s="27" t="s">
        <v>824</v>
      </c>
      <c r="B130" s="26" t="s">
        <v>826</v>
      </c>
      <c r="C130" s="28">
        <v>6.1</v>
      </c>
    </row>
    <row r="131" spans="1:3" ht="31.5" x14ac:dyDescent="0.25">
      <c r="A131" s="27" t="s">
        <v>824</v>
      </c>
      <c r="B131" s="26" t="s">
        <v>827</v>
      </c>
      <c r="C131" s="28">
        <v>27.13</v>
      </c>
    </row>
    <row r="132" spans="1:3" ht="47.25" x14ac:dyDescent="0.25">
      <c r="A132" s="27" t="s">
        <v>829</v>
      </c>
      <c r="B132" s="26" t="s">
        <v>828</v>
      </c>
      <c r="C132" s="28">
        <v>12285.799000000001</v>
      </c>
    </row>
    <row r="133" spans="1:3" ht="31.5" x14ac:dyDescent="0.25">
      <c r="A133" s="27" t="s">
        <v>829</v>
      </c>
      <c r="B133" s="26" t="s">
        <v>830</v>
      </c>
      <c r="C133" s="28">
        <v>6265.7569999999996</v>
      </c>
    </row>
    <row r="134" spans="1:3" ht="31.5" x14ac:dyDescent="0.25">
      <c r="A134" s="27" t="s">
        <v>829</v>
      </c>
      <c r="B134" s="26" t="s">
        <v>831</v>
      </c>
      <c r="C134" s="28">
        <v>6020.0420000000004</v>
      </c>
    </row>
    <row r="135" spans="1:3" ht="63" x14ac:dyDescent="0.25">
      <c r="A135" s="27" t="s">
        <v>833</v>
      </c>
      <c r="B135" s="26" t="s">
        <v>832</v>
      </c>
      <c r="C135" s="28">
        <v>1440.32</v>
      </c>
    </row>
    <row r="136" spans="1:3" ht="31.5" x14ac:dyDescent="0.25">
      <c r="A136" s="27" t="s">
        <v>833</v>
      </c>
      <c r="B136" s="26" t="s">
        <v>834</v>
      </c>
      <c r="C136" s="28">
        <v>101.6</v>
      </c>
    </row>
    <row r="137" spans="1:3" ht="31.5" x14ac:dyDescent="0.25">
      <c r="A137" s="27" t="s">
        <v>833</v>
      </c>
      <c r="B137" s="26" t="s">
        <v>835</v>
      </c>
      <c r="C137" s="28">
        <v>1338.72</v>
      </c>
    </row>
    <row r="138" spans="1:3" ht="15.75" x14ac:dyDescent="0.25">
      <c r="A138" s="27" t="s">
        <v>837</v>
      </c>
      <c r="B138" s="26" t="s">
        <v>836</v>
      </c>
      <c r="C138" s="28">
        <v>28436.382000000001</v>
      </c>
    </row>
    <row r="139" spans="1:3" ht="15.75" x14ac:dyDescent="0.25">
      <c r="A139" s="27" t="s">
        <v>839</v>
      </c>
      <c r="B139" s="26" t="s">
        <v>838</v>
      </c>
      <c r="C139" s="28">
        <v>28436.382000000001</v>
      </c>
    </row>
    <row r="140" spans="1:3" ht="47.25" x14ac:dyDescent="0.25">
      <c r="A140" s="27" t="s">
        <v>839</v>
      </c>
      <c r="B140" s="26" t="s">
        <v>840</v>
      </c>
      <c r="C140" s="28">
        <v>411.8</v>
      </c>
    </row>
    <row r="141" spans="1:3" ht="31.5" x14ac:dyDescent="0.25">
      <c r="A141" s="27" t="s">
        <v>839</v>
      </c>
      <c r="B141" s="26" t="s">
        <v>841</v>
      </c>
      <c r="C141" s="28">
        <v>525.14200000000005</v>
      </c>
    </row>
    <row r="142" spans="1:3" ht="31.5" x14ac:dyDescent="0.25">
      <c r="A142" s="27" t="s">
        <v>839</v>
      </c>
      <c r="B142" s="26" t="s">
        <v>842</v>
      </c>
      <c r="C142" s="28">
        <v>718.2</v>
      </c>
    </row>
    <row r="143" spans="1:3" ht="31.5" x14ac:dyDescent="0.25">
      <c r="A143" s="27" t="s">
        <v>839</v>
      </c>
      <c r="B143" s="26" t="s">
        <v>843</v>
      </c>
      <c r="C143" s="28">
        <v>12333.7</v>
      </c>
    </row>
    <row r="144" spans="1:3" ht="15.75" x14ac:dyDescent="0.25">
      <c r="A144" s="27" t="s">
        <v>839</v>
      </c>
      <c r="B144" s="26" t="s">
        <v>844</v>
      </c>
      <c r="C144" s="28">
        <v>63.4</v>
      </c>
    </row>
    <row r="145" spans="1:3" ht="31.5" x14ac:dyDescent="0.25">
      <c r="A145" s="27" t="s">
        <v>839</v>
      </c>
      <c r="B145" s="26" t="s">
        <v>845</v>
      </c>
      <c r="C145" s="28">
        <v>233.9</v>
      </c>
    </row>
    <row r="146" spans="1:3" ht="47.25" x14ac:dyDescent="0.25">
      <c r="A146" s="27" t="s">
        <v>839</v>
      </c>
      <c r="B146" s="26" t="s">
        <v>846</v>
      </c>
      <c r="C146" s="28">
        <v>6148.1</v>
      </c>
    </row>
    <row r="147" spans="1:3" ht="31.5" x14ac:dyDescent="0.25">
      <c r="A147" s="27" t="s">
        <v>839</v>
      </c>
      <c r="B147" s="26" t="s">
        <v>847</v>
      </c>
      <c r="C147" s="28">
        <v>257</v>
      </c>
    </row>
    <row r="148" spans="1:3" ht="31.5" x14ac:dyDescent="0.25">
      <c r="A148" s="27" t="s">
        <v>839</v>
      </c>
      <c r="B148" s="26" t="s">
        <v>848</v>
      </c>
      <c r="C148" s="28">
        <v>237.7</v>
      </c>
    </row>
    <row r="149" spans="1:3" ht="31.5" x14ac:dyDescent="0.25">
      <c r="A149" s="27" t="s">
        <v>839</v>
      </c>
      <c r="B149" s="26" t="s">
        <v>849</v>
      </c>
      <c r="C149" s="28">
        <v>300</v>
      </c>
    </row>
    <row r="150" spans="1:3" ht="31.5" x14ac:dyDescent="0.25">
      <c r="A150" s="27" t="s">
        <v>839</v>
      </c>
      <c r="B150" s="26" t="s">
        <v>850</v>
      </c>
      <c r="C150" s="28">
        <v>300</v>
      </c>
    </row>
    <row r="151" spans="1:3" ht="31.5" x14ac:dyDescent="0.25">
      <c r="A151" s="27" t="s">
        <v>839</v>
      </c>
      <c r="B151" s="26" t="s">
        <v>851</v>
      </c>
      <c r="C151" s="28">
        <v>1216.28</v>
      </c>
    </row>
    <row r="152" spans="1:3" ht="31.5" x14ac:dyDescent="0.25">
      <c r="A152" s="27" t="s">
        <v>839</v>
      </c>
      <c r="B152" s="26" t="s">
        <v>28</v>
      </c>
      <c r="C152" s="28">
        <v>32</v>
      </c>
    </row>
    <row r="153" spans="1:3" ht="31.5" x14ac:dyDescent="0.25">
      <c r="A153" s="27" t="s">
        <v>839</v>
      </c>
      <c r="B153" s="26" t="s">
        <v>852</v>
      </c>
      <c r="C153" s="28">
        <v>5659.16</v>
      </c>
    </row>
    <row r="154" spans="1:3" ht="15.75" x14ac:dyDescent="0.25">
      <c r="A154" s="27" t="s">
        <v>854</v>
      </c>
      <c r="B154" s="26" t="s">
        <v>853</v>
      </c>
      <c r="C154" s="28">
        <v>233004.606</v>
      </c>
    </row>
    <row r="155" spans="1:3" ht="31.5" x14ac:dyDescent="0.25">
      <c r="A155" s="27" t="s">
        <v>856</v>
      </c>
      <c r="B155" s="26" t="s">
        <v>855</v>
      </c>
      <c r="C155" s="28">
        <v>9854.402</v>
      </c>
    </row>
    <row r="156" spans="1:3" ht="31.5" x14ac:dyDescent="0.25">
      <c r="A156" s="27" t="s">
        <v>858</v>
      </c>
      <c r="B156" s="26" t="s">
        <v>857</v>
      </c>
      <c r="C156" s="28">
        <v>9854.402</v>
      </c>
    </row>
    <row r="157" spans="1:3" ht="63" x14ac:dyDescent="0.25">
      <c r="A157" s="27" t="s">
        <v>858</v>
      </c>
      <c r="B157" s="26" t="s">
        <v>859</v>
      </c>
      <c r="C157" s="28">
        <v>136.63900000000001</v>
      </c>
    </row>
    <row r="158" spans="1:3" ht="78.75" x14ac:dyDescent="0.25">
      <c r="A158" s="27" t="s">
        <v>858</v>
      </c>
      <c r="B158" s="26" t="s">
        <v>860</v>
      </c>
      <c r="C158" s="28">
        <v>4.5</v>
      </c>
    </row>
    <row r="159" spans="1:3" ht="63" x14ac:dyDescent="0.25">
      <c r="A159" s="27" t="s">
        <v>858</v>
      </c>
      <c r="B159" s="26" t="s">
        <v>861</v>
      </c>
      <c r="C159" s="28">
        <v>4.5</v>
      </c>
    </row>
    <row r="160" spans="1:3" ht="47.25" x14ac:dyDescent="0.25">
      <c r="A160" s="27" t="s">
        <v>858</v>
      </c>
      <c r="B160" s="26" t="s">
        <v>862</v>
      </c>
      <c r="C160" s="28">
        <v>632.5</v>
      </c>
    </row>
    <row r="161" spans="1:3" ht="126" x14ac:dyDescent="0.25">
      <c r="A161" s="27" t="s">
        <v>858</v>
      </c>
      <c r="B161" s="26" t="s">
        <v>514</v>
      </c>
      <c r="C161" s="28">
        <v>32.799999999999997</v>
      </c>
    </row>
    <row r="162" spans="1:3" ht="63" x14ac:dyDescent="0.25">
      <c r="A162" s="27" t="s">
        <v>858</v>
      </c>
      <c r="B162" s="26" t="s">
        <v>863</v>
      </c>
      <c r="C162" s="28">
        <v>5489.3</v>
      </c>
    </row>
    <row r="163" spans="1:3" ht="47.25" x14ac:dyDescent="0.25">
      <c r="A163" s="27" t="s">
        <v>858</v>
      </c>
      <c r="B163" s="26" t="s">
        <v>864</v>
      </c>
      <c r="C163" s="28">
        <v>10.9</v>
      </c>
    </row>
    <row r="164" spans="1:3" ht="63" x14ac:dyDescent="0.25">
      <c r="A164" s="27" t="s">
        <v>858</v>
      </c>
      <c r="B164" s="26" t="s">
        <v>865</v>
      </c>
      <c r="C164" s="28">
        <v>58.158999999999999</v>
      </c>
    </row>
    <row r="165" spans="1:3" ht="47.25" x14ac:dyDescent="0.25">
      <c r="A165" s="27" t="s">
        <v>858</v>
      </c>
      <c r="B165" s="26" t="s">
        <v>866</v>
      </c>
      <c r="C165" s="28">
        <v>100</v>
      </c>
    </row>
    <row r="166" spans="1:3" ht="31.5" x14ac:dyDescent="0.25">
      <c r="A166" s="27" t="s">
        <v>858</v>
      </c>
      <c r="B166" s="26" t="s">
        <v>867</v>
      </c>
      <c r="C166" s="28">
        <v>2868</v>
      </c>
    </row>
    <row r="167" spans="1:3" ht="78.75" x14ac:dyDescent="0.25">
      <c r="A167" s="27" t="s">
        <v>858</v>
      </c>
      <c r="B167" s="26" t="s">
        <v>868</v>
      </c>
      <c r="C167" s="28">
        <v>156.30000000000001</v>
      </c>
    </row>
    <row r="168" spans="1:3" ht="31.5" x14ac:dyDescent="0.25">
      <c r="A168" s="27" t="s">
        <v>858</v>
      </c>
      <c r="B168" s="26" t="s">
        <v>869</v>
      </c>
      <c r="C168" s="28">
        <v>221.70400000000001</v>
      </c>
    </row>
    <row r="169" spans="1:3" ht="78.75" x14ac:dyDescent="0.25">
      <c r="A169" s="27" t="s">
        <v>858</v>
      </c>
      <c r="B169" s="26" t="s">
        <v>870</v>
      </c>
      <c r="C169" s="28">
        <v>5</v>
      </c>
    </row>
    <row r="170" spans="1:3" ht="78.75" x14ac:dyDescent="0.25">
      <c r="A170" s="27" t="s">
        <v>858</v>
      </c>
      <c r="B170" s="26" t="s">
        <v>871</v>
      </c>
      <c r="C170" s="28">
        <v>129.1</v>
      </c>
    </row>
    <row r="171" spans="1:3" ht="78.75" x14ac:dyDescent="0.25">
      <c r="A171" s="27" t="s">
        <v>858</v>
      </c>
      <c r="B171" s="26" t="s">
        <v>872</v>
      </c>
      <c r="C171" s="28">
        <v>5</v>
      </c>
    </row>
    <row r="172" spans="1:3" ht="63" x14ac:dyDescent="0.25">
      <c r="A172" s="27" t="s">
        <v>874</v>
      </c>
      <c r="B172" s="26" t="s">
        <v>873</v>
      </c>
      <c r="C172" s="28">
        <v>5102.5</v>
      </c>
    </row>
    <row r="173" spans="1:3" ht="63" x14ac:dyDescent="0.25">
      <c r="A173" s="27" t="s">
        <v>876</v>
      </c>
      <c r="B173" s="26" t="s">
        <v>875</v>
      </c>
      <c r="C173" s="28">
        <v>5102.5</v>
      </c>
    </row>
    <row r="174" spans="1:3" ht="63" x14ac:dyDescent="0.25">
      <c r="A174" s="27" t="s">
        <v>876</v>
      </c>
      <c r="B174" s="26" t="s">
        <v>877</v>
      </c>
      <c r="C174" s="28">
        <v>5102.5</v>
      </c>
    </row>
    <row r="175" spans="1:3" ht="47.25" x14ac:dyDescent="0.25">
      <c r="A175" s="27" t="s">
        <v>879</v>
      </c>
      <c r="B175" s="26" t="s">
        <v>878</v>
      </c>
      <c r="C175" s="28">
        <v>2054.1999999999998</v>
      </c>
    </row>
    <row r="176" spans="1:3" ht="47.25" x14ac:dyDescent="0.25">
      <c r="A176" s="27" t="s">
        <v>881</v>
      </c>
      <c r="B176" s="26" t="s">
        <v>880</v>
      </c>
      <c r="C176" s="28">
        <v>2054.1999999999998</v>
      </c>
    </row>
    <row r="177" spans="1:3" ht="63" x14ac:dyDescent="0.25">
      <c r="A177" s="27" t="s">
        <v>881</v>
      </c>
      <c r="B177" s="26" t="s">
        <v>882</v>
      </c>
      <c r="C177" s="28">
        <v>2054.1999999999998</v>
      </c>
    </row>
    <row r="178" spans="1:3" ht="31.5" x14ac:dyDescent="0.25">
      <c r="A178" s="27" t="s">
        <v>884</v>
      </c>
      <c r="B178" s="26" t="s">
        <v>883</v>
      </c>
      <c r="C178" s="28">
        <v>1167.9000000000001</v>
      </c>
    </row>
    <row r="179" spans="1:3" ht="31.5" x14ac:dyDescent="0.25">
      <c r="A179" s="27" t="s">
        <v>886</v>
      </c>
      <c r="B179" s="26" t="s">
        <v>885</v>
      </c>
      <c r="C179" s="28">
        <v>1167.9000000000001</v>
      </c>
    </row>
    <row r="180" spans="1:3" ht="47.25" x14ac:dyDescent="0.25">
      <c r="A180" s="27" t="s">
        <v>886</v>
      </c>
      <c r="B180" s="26" t="s">
        <v>887</v>
      </c>
      <c r="C180" s="28">
        <v>1167.9000000000001</v>
      </c>
    </row>
    <row r="181" spans="1:3" ht="63" x14ac:dyDescent="0.25">
      <c r="A181" s="27" t="s">
        <v>889</v>
      </c>
      <c r="B181" s="26" t="s">
        <v>888</v>
      </c>
      <c r="C181" s="28">
        <v>744.80399999999997</v>
      </c>
    </row>
    <row r="182" spans="1:3" ht="63" x14ac:dyDescent="0.25">
      <c r="A182" s="27" t="s">
        <v>891</v>
      </c>
      <c r="B182" s="26" t="s">
        <v>890</v>
      </c>
      <c r="C182" s="28">
        <v>744.80399999999997</v>
      </c>
    </row>
    <row r="183" spans="1:3" ht="47.25" x14ac:dyDescent="0.25">
      <c r="A183" s="27" t="s">
        <v>891</v>
      </c>
      <c r="B183" s="26" t="s">
        <v>892</v>
      </c>
      <c r="C183" s="28">
        <v>744.80399999999997</v>
      </c>
    </row>
    <row r="184" spans="1:3" ht="31.5" x14ac:dyDescent="0.25">
      <c r="A184" s="27" t="s">
        <v>894</v>
      </c>
      <c r="B184" s="26" t="s">
        <v>893</v>
      </c>
      <c r="C184" s="28">
        <v>72.099999999999994</v>
      </c>
    </row>
    <row r="185" spans="1:3" ht="31.5" x14ac:dyDescent="0.25">
      <c r="A185" s="27" t="s">
        <v>896</v>
      </c>
      <c r="B185" s="26" t="s">
        <v>895</v>
      </c>
      <c r="C185" s="28">
        <v>72.099999999999994</v>
      </c>
    </row>
    <row r="186" spans="1:3" ht="47.25" x14ac:dyDescent="0.25">
      <c r="A186" s="27" t="s">
        <v>896</v>
      </c>
      <c r="B186" s="26" t="s">
        <v>897</v>
      </c>
      <c r="C186" s="28">
        <v>72.099999999999994</v>
      </c>
    </row>
    <row r="187" spans="1:3" ht="15.75" x14ac:dyDescent="0.25">
      <c r="A187" s="27" t="s">
        <v>899</v>
      </c>
      <c r="B187" s="26" t="s">
        <v>898</v>
      </c>
      <c r="C187" s="28">
        <v>214008.7</v>
      </c>
    </row>
    <row r="188" spans="1:3" ht="15.75" x14ac:dyDescent="0.25">
      <c r="A188" s="27" t="s">
        <v>901</v>
      </c>
      <c r="B188" s="26" t="s">
        <v>900</v>
      </c>
      <c r="C188" s="28">
        <v>214008.7</v>
      </c>
    </row>
    <row r="189" spans="1:3" ht="47.25" x14ac:dyDescent="0.25">
      <c r="A189" s="27" t="s">
        <v>901</v>
      </c>
      <c r="B189" s="26" t="s">
        <v>902</v>
      </c>
      <c r="C189" s="28">
        <v>214008.7</v>
      </c>
    </row>
    <row r="190" spans="1:3" ht="15.75" x14ac:dyDescent="0.25">
      <c r="A190" s="27" t="s">
        <v>904</v>
      </c>
      <c r="B190" s="26" t="s">
        <v>903</v>
      </c>
      <c r="C190" s="28">
        <v>41.143999999999998</v>
      </c>
    </row>
    <row r="191" spans="1:3" ht="47.25" x14ac:dyDescent="0.25">
      <c r="A191" s="27" t="s">
        <v>906</v>
      </c>
      <c r="B191" s="26" t="s">
        <v>905</v>
      </c>
      <c r="C191" s="28">
        <v>41.143999999999998</v>
      </c>
    </row>
    <row r="192" spans="1:3" ht="47.25" x14ac:dyDescent="0.25">
      <c r="A192" s="27" t="s">
        <v>908</v>
      </c>
      <c r="B192" s="26" t="s">
        <v>907</v>
      </c>
      <c r="C192" s="28">
        <v>41.143999999999998</v>
      </c>
    </row>
    <row r="193" spans="1:3" ht="31.5" x14ac:dyDescent="0.25">
      <c r="A193" s="27" t="s">
        <v>908</v>
      </c>
      <c r="B193" s="26" t="s">
        <v>909</v>
      </c>
      <c r="C193" s="28">
        <v>41.143999999999998</v>
      </c>
    </row>
    <row r="194" spans="1:3" ht="15.75" x14ac:dyDescent="0.25">
      <c r="A194" s="27" t="s">
        <v>911</v>
      </c>
      <c r="B194" s="26" t="s">
        <v>910</v>
      </c>
      <c r="C194" s="28">
        <v>0</v>
      </c>
    </row>
    <row r="195" spans="1:3" ht="18.75" x14ac:dyDescent="0.3">
      <c r="A195" s="187" t="s">
        <v>912</v>
      </c>
      <c r="B195" s="188"/>
      <c r="C195" s="22">
        <v>583463.90599999996</v>
      </c>
    </row>
  </sheetData>
  <mergeCells count="16">
    <mergeCell ref="A52:B52"/>
    <mergeCell ref="A195:B195"/>
    <mergeCell ref="B8:C8"/>
    <mergeCell ref="B9:C9"/>
    <mergeCell ref="A17:B17"/>
    <mergeCell ref="A19:B19"/>
    <mergeCell ref="A11:C11"/>
    <mergeCell ref="B7:C7"/>
    <mergeCell ref="A13:A15"/>
    <mergeCell ref="B13:B15"/>
    <mergeCell ref="C13:C15"/>
    <mergeCell ref="B1:C1"/>
    <mergeCell ref="B2:C2"/>
    <mergeCell ref="B3:C3"/>
    <mergeCell ref="B4:C4"/>
    <mergeCell ref="B6:C6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437"/>
  <sheetViews>
    <sheetView view="pageBreakPreview" topLeftCell="A160" zoomScale="60" zoomScaleNormal="100" workbookViewId="0">
      <selection activeCell="A16" sqref="A16"/>
    </sheetView>
  </sheetViews>
  <sheetFormatPr defaultRowHeight="15" x14ac:dyDescent="0.25"/>
  <cols>
    <col min="1" max="1" width="96.28515625" customWidth="1"/>
    <col min="2" max="2" width="16.7109375" customWidth="1"/>
    <col min="3" max="3" width="16.28515625" customWidth="1"/>
    <col min="4" max="4" width="10.7109375" customWidth="1"/>
    <col min="5" max="5" width="26" customWidth="1"/>
  </cols>
  <sheetData>
    <row r="1" spans="1:5" s="157" customFormat="1" ht="15.75" customHeight="1" x14ac:dyDescent="0.3">
      <c r="A1" s="156"/>
      <c r="B1" s="192" t="s">
        <v>938</v>
      </c>
      <c r="C1" s="192"/>
      <c r="D1" s="192"/>
      <c r="E1" s="192"/>
    </row>
    <row r="2" spans="1:5" s="157" customFormat="1" ht="48" customHeight="1" x14ac:dyDescent="0.3">
      <c r="A2" s="156"/>
      <c r="B2" s="192"/>
      <c r="C2" s="192"/>
      <c r="D2" s="192"/>
      <c r="E2" s="192"/>
    </row>
    <row r="3" spans="1:5" s="157" customFormat="1" ht="15.75" customHeight="1" x14ac:dyDescent="0.3">
      <c r="A3" s="156"/>
      <c r="B3" s="192" t="s">
        <v>937</v>
      </c>
      <c r="C3" s="192"/>
      <c r="D3" s="192"/>
      <c r="E3" s="192"/>
    </row>
    <row r="4" spans="1:5" s="157" customFormat="1" ht="56.25" customHeight="1" x14ac:dyDescent="0.3">
      <c r="A4" s="156"/>
      <c r="B4" s="192"/>
      <c r="C4" s="192"/>
      <c r="D4" s="192"/>
      <c r="E4" s="192"/>
    </row>
    <row r="5" spans="1:5" ht="15.75" x14ac:dyDescent="0.25">
      <c r="A5" s="15"/>
      <c r="B5" s="15"/>
      <c r="C5" s="15"/>
      <c r="D5" s="15"/>
      <c r="E5" s="19"/>
    </row>
    <row r="6" spans="1:5" ht="18.75" x14ac:dyDescent="0.25">
      <c r="A6" s="194" t="s">
        <v>939</v>
      </c>
      <c r="B6" s="194"/>
      <c r="C6" s="194"/>
      <c r="D6" s="194"/>
      <c r="E6" s="194"/>
    </row>
    <row r="8" spans="1:5" ht="18.75" x14ac:dyDescent="0.25">
      <c r="A8" s="42"/>
      <c r="B8" s="42"/>
      <c r="C8" s="42"/>
      <c r="D8" s="42"/>
      <c r="E8" s="42" t="s">
        <v>916</v>
      </c>
    </row>
    <row r="9" spans="1:5" x14ac:dyDescent="0.25">
      <c r="A9" s="193" t="s">
        <v>7</v>
      </c>
      <c r="B9" s="183" t="s">
        <v>917</v>
      </c>
      <c r="C9" s="183" t="s">
        <v>5</v>
      </c>
      <c r="D9" s="183" t="s">
        <v>6</v>
      </c>
      <c r="E9" s="193" t="s">
        <v>2</v>
      </c>
    </row>
    <row r="10" spans="1:5" x14ac:dyDescent="0.25">
      <c r="A10" s="193"/>
      <c r="B10" s="183" t="s">
        <v>917</v>
      </c>
      <c r="C10" s="183" t="s">
        <v>5</v>
      </c>
      <c r="D10" s="183" t="s">
        <v>6</v>
      </c>
      <c r="E10" s="193"/>
    </row>
    <row r="11" spans="1:5" s="17" customFormat="1" ht="8.25" x14ac:dyDescent="0.15">
      <c r="A11" s="16">
        <v>1</v>
      </c>
      <c r="B11" s="16">
        <v>2</v>
      </c>
      <c r="C11" s="16">
        <v>3</v>
      </c>
      <c r="D11" s="16">
        <v>4</v>
      </c>
      <c r="E11" s="16">
        <v>5</v>
      </c>
    </row>
    <row r="12" spans="1:5" ht="15.75" x14ac:dyDescent="0.25">
      <c r="A12" s="51" t="s">
        <v>8</v>
      </c>
      <c r="B12" s="52"/>
      <c r="C12" s="52"/>
      <c r="D12" s="52"/>
      <c r="E12" s="53">
        <v>625183.88899999997</v>
      </c>
    </row>
    <row r="13" spans="1:5" ht="15.75" x14ac:dyDescent="0.25">
      <c r="A13" s="54" t="s">
        <v>918</v>
      </c>
      <c r="B13" s="47" t="s">
        <v>919</v>
      </c>
      <c r="C13" s="47"/>
      <c r="D13" s="47"/>
      <c r="E13" s="48">
        <v>1379.8009999999999</v>
      </c>
    </row>
    <row r="14" spans="1:5" ht="15.75" x14ac:dyDescent="0.25">
      <c r="A14" s="18" t="s">
        <v>498</v>
      </c>
      <c r="B14" s="27" t="s">
        <v>919</v>
      </c>
      <c r="C14" s="27" t="s">
        <v>499</v>
      </c>
      <c r="D14" s="27"/>
      <c r="E14" s="43">
        <v>1379.8009999999999</v>
      </c>
    </row>
    <row r="15" spans="1:5" ht="15.75" x14ac:dyDescent="0.25">
      <c r="A15" s="18" t="s">
        <v>500</v>
      </c>
      <c r="B15" s="27" t="s">
        <v>919</v>
      </c>
      <c r="C15" s="27" t="s">
        <v>501</v>
      </c>
      <c r="D15" s="27"/>
      <c r="E15" s="43">
        <v>1379.8009999999999</v>
      </c>
    </row>
    <row r="16" spans="1:5" ht="15.75" x14ac:dyDescent="0.25">
      <c r="A16" s="18" t="s">
        <v>505</v>
      </c>
      <c r="B16" s="27" t="s">
        <v>919</v>
      </c>
      <c r="C16" s="27" t="s">
        <v>506</v>
      </c>
      <c r="D16" s="27"/>
      <c r="E16" s="43">
        <v>1238.7470000000001</v>
      </c>
    </row>
    <row r="17" spans="1:5" ht="47.25" x14ac:dyDescent="0.25">
      <c r="A17" s="44" t="s">
        <v>920</v>
      </c>
      <c r="B17" s="45" t="s">
        <v>919</v>
      </c>
      <c r="C17" s="45" t="s">
        <v>506</v>
      </c>
      <c r="D17" s="45" t="s">
        <v>287</v>
      </c>
      <c r="E17" s="46">
        <v>1238.7470000000001</v>
      </c>
    </row>
    <row r="18" spans="1:5" ht="47.25" x14ac:dyDescent="0.25">
      <c r="A18" s="18" t="s">
        <v>538</v>
      </c>
      <c r="B18" s="27" t="s">
        <v>919</v>
      </c>
      <c r="C18" s="27" t="s">
        <v>539</v>
      </c>
      <c r="D18" s="27"/>
      <c r="E18" s="43">
        <v>141.054</v>
      </c>
    </row>
    <row r="19" spans="1:5" ht="15.75" x14ac:dyDescent="0.25">
      <c r="A19" s="44" t="s">
        <v>921</v>
      </c>
      <c r="B19" s="45" t="s">
        <v>919</v>
      </c>
      <c r="C19" s="45" t="s">
        <v>539</v>
      </c>
      <c r="D19" s="45" t="s">
        <v>27</v>
      </c>
      <c r="E19" s="46">
        <v>141.054</v>
      </c>
    </row>
    <row r="20" spans="1:5" ht="15.75" x14ac:dyDescent="0.25">
      <c r="A20" s="55" t="s">
        <v>922</v>
      </c>
      <c r="B20" s="49" t="s">
        <v>923</v>
      </c>
      <c r="C20" s="49"/>
      <c r="D20" s="49"/>
      <c r="E20" s="50">
        <v>85053.334000000003</v>
      </c>
    </row>
    <row r="21" spans="1:5" ht="15.75" x14ac:dyDescent="0.25">
      <c r="A21" s="18" t="s">
        <v>9</v>
      </c>
      <c r="B21" s="27" t="s">
        <v>923</v>
      </c>
      <c r="C21" s="27" t="s">
        <v>10</v>
      </c>
      <c r="D21" s="27"/>
      <c r="E21" s="43">
        <v>133.6</v>
      </c>
    </row>
    <row r="22" spans="1:5" ht="15.75" x14ac:dyDescent="0.25">
      <c r="A22" s="18" t="s">
        <v>36</v>
      </c>
      <c r="B22" s="27" t="s">
        <v>923</v>
      </c>
      <c r="C22" s="27" t="s">
        <v>37</v>
      </c>
      <c r="D22" s="27"/>
      <c r="E22" s="43">
        <v>133.6</v>
      </c>
    </row>
    <row r="23" spans="1:5" ht="15.75" x14ac:dyDescent="0.25">
      <c r="A23" s="18" t="s">
        <v>38</v>
      </c>
      <c r="B23" s="27" t="s">
        <v>923</v>
      </c>
      <c r="C23" s="27" t="s">
        <v>39</v>
      </c>
      <c r="D23" s="27"/>
      <c r="E23" s="43">
        <v>33.6</v>
      </c>
    </row>
    <row r="24" spans="1:5" ht="15.75" x14ac:dyDescent="0.25">
      <c r="A24" s="44" t="s">
        <v>921</v>
      </c>
      <c r="B24" s="45" t="s">
        <v>923</v>
      </c>
      <c r="C24" s="45" t="s">
        <v>39</v>
      </c>
      <c r="D24" s="45" t="s">
        <v>27</v>
      </c>
      <c r="E24" s="46">
        <v>33.6</v>
      </c>
    </row>
    <row r="25" spans="1:5" ht="47.25" x14ac:dyDescent="0.25">
      <c r="A25" s="18" t="s">
        <v>41</v>
      </c>
      <c r="B25" s="27" t="s">
        <v>923</v>
      </c>
      <c r="C25" s="27" t="s">
        <v>42</v>
      </c>
      <c r="D25" s="27"/>
      <c r="E25" s="43">
        <v>100</v>
      </c>
    </row>
    <row r="26" spans="1:5" ht="15.75" x14ac:dyDescent="0.25">
      <c r="A26" s="44" t="s">
        <v>924</v>
      </c>
      <c r="B26" s="45" t="s">
        <v>923</v>
      </c>
      <c r="C26" s="45" t="s">
        <v>42</v>
      </c>
      <c r="D26" s="45" t="s">
        <v>44</v>
      </c>
      <c r="E26" s="46">
        <v>100</v>
      </c>
    </row>
    <row r="27" spans="1:5" ht="31.5" x14ac:dyDescent="0.25">
      <c r="A27" s="18" t="s">
        <v>52</v>
      </c>
      <c r="B27" s="27" t="s">
        <v>923</v>
      </c>
      <c r="C27" s="27" t="s">
        <v>53</v>
      </c>
      <c r="D27" s="27"/>
      <c r="E27" s="43">
        <v>23041.742999999999</v>
      </c>
    </row>
    <row r="28" spans="1:5" ht="31.5" x14ac:dyDescent="0.25">
      <c r="A28" s="18" t="s">
        <v>54</v>
      </c>
      <c r="B28" s="27" t="s">
        <v>923</v>
      </c>
      <c r="C28" s="27" t="s">
        <v>55</v>
      </c>
      <c r="D28" s="27"/>
      <c r="E28" s="43">
        <v>23041.742999999999</v>
      </c>
    </row>
    <row r="29" spans="1:5" ht="15.75" x14ac:dyDescent="0.25">
      <c r="A29" s="18" t="s">
        <v>56</v>
      </c>
      <c r="B29" s="27" t="s">
        <v>923</v>
      </c>
      <c r="C29" s="27" t="s">
        <v>57</v>
      </c>
      <c r="D29" s="27"/>
      <c r="E29" s="43">
        <v>10368.731</v>
      </c>
    </row>
    <row r="30" spans="1:5" ht="15.75" x14ac:dyDescent="0.25">
      <c r="A30" s="44" t="s">
        <v>921</v>
      </c>
      <c r="B30" s="45" t="s">
        <v>923</v>
      </c>
      <c r="C30" s="45" t="s">
        <v>57</v>
      </c>
      <c r="D30" s="45" t="s">
        <v>27</v>
      </c>
      <c r="E30" s="46">
        <v>2164.056</v>
      </c>
    </row>
    <row r="31" spans="1:5" ht="15.75" x14ac:dyDescent="0.25">
      <c r="A31" s="18" t="s">
        <v>60</v>
      </c>
      <c r="B31" s="27" t="s">
        <v>923</v>
      </c>
      <c r="C31" s="27" t="s">
        <v>61</v>
      </c>
      <c r="D31" s="27"/>
      <c r="E31" s="43">
        <v>8122.6109999999999</v>
      </c>
    </row>
    <row r="32" spans="1:5" ht="15.75" x14ac:dyDescent="0.25">
      <c r="A32" s="44" t="s">
        <v>921</v>
      </c>
      <c r="B32" s="45" t="s">
        <v>923</v>
      </c>
      <c r="C32" s="45" t="s">
        <v>61</v>
      </c>
      <c r="D32" s="45" t="s">
        <v>27</v>
      </c>
      <c r="E32" s="46">
        <v>8122.6109999999999</v>
      </c>
    </row>
    <row r="33" spans="1:5" ht="15.75" x14ac:dyDescent="0.25">
      <c r="A33" s="18" t="s">
        <v>64</v>
      </c>
      <c r="B33" s="27" t="s">
        <v>923</v>
      </c>
      <c r="C33" s="27" t="s">
        <v>65</v>
      </c>
      <c r="D33" s="27"/>
      <c r="E33" s="43">
        <v>82.063999999999993</v>
      </c>
    </row>
    <row r="34" spans="1:5" ht="15.75" x14ac:dyDescent="0.25">
      <c r="A34" s="44" t="s">
        <v>921</v>
      </c>
      <c r="B34" s="45" t="s">
        <v>923</v>
      </c>
      <c r="C34" s="45" t="s">
        <v>65</v>
      </c>
      <c r="D34" s="45" t="s">
        <v>27</v>
      </c>
      <c r="E34" s="46">
        <v>82.063999999999993</v>
      </c>
    </row>
    <row r="35" spans="1:5" ht="31.5" x14ac:dyDescent="0.25">
      <c r="A35" s="18" t="s">
        <v>67</v>
      </c>
      <c r="B35" s="27" t="s">
        <v>923</v>
      </c>
      <c r="C35" s="27" t="s">
        <v>68</v>
      </c>
      <c r="D35" s="27"/>
      <c r="E35" s="43">
        <v>12021.402</v>
      </c>
    </row>
    <row r="36" spans="1:5" ht="15.75" x14ac:dyDescent="0.25">
      <c r="A36" s="44" t="s">
        <v>921</v>
      </c>
      <c r="B36" s="45" t="s">
        <v>923</v>
      </c>
      <c r="C36" s="45" t="s">
        <v>68</v>
      </c>
      <c r="D36" s="45" t="s">
        <v>27</v>
      </c>
      <c r="E36" s="46">
        <v>12021.402</v>
      </c>
    </row>
    <row r="37" spans="1:5" ht="15.75" x14ac:dyDescent="0.25">
      <c r="A37" s="18" t="s">
        <v>71</v>
      </c>
      <c r="B37" s="27" t="s">
        <v>923</v>
      </c>
      <c r="C37" s="27" t="s">
        <v>72</v>
      </c>
      <c r="D37" s="27"/>
      <c r="E37" s="43">
        <v>637.1</v>
      </c>
    </row>
    <row r="38" spans="1:5" ht="15.75" x14ac:dyDescent="0.25">
      <c r="A38" s="18" t="s">
        <v>73</v>
      </c>
      <c r="B38" s="27" t="s">
        <v>923</v>
      </c>
      <c r="C38" s="27" t="s">
        <v>74</v>
      </c>
      <c r="D38" s="27"/>
      <c r="E38" s="43">
        <v>615.4</v>
      </c>
    </row>
    <row r="39" spans="1:5" ht="15.75" x14ac:dyDescent="0.25">
      <c r="A39" s="44" t="s">
        <v>921</v>
      </c>
      <c r="B39" s="45" t="s">
        <v>923</v>
      </c>
      <c r="C39" s="45" t="s">
        <v>74</v>
      </c>
      <c r="D39" s="45" t="s">
        <v>27</v>
      </c>
      <c r="E39" s="46">
        <v>615.4</v>
      </c>
    </row>
    <row r="40" spans="1:5" ht="15.75" x14ac:dyDescent="0.25">
      <c r="A40" s="18" t="s">
        <v>71</v>
      </c>
      <c r="B40" s="27" t="s">
        <v>923</v>
      </c>
      <c r="C40" s="27" t="s">
        <v>76</v>
      </c>
      <c r="D40" s="27"/>
      <c r="E40" s="43">
        <v>21.7</v>
      </c>
    </row>
    <row r="41" spans="1:5" ht="15.75" x14ac:dyDescent="0.25">
      <c r="A41" s="44" t="s">
        <v>921</v>
      </c>
      <c r="B41" s="45" t="s">
        <v>923</v>
      </c>
      <c r="C41" s="45" t="s">
        <v>76</v>
      </c>
      <c r="D41" s="45" t="s">
        <v>27</v>
      </c>
      <c r="E41" s="46">
        <v>21.7</v>
      </c>
    </row>
    <row r="42" spans="1:5" ht="15.75" x14ac:dyDescent="0.25">
      <c r="A42" s="18" t="s">
        <v>81</v>
      </c>
      <c r="B42" s="27" t="s">
        <v>923</v>
      </c>
      <c r="C42" s="27" t="s">
        <v>82</v>
      </c>
      <c r="D42" s="27"/>
      <c r="E42" s="43">
        <v>14.51</v>
      </c>
    </row>
    <row r="43" spans="1:5" ht="15.75" x14ac:dyDescent="0.25">
      <c r="A43" s="44" t="s">
        <v>921</v>
      </c>
      <c r="B43" s="45" t="s">
        <v>923</v>
      </c>
      <c r="C43" s="45" t="s">
        <v>82</v>
      </c>
      <c r="D43" s="45" t="s">
        <v>27</v>
      </c>
      <c r="E43" s="46">
        <v>14.51</v>
      </c>
    </row>
    <row r="44" spans="1:5" ht="31.5" x14ac:dyDescent="0.25">
      <c r="A44" s="18" t="s">
        <v>84</v>
      </c>
      <c r="B44" s="27" t="s">
        <v>923</v>
      </c>
      <c r="C44" s="27" t="s">
        <v>85</v>
      </c>
      <c r="D44" s="27"/>
      <c r="E44" s="43">
        <v>8342.4889999999996</v>
      </c>
    </row>
    <row r="45" spans="1:5" ht="31.5" x14ac:dyDescent="0.25">
      <c r="A45" s="18" t="s">
        <v>86</v>
      </c>
      <c r="B45" s="27" t="s">
        <v>923</v>
      </c>
      <c r="C45" s="27" t="s">
        <v>87</v>
      </c>
      <c r="D45" s="27"/>
      <c r="E45" s="43">
        <v>6593.2240000000002</v>
      </c>
    </row>
    <row r="46" spans="1:5" ht="15.75" x14ac:dyDescent="0.25">
      <c r="A46" s="18" t="s">
        <v>88</v>
      </c>
      <c r="B46" s="27" t="s">
        <v>923</v>
      </c>
      <c r="C46" s="27" t="s">
        <v>89</v>
      </c>
      <c r="D46" s="27"/>
      <c r="E46" s="43">
        <v>6593.2240000000002</v>
      </c>
    </row>
    <row r="47" spans="1:5" ht="47.25" x14ac:dyDescent="0.25">
      <c r="A47" s="18" t="s">
        <v>90</v>
      </c>
      <c r="B47" s="27" t="s">
        <v>923</v>
      </c>
      <c r="C47" s="27" t="s">
        <v>91</v>
      </c>
      <c r="D47" s="27"/>
      <c r="E47" s="43">
        <v>878.11099999999999</v>
      </c>
    </row>
    <row r="48" spans="1:5" ht="15.75" x14ac:dyDescent="0.25">
      <c r="A48" s="44" t="s">
        <v>925</v>
      </c>
      <c r="B48" s="45" t="s">
        <v>923</v>
      </c>
      <c r="C48" s="45" t="s">
        <v>91</v>
      </c>
      <c r="D48" s="45" t="s">
        <v>93</v>
      </c>
      <c r="E48" s="46">
        <v>878.11099999999999</v>
      </c>
    </row>
    <row r="49" spans="1:5" ht="47.25" x14ac:dyDescent="0.25">
      <c r="A49" s="18" t="s">
        <v>94</v>
      </c>
      <c r="B49" s="27" t="s">
        <v>923</v>
      </c>
      <c r="C49" s="27" t="s">
        <v>95</v>
      </c>
      <c r="D49" s="27"/>
      <c r="E49" s="43">
        <v>301.00099999999998</v>
      </c>
    </row>
    <row r="50" spans="1:5" ht="15.75" x14ac:dyDescent="0.25">
      <c r="A50" s="44" t="s">
        <v>925</v>
      </c>
      <c r="B50" s="45" t="s">
        <v>923</v>
      </c>
      <c r="C50" s="45" t="s">
        <v>95</v>
      </c>
      <c r="D50" s="45" t="s">
        <v>93</v>
      </c>
      <c r="E50" s="46">
        <v>301.00099999999998</v>
      </c>
    </row>
    <row r="51" spans="1:5" ht="47.25" x14ac:dyDescent="0.25">
      <c r="A51" s="18" t="s">
        <v>101</v>
      </c>
      <c r="B51" s="27" t="s">
        <v>923</v>
      </c>
      <c r="C51" s="27" t="s">
        <v>102</v>
      </c>
      <c r="D51" s="27"/>
      <c r="E51" s="43">
        <v>5414.1120000000001</v>
      </c>
    </row>
    <row r="52" spans="1:5" ht="15.75" x14ac:dyDescent="0.25">
      <c r="A52" s="44" t="s">
        <v>925</v>
      </c>
      <c r="B52" s="45" t="s">
        <v>923</v>
      </c>
      <c r="C52" s="45" t="s">
        <v>102</v>
      </c>
      <c r="D52" s="45" t="s">
        <v>93</v>
      </c>
      <c r="E52" s="46">
        <v>5414.1120000000001</v>
      </c>
    </row>
    <row r="53" spans="1:5" ht="15.75" x14ac:dyDescent="0.25">
      <c r="A53" s="18" t="s">
        <v>120</v>
      </c>
      <c r="B53" s="27" t="s">
        <v>923</v>
      </c>
      <c r="C53" s="27" t="s">
        <v>121</v>
      </c>
      <c r="D53" s="27"/>
      <c r="E53" s="43">
        <v>1449.2650000000001</v>
      </c>
    </row>
    <row r="54" spans="1:5" ht="31.5" x14ac:dyDescent="0.25">
      <c r="A54" s="18" t="s">
        <v>125</v>
      </c>
      <c r="B54" s="27" t="s">
        <v>923</v>
      </c>
      <c r="C54" s="27" t="s">
        <v>126</v>
      </c>
      <c r="D54" s="27"/>
      <c r="E54" s="43">
        <v>1449.2650000000001</v>
      </c>
    </row>
    <row r="55" spans="1:5" ht="15.75" x14ac:dyDescent="0.25">
      <c r="A55" s="44" t="s">
        <v>921</v>
      </c>
      <c r="B55" s="45" t="s">
        <v>923</v>
      </c>
      <c r="C55" s="45" t="s">
        <v>126</v>
      </c>
      <c r="D55" s="45" t="s">
        <v>27</v>
      </c>
      <c r="E55" s="46">
        <v>1449.2650000000001</v>
      </c>
    </row>
    <row r="56" spans="1:5" ht="15.75" x14ac:dyDescent="0.25">
      <c r="A56" s="18" t="s">
        <v>128</v>
      </c>
      <c r="B56" s="27" t="s">
        <v>923</v>
      </c>
      <c r="C56" s="27" t="s">
        <v>129</v>
      </c>
      <c r="D56" s="27"/>
      <c r="E56" s="43">
        <v>300</v>
      </c>
    </row>
    <row r="57" spans="1:5" ht="15.75" x14ac:dyDescent="0.25">
      <c r="A57" s="18" t="s">
        <v>130</v>
      </c>
      <c r="B57" s="27" t="s">
        <v>923</v>
      </c>
      <c r="C57" s="27" t="s">
        <v>131</v>
      </c>
      <c r="D57" s="27"/>
      <c r="E57" s="43">
        <v>200</v>
      </c>
    </row>
    <row r="58" spans="1:5" ht="15.75" x14ac:dyDescent="0.25">
      <c r="A58" s="44" t="s">
        <v>921</v>
      </c>
      <c r="B58" s="45" t="s">
        <v>923</v>
      </c>
      <c r="C58" s="45" t="s">
        <v>131</v>
      </c>
      <c r="D58" s="45" t="s">
        <v>27</v>
      </c>
      <c r="E58" s="46">
        <v>200</v>
      </c>
    </row>
    <row r="59" spans="1:5" ht="15.75" x14ac:dyDescent="0.25">
      <c r="A59" s="18" t="s">
        <v>133</v>
      </c>
      <c r="B59" s="27" t="s">
        <v>923</v>
      </c>
      <c r="C59" s="27" t="s">
        <v>134</v>
      </c>
      <c r="D59" s="27"/>
      <c r="E59" s="43">
        <v>100</v>
      </c>
    </row>
    <row r="60" spans="1:5" ht="15.75" x14ac:dyDescent="0.25">
      <c r="A60" s="44" t="s">
        <v>921</v>
      </c>
      <c r="B60" s="45" t="s">
        <v>923</v>
      </c>
      <c r="C60" s="45" t="s">
        <v>134</v>
      </c>
      <c r="D60" s="45" t="s">
        <v>27</v>
      </c>
      <c r="E60" s="46">
        <v>100</v>
      </c>
    </row>
    <row r="61" spans="1:5" ht="31.5" x14ac:dyDescent="0.25">
      <c r="A61" s="18" t="s">
        <v>406</v>
      </c>
      <c r="B61" s="27" t="s">
        <v>923</v>
      </c>
      <c r="C61" s="27" t="s">
        <v>407</v>
      </c>
      <c r="D61" s="27"/>
      <c r="E61" s="43">
        <v>28973.633000000002</v>
      </c>
    </row>
    <row r="62" spans="1:5" ht="15.75" x14ac:dyDescent="0.25">
      <c r="A62" s="18" t="s">
        <v>408</v>
      </c>
      <c r="B62" s="27" t="s">
        <v>923</v>
      </c>
      <c r="C62" s="27" t="s">
        <v>409</v>
      </c>
      <c r="D62" s="27"/>
      <c r="E62" s="43">
        <v>5.9880000000000004</v>
      </c>
    </row>
    <row r="63" spans="1:5" ht="15.75" x14ac:dyDescent="0.25">
      <c r="A63" s="18" t="s">
        <v>410</v>
      </c>
      <c r="B63" s="27" t="s">
        <v>923</v>
      </c>
      <c r="C63" s="27" t="s">
        <v>411</v>
      </c>
      <c r="D63" s="27"/>
      <c r="E63" s="43">
        <v>5.9880000000000004</v>
      </c>
    </row>
    <row r="64" spans="1:5" ht="31.5" x14ac:dyDescent="0.25">
      <c r="A64" s="44" t="s">
        <v>926</v>
      </c>
      <c r="B64" s="45" t="s">
        <v>923</v>
      </c>
      <c r="C64" s="45" t="s">
        <v>411</v>
      </c>
      <c r="D64" s="45" t="s">
        <v>153</v>
      </c>
      <c r="E64" s="46">
        <v>5.9880000000000004</v>
      </c>
    </row>
    <row r="65" spans="1:5" ht="15.75" x14ac:dyDescent="0.25">
      <c r="A65" s="18" t="s">
        <v>413</v>
      </c>
      <c r="B65" s="27" t="s">
        <v>923</v>
      </c>
      <c r="C65" s="27" t="s">
        <v>414</v>
      </c>
      <c r="D65" s="27"/>
      <c r="E65" s="43">
        <v>20</v>
      </c>
    </row>
    <row r="66" spans="1:5" ht="31.5" x14ac:dyDescent="0.25">
      <c r="A66" s="18" t="s">
        <v>415</v>
      </c>
      <c r="B66" s="27" t="s">
        <v>923</v>
      </c>
      <c r="C66" s="27" t="s">
        <v>416</v>
      </c>
      <c r="D66" s="27"/>
      <c r="E66" s="43">
        <v>20</v>
      </c>
    </row>
    <row r="67" spans="1:5" ht="15.75" x14ac:dyDescent="0.25">
      <c r="A67" s="44" t="s">
        <v>921</v>
      </c>
      <c r="B67" s="45" t="s">
        <v>923</v>
      </c>
      <c r="C67" s="45" t="s">
        <v>416</v>
      </c>
      <c r="D67" s="45" t="s">
        <v>27</v>
      </c>
      <c r="E67" s="46">
        <v>20</v>
      </c>
    </row>
    <row r="68" spans="1:5" ht="15.75" x14ac:dyDescent="0.25">
      <c r="A68" s="18" t="s">
        <v>442</v>
      </c>
      <c r="B68" s="27" t="s">
        <v>923</v>
      </c>
      <c r="C68" s="27" t="s">
        <v>443</v>
      </c>
      <c r="D68" s="27"/>
      <c r="E68" s="43">
        <v>28947.645</v>
      </c>
    </row>
    <row r="69" spans="1:5" ht="15.75" x14ac:dyDescent="0.25">
      <c r="A69" s="18" t="s">
        <v>444</v>
      </c>
      <c r="B69" s="27" t="s">
        <v>923</v>
      </c>
      <c r="C69" s="27" t="s">
        <v>445</v>
      </c>
      <c r="D69" s="27"/>
      <c r="E69" s="43">
        <v>28947.645</v>
      </c>
    </row>
    <row r="70" spans="1:5" ht="47.25" x14ac:dyDescent="0.25">
      <c r="A70" s="44" t="s">
        <v>920</v>
      </c>
      <c r="B70" s="45" t="s">
        <v>923</v>
      </c>
      <c r="C70" s="45" t="s">
        <v>445</v>
      </c>
      <c r="D70" s="45" t="s">
        <v>287</v>
      </c>
      <c r="E70" s="46">
        <v>24279.825000000001</v>
      </c>
    </row>
    <row r="71" spans="1:5" ht="15.75" x14ac:dyDescent="0.25">
      <c r="A71" s="44" t="s">
        <v>921</v>
      </c>
      <c r="B71" s="45" t="s">
        <v>923</v>
      </c>
      <c r="C71" s="45" t="s">
        <v>445</v>
      </c>
      <c r="D71" s="45" t="s">
        <v>27</v>
      </c>
      <c r="E71" s="46">
        <v>4513.82</v>
      </c>
    </row>
    <row r="72" spans="1:5" ht="15.75" x14ac:dyDescent="0.25">
      <c r="A72" s="44" t="s">
        <v>924</v>
      </c>
      <c r="B72" s="45" t="s">
        <v>923</v>
      </c>
      <c r="C72" s="45" t="s">
        <v>445</v>
      </c>
      <c r="D72" s="45" t="s">
        <v>44</v>
      </c>
      <c r="E72" s="46">
        <v>154</v>
      </c>
    </row>
    <row r="73" spans="1:5" ht="31.5" x14ac:dyDescent="0.25">
      <c r="A73" s="18" t="s">
        <v>449</v>
      </c>
      <c r="B73" s="27" t="s">
        <v>923</v>
      </c>
      <c r="C73" s="27" t="s">
        <v>450</v>
      </c>
      <c r="D73" s="27"/>
      <c r="E73" s="43">
        <v>226.703</v>
      </c>
    </row>
    <row r="74" spans="1:5" ht="15.75" x14ac:dyDescent="0.25">
      <c r="A74" s="18" t="s">
        <v>456</v>
      </c>
      <c r="B74" s="27" t="s">
        <v>923</v>
      </c>
      <c r="C74" s="27" t="s">
        <v>457</v>
      </c>
      <c r="D74" s="27"/>
      <c r="E74" s="43">
        <v>226.703</v>
      </c>
    </row>
    <row r="75" spans="1:5" ht="15.75" x14ac:dyDescent="0.25">
      <c r="A75" s="18" t="s">
        <v>458</v>
      </c>
      <c r="B75" s="27" t="s">
        <v>923</v>
      </c>
      <c r="C75" s="27" t="s">
        <v>459</v>
      </c>
      <c r="D75" s="27"/>
      <c r="E75" s="43">
        <v>221.703</v>
      </c>
    </row>
    <row r="76" spans="1:5" ht="31.5" x14ac:dyDescent="0.25">
      <c r="A76" s="18" t="s">
        <v>460</v>
      </c>
      <c r="B76" s="27" t="s">
        <v>923</v>
      </c>
      <c r="C76" s="27" t="s">
        <v>461</v>
      </c>
      <c r="D76" s="27"/>
      <c r="E76" s="43">
        <v>221.703</v>
      </c>
    </row>
    <row r="77" spans="1:5" ht="47.25" x14ac:dyDescent="0.25">
      <c r="A77" s="44" t="s">
        <v>920</v>
      </c>
      <c r="B77" s="45" t="s">
        <v>923</v>
      </c>
      <c r="C77" s="45" t="s">
        <v>461</v>
      </c>
      <c r="D77" s="45" t="s">
        <v>287</v>
      </c>
      <c r="E77" s="46">
        <v>53.155000000000001</v>
      </c>
    </row>
    <row r="78" spans="1:5" ht="15.75" x14ac:dyDescent="0.25">
      <c r="A78" s="44" t="s">
        <v>921</v>
      </c>
      <c r="B78" s="45" t="s">
        <v>923</v>
      </c>
      <c r="C78" s="45" t="s">
        <v>461</v>
      </c>
      <c r="D78" s="45" t="s">
        <v>27</v>
      </c>
      <c r="E78" s="46">
        <v>168.548</v>
      </c>
    </row>
    <row r="79" spans="1:5" ht="15.75" x14ac:dyDescent="0.25">
      <c r="A79" s="18" t="s">
        <v>464</v>
      </c>
      <c r="B79" s="27" t="s">
        <v>923</v>
      </c>
      <c r="C79" s="27" t="s">
        <v>465</v>
      </c>
      <c r="D79" s="27"/>
      <c r="E79" s="43">
        <v>5</v>
      </c>
    </row>
    <row r="80" spans="1:5" ht="15.75" x14ac:dyDescent="0.25">
      <c r="A80" s="44" t="s">
        <v>921</v>
      </c>
      <c r="B80" s="45" t="s">
        <v>923</v>
      </c>
      <c r="C80" s="45" t="s">
        <v>465</v>
      </c>
      <c r="D80" s="45" t="s">
        <v>27</v>
      </c>
      <c r="E80" s="46">
        <v>5</v>
      </c>
    </row>
    <row r="81" spans="1:5" ht="15.75" x14ac:dyDescent="0.25">
      <c r="A81" s="18" t="s">
        <v>473</v>
      </c>
      <c r="B81" s="27" t="s">
        <v>923</v>
      </c>
      <c r="C81" s="27" t="s">
        <v>474</v>
      </c>
      <c r="D81" s="27"/>
      <c r="E81" s="43">
        <v>284.12</v>
      </c>
    </row>
    <row r="82" spans="1:5" ht="31.5" x14ac:dyDescent="0.25">
      <c r="A82" s="18" t="s">
        <v>475</v>
      </c>
      <c r="B82" s="27" t="s">
        <v>923</v>
      </c>
      <c r="C82" s="27" t="s">
        <v>476</v>
      </c>
      <c r="D82" s="27"/>
      <c r="E82" s="43">
        <v>284.12</v>
      </c>
    </row>
    <row r="83" spans="1:5" ht="31.5" x14ac:dyDescent="0.25">
      <c r="A83" s="18" t="s">
        <v>477</v>
      </c>
      <c r="B83" s="27" t="s">
        <v>923</v>
      </c>
      <c r="C83" s="27" t="s">
        <v>478</v>
      </c>
      <c r="D83" s="27"/>
      <c r="E83" s="43">
        <v>43.5</v>
      </c>
    </row>
    <row r="84" spans="1:5" ht="15.75" x14ac:dyDescent="0.25">
      <c r="A84" s="44" t="s">
        <v>927</v>
      </c>
      <c r="B84" s="45" t="s">
        <v>923</v>
      </c>
      <c r="C84" s="45" t="s">
        <v>478</v>
      </c>
      <c r="D84" s="45" t="s">
        <v>113</v>
      </c>
      <c r="E84" s="46">
        <v>43.5</v>
      </c>
    </row>
    <row r="85" spans="1:5" ht="15.75" x14ac:dyDescent="0.25">
      <c r="A85" s="18" t="s">
        <v>480</v>
      </c>
      <c r="B85" s="27" t="s">
        <v>923</v>
      </c>
      <c r="C85" s="27" t="s">
        <v>481</v>
      </c>
      <c r="D85" s="27"/>
      <c r="E85" s="43">
        <v>16.091999999999999</v>
      </c>
    </row>
    <row r="86" spans="1:5" ht="15.75" x14ac:dyDescent="0.25">
      <c r="A86" s="44" t="s">
        <v>921</v>
      </c>
      <c r="B86" s="45" t="s">
        <v>923</v>
      </c>
      <c r="C86" s="45" t="s">
        <v>481</v>
      </c>
      <c r="D86" s="45" t="s">
        <v>27</v>
      </c>
      <c r="E86" s="46">
        <v>16.091999999999999</v>
      </c>
    </row>
    <row r="87" spans="1:5" ht="15.75" x14ac:dyDescent="0.25">
      <c r="A87" s="18" t="s">
        <v>483</v>
      </c>
      <c r="B87" s="27" t="s">
        <v>923</v>
      </c>
      <c r="C87" s="27" t="s">
        <v>484</v>
      </c>
      <c r="D87" s="27"/>
      <c r="E87" s="43">
        <v>190</v>
      </c>
    </row>
    <row r="88" spans="1:5" ht="31.5" x14ac:dyDescent="0.25">
      <c r="A88" s="44" t="s">
        <v>926</v>
      </c>
      <c r="B88" s="45" t="s">
        <v>923</v>
      </c>
      <c r="C88" s="45" t="s">
        <v>484</v>
      </c>
      <c r="D88" s="45" t="s">
        <v>153</v>
      </c>
      <c r="E88" s="46">
        <v>190</v>
      </c>
    </row>
    <row r="89" spans="1:5" ht="15.75" x14ac:dyDescent="0.25">
      <c r="A89" s="18" t="s">
        <v>486</v>
      </c>
      <c r="B89" s="27" t="s">
        <v>923</v>
      </c>
      <c r="C89" s="27" t="s">
        <v>487</v>
      </c>
      <c r="D89" s="27"/>
      <c r="E89" s="43">
        <v>34.527999999999999</v>
      </c>
    </row>
    <row r="90" spans="1:5" ht="31.5" x14ac:dyDescent="0.25">
      <c r="A90" s="44" t="s">
        <v>926</v>
      </c>
      <c r="B90" s="45" t="s">
        <v>923</v>
      </c>
      <c r="C90" s="45" t="s">
        <v>487</v>
      </c>
      <c r="D90" s="45" t="s">
        <v>153</v>
      </c>
      <c r="E90" s="46">
        <v>34.527999999999999</v>
      </c>
    </row>
    <row r="91" spans="1:5" ht="15.75" x14ac:dyDescent="0.25">
      <c r="A91" s="18" t="s">
        <v>498</v>
      </c>
      <c r="B91" s="27" t="s">
        <v>923</v>
      </c>
      <c r="C91" s="27" t="s">
        <v>499</v>
      </c>
      <c r="D91" s="27"/>
      <c r="E91" s="43">
        <v>24051.045999999998</v>
      </c>
    </row>
    <row r="92" spans="1:5" ht="15.75" x14ac:dyDescent="0.25">
      <c r="A92" s="18" t="s">
        <v>500</v>
      </c>
      <c r="B92" s="27" t="s">
        <v>923</v>
      </c>
      <c r="C92" s="27" t="s">
        <v>501</v>
      </c>
      <c r="D92" s="27"/>
      <c r="E92" s="43">
        <v>24051.045999999998</v>
      </c>
    </row>
    <row r="93" spans="1:5" ht="31.5" x14ac:dyDescent="0.25">
      <c r="A93" s="18" t="s">
        <v>502</v>
      </c>
      <c r="B93" s="27" t="s">
        <v>923</v>
      </c>
      <c r="C93" s="27" t="s">
        <v>503</v>
      </c>
      <c r="D93" s="27"/>
      <c r="E93" s="43">
        <v>2595.3560000000002</v>
      </c>
    </row>
    <row r="94" spans="1:5" ht="47.25" x14ac:dyDescent="0.25">
      <c r="A94" s="44" t="s">
        <v>920</v>
      </c>
      <c r="B94" s="45" t="s">
        <v>923</v>
      </c>
      <c r="C94" s="45" t="s">
        <v>503</v>
      </c>
      <c r="D94" s="45" t="s">
        <v>287</v>
      </c>
      <c r="E94" s="46">
        <v>2595.3560000000002</v>
      </c>
    </row>
    <row r="95" spans="1:5" ht="63" x14ac:dyDescent="0.25">
      <c r="A95" s="26" t="s">
        <v>518</v>
      </c>
      <c r="B95" s="27" t="s">
        <v>923</v>
      </c>
      <c r="C95" s="27" t="s">
        <v>519</v>
      </c>
      <c r="D95" s="27"/>
      <c r="E95" s="43">
        <v>58.158999999999999</v>
      </c>
    </row>
    <row r="96" spans="1:5" ht="15.75" x14ac:dyDescent="0.25">
      <c r="A96" s="44" t="s">
        <v>921</v>
      </c>
      <c r="B96" s="45" t="s">
        <v>923</v>
      </c>
      <c r="C96" s="45" t="s">
        <v>519</v>
      </c>
      <c r="D96" s="45" t="s">
        <v>27</v>
      </c>
      <c r="E96" s="46">
        <v>58.158999999999999</v>
      </c>
    </row>
    <row r="97" spans="1:5" ht="110.25" x14ac:dyDescent="0.25">
      <c r="A97" s="26" t="s">
        <v>521</v>
      </c>
      <c r="B97" s="27" t="s">
        <v>923</v>
      </c>
      <c r="C97" s="27" t="s">
        <v>522</v>
      </c>
      <c r="D97" s="27"/>
      <c r="E97" s="43">
        <v>136.63900000000001</v>
      </c>
    </row>
    <row r="98" spans="1:5" ht="47.25" x14ac:dyDescent="0.25">
      <c r="A98" s="44" t="s">
        <v>920</v>
      </c>
      <c r="B98" s="45" t="s">
        <v>923</v>
      </c>
      <c r="C98" s="45" t="s">
        <v>522</v>
      </c>
      <c r="D98" s="45" t="s">
        <v>287</v>
      </c>
      <c r="E98" s="46">
        <v>135.80000000000001</v>
      </c>
    </row>
    <row r="99" spans="1:5" ht="15.75" x14ac:dyDescent="0.25">
      <c r="A99" s="44" t="s">
        <v>921</v>
      </c>
      <c r="B99" s="45" t="s">
        <v>923</v>
      </c>
      <c r="C99" s="45" t="s">
        <v>522</v>
      </c>
      <c r="D99" s="45" t="s">
        <v>27</v>
      </c>
      <c r="E99" s="46">
        <v>0.83899999999999997</v>
      </c>
    </row>
    <row r="100" spans="1:5" ht="78.75" x14ac:dyDescent="0.25">
      <c r="A100" s="26" t="s">
        <v>531</v>
      </c>
      <c r="B100" s="27" t="s">
        <v>923</v>
      </c>
      <c r="C100" s="27" t="s">
        <v>532</v>
      </c>
      <c r="D100" s="27"/>
      <c r="E100" s="43">
        <v>25.94</v>
      </c>
    </row>
    <row r="101" spans="1:5" ht="15.75" x14ac:dyDescent="0.25">
      <c r="A101" s="44" t="s">
        <v>921</v>
      </c>
      <c r="B101" s="45" t="s">
        <v>923</v>
      </c>
      <c r="C101" s="45" t="s">
        <v>532</v>
      </c>
      <c r="D101" s="45" t="s">
        <v>27</v>
      </c>
      <c r="E101" s="46">
        <v>25.94</v>
      </c>
    </row>
    <row r="102" spans="1:5" ht="31.5" x14ac:dyDescent="0.25">
      <c r="A102" s="18" t="s">
        <v>541</v>
      </c>
      <c r="B102" s="27" t="s">
        <v>923</v>
      </c>
      <c r="C102" s="27" t="s">
        <v>542</v>
      </c>
      <c r="D102" s="27"/>
      <c r="E102" s="43">
        <v>1500</v>
      </c>
    </row>
    <row r="103" spans="1:5" ht="15.75" x14ac:dyDescent="0.25">
      <c r="A103" s="44" t="s">
        <v>924</v>
      </c>
      <c r="B103" s="45" t="s">
        <v>923</v>
      </c>
      <c r="C103" s="45" t="s">
        <v>542</v>
      </c>
      <c r="D103" s="45" t="s">
        <v>44</v>
      </c>
      <c r="E103" s="46">
        <v>1500</v>
      </c>
    </row>
    <row r="104" spans="1:5" ht="15.75" x14ac:dyDescent="0.25">
      <c r="A104" s="18" t="s">
        <v>544</v>
      </c>
      <c r="B104" s="27" t="s">
        <v>923</v>
      </c>
      <c r="C104" s="27" t="s">
        <v>545</v>
      </c>
      <c r="D104" s="27"/>
      <c r="E104" s="43">
        <v>19734.952000000001</v>
      </c>
    </row>
    <row r="105" spans="1:5" ht="15.75" x14ac:dyDescent="0.25">
      <c r="A105" s="44" t="s">
        <v>921</v>
      </c>
      <c r="B105" s="45" t="s">
        <v>923</v>
      </c>
      <c r="C105" s="45" t="s">
        <v>545</v>
      </c>
      <c r="D105" s="45" t="s">
        <v>27</v>
      </c>
      <c r="E105" s="46">
        <v>230.49</v>
      </c>
    </row>
    <row r="106" spans="1:5" ht="15.75" x14ac:dyDescent="0.25">
      <c r="A106" s="44" t="s">
        <v>927</v>
      </c>
      <c r="B106" s="45" t="s">
        <v>923</v>
      </c>
      <c r="C106" s="45" t="s">
        <v>545</v>
      </c>
      <c r="D106" s="45" t="s">
        <v>113</v>
      </c>
      <c r="E106" s="46">
        <v>4454.3710000000001</v>
      </c>
    </row>
    <row r="107" spans="1:5" ht="15.75" x14ac:dyDescent="0.25">
      <c r="A107" s="44" t="s">
        <v>924</v>
      </c>
      <c r="B107" s="45" t="s">
        <v>923</v>
      </c>
      <c r="C107" s="45" t="s">
        <v>545</v>
      </c>
      <c r="D107" s="45" t="s">
        <v>44</v>
      </c>
      <c r="E107" s="46">
        <v>15050.091</v>
      </c>
    </row>
    <row r="108" spans="1:5" ht="31.5" x14ac:dyDescent="0.25">
      <c r="A108" s="175" t="s">
        <v>928</v>
      </c>
      <c r="B108" s="176" t="s">
        <v>929</v>
      </c>
      <c r="C108" s="176"/>
      <c r="D108" s="176"/>
      <c r="E108" s="177">
        <v>80575.845000000001</v>
      </c>
    </row>
    <row r="109" spans="1:5" ht="15.75" x14ac:dyDescent="0.25">
      <c r="A109" s="2" t="s">
        <v>9</v>
      </c>
      <c r="B109" s="3" t="s">
        <v>929</v>
      </c>
      <c r="C109" s="3" t="s">
        <v>10</v>
      </c>
      <c r="D109" s="3"/>
      <c r="E109" s="4">
        <v>64</v>
      </c>
    </row>
    <row r="110" spans="1:5" ht="31.5" x14ac:dyDescent="0.25">
      <c r="A110" s="2" t="s">
        <v>20</v>
      </c>
      <c r="B110" s="3" t="s">
        <v>929</v>
      </c>
      <c r="C110" s="3" t="s">
        <v>21</v>
      </c>
      <c r="D110" s="3"/>
      <c r="E110" s="4">
        <v>64</v>
      </c>
    </row>
    <row r="111" spans="1:5" ht="31.5" x14ac:dyDescent="0.25">
      <c r="A111" s="2" t="s">
        <v>22</v>
      </c>
      <c r="B111" s="3" t="s">
        <v>929</v>
      </c>
      <c r="C111" s="3" t="s">
        <v>23</v>
      </c>
      <c r="D111" s="3"/>
      <c r="E111" s="4">
        <v>64</v>
      </c>
    </row>
    <row r="112" spans="1:5" ht="15.75" x14ac:dyDescent="0.25">
      <c r="A112" s="2" t="s">
        <v>24</v>
      </c>
      <c r="B112" s="3" t="s">
        <v>929</v>
      </c>
      <c r="C112" s="3" t="s">
        <v>25</v>
      </c>
      <c r="D112" s="3"/>
      <c r="E112" s="4">
        <v>32</v>
      </c>
    </row>
    <row r="113" spans="1:5" ht="15.75" x14ac:dyDescent="0.25">
      <c r="A113" s="172" t="s">
        <v>921</v>
      </c>
      <c r="B113" s="173" t="s">
        <v>929</v>
      </c>
      <c r="C113" s="173" t="s">
        <v>25</v>
      </c>
      <c r="D113" s="173" t="s">
        <v>27</v>
      </c>
      <c r="E113" s="174">
        <v>32</v>
      </c>
    </row>
    <row r="114" spans="1:5" ht="15.75" x14ac:dyDescent="0.25">
      <c r="A114" s="2" t="s">
        <v>28</v>
      </c>
      <c r="B114" s="3" t="s">
        <v>929</v>
      </c>
      <c r="C114" s="3" t="s">
        <v>29</v>
      </c>
      <c r="D114" s="3"/>
      <c r="E114" s="4">
        <v>32</v>
      </c>
    </row>
    <row r="115" spans="1:5" ht="15.75" x14ac:dyDescent="0.25">
      <c r="A115" s="172" t="s">
        <v>921</v>
      </c>
      <c r="B115" s="173" t="s">
        <v>929</v>
      </c>
      <c r="C115" s="173" t="s">
        <v>29</v>
      </c>
      <c r="D115" s="173" t="s">
        <v>27</v>
      </c>
      <c r="E115" s="174">
        <v>32</v>
      </c>
    </row>
    <row r="116" spans="1:5" ht="15.75" x14ac:dyDescent="0.25">
      <c r="A116" s="2" t="s">
        <v>290</v>
      </c>
      <c r="B116" s="3" t="s">
        <v>929</v>
      </c>
      <c r="C116" s="3" t="s">
        <v>291</v>
      </c>
      <c r="D116" s="3"/>
      <c r="E116" s="4">
        <v>74944.239000000001</v>
      </c>
    </row>
    <row r="117" spans="1:5" ht="15.75" x14ac:dyDescent="0.25">
      <c r="A117" s="2" t="s">
        <v>292</v>
      </c>
      <c r="B117" s="3" t="s">
        <v>929</v>
      </c>
      <c r="C117" s="3" t="s">
        <v>293</v>
      </c>
      <c r="D117" s="3"/>
      <c r="E117" s="4">
        <v>12679.959000000001</v>
      </c>
    </row>
    <row r="118" spans="1:5" ht="15.75" x14ac:dyDescent="0.25">
      <c r="A118" s="2" t="s">
        <v>294</v>
      </c>
      <c r="B118" s="3" t="s">
        <v>929</v>
      </c>
      <c r="C118" s="3" t="s">
        <v>295</v>
      </c>
      <c r="D118" s="3"/>
      <c r="E118" s="4">
        <v>189.3</v>
      </c>
    </row>
    <row r="119" spans="1:5" ht="31.5" x14ac:dyDescent="0.25">
      <c r="A119" s="2" t="s">
        <v>296</v>
      </c>
      <c r="B119" s="3" t="s">
        <v>929</v>
      </c>
      <c r="C119" s="3" t="s">
        <v>297</v>
      </c>
      <c r="D119" s="3"/>
      <c r="E119" s="4">
        <v>63.4</v>
      </c>
    </row>
    <row r="120" spans="1:5" ht="31.5" x14ac:dyDescent="0.25">
      <c r="A120" s="172" t="s">
        <v>926</v>
      </c>
      <c r="B120" s="173" t="s">
        <v>929</v>
      </c>
      <c r="C120" s="173" t="s">
        <v>297</v>
      </c>
      <c r="D120" s="173" t="s">
        <v>153</v>
      </c>
      <c r="E120" s="174">
        <v>63.4</v>
      </c>
    </row>
    <row r="121" spans="1:5" ht="15.75" x14ac:dyDescent="0.25">
      <c r="A121" s="2" t="s">
        <v>294</v>
      </c>
      <c r="B121" s="3" t="s">
        <v>929</v>
      </c>
      <c r="C121" s="3" t="s">
        <v>299</v>
      </c>
      <c r="D121" s="3"/>
      <c r="E121" s="4">
        <v>125.9</v>
      </c>
    </row>
    <row r="122" spans="1:5" ht="31.5" x14ac:dyDescent="0.25">
      <c r="A122" s="172" t="s">
        <v>926</v>
      </c>
      <c r="B122" s="173" t="s">
        <v>929</v>
      </c>
      <c r="C122" s="173" t="s">
        <v>299</v>
      </c>
      <c r="D122" s="173" t="s">
        <v>153</v>
      </c>
      <c r="E122" s="174">
        <v>125.9</v>
      </c>
    </row>
    <row r="123" spans="1:5" ht="15.75" x14ac:dyDescent="0.25">
      <c r="A123" s="2" t="s">
        <v>301</v>
      </c>
      <c r="B123" s="3" t="s">
        <v>929</v>
      </c>
      <c r="C123" s="3" t="s">
        <v>302</v>
      </c>
      <c r="D123" s="3"/>
      <c r="E123" s="4">
        <v>12475.659</v>
      </c>
    </row>
    <row r="124" spans="1:5" ht="31.5" x14ac:dyDescent="0.25">
      <c r="A124" s="172" t="s">
        <v>926</v>
      </c>
      <c r="B124" s="173" t="s">
        <v>929</v>
      </c>
      <c r="C124" s="173" t="s">
        <v>302</v>
      </c>
      <c r="D124" s="173" t="s">
        <v>153</v>
      </c>
      <c r="E124" s="174">
        <v>11605.43</v>
      </c>
    </row>
    <row r="125" spans="1:5" ht="31.5" x14ac:dyDescent="0.25">
      <c r="A125" s="2" t="s">
        <v>237</v>
      </c>
      <c r="B125" s="3" t="s">
        <v>929</v>
      </c>
      <c r="C125" s="3" t="s">
        <v>304</v>
      </c>
      <c r="D125" s="3"/>
      <c r="E125" s="4">
        <v>856.48</v>
      </c>
    </row>
    <row r="126" spans="1:5" ht="31.5" x14ac:dyDescent="0.25">
      <c r="A126" s="172" t="s">
        <v>926</v>
      </c>
      <c r="B126" s="173" t="s">
        <v>929</v>
      </c>
      <c r="C126" s="173" t="s">
        <v>304</v>
      </c>
      <c r="D126" s="173" t="s">
        <v>153</v>
      </c>
      <c r="E126" s="174">
        <v>856.48</v>
      </c>
    </row>
    <row r="127" spans="1:5" ht="31.5" x14ac:dyDescent="0.25">
      <c r="A127" s="2" t="s">
        <v>237</v>
      </c>
      <c r="B127" s="3" t="s">
        <v>929</v>
      </c>
      <c r="C127" s="3" t="s">
        <v>305</v>
      </c>
      <c r="D127" s="3"/>
      <c r="E127" s="4">
        <v>13.749000000000001</v>
      </c>
    </row>
    <row r="128" spans="1:5" ht="31.5" x14ac:dyDescent="0.25">
      <c r="A128" s="172" t="s">
        <v>926</v>
      </c>
      <c r="B128" s="173" t="s">
        <v>929</v>
      </c>
      <c r="C128" s="173" t="s">
        <v>305</v>
      </c>
      <c r="D128" s="173" t="s">
        <v>153</v>
      </c>
      <c r="E128" s="174">
        <v>13.749000000000001</v>
      </c>
    </row>
    <row r="129" spans="1:5" ht="31.5" x14ac:dyDescent="0.25">
      <c r="A129" s="2" t="s">
        <v>306</v>
      </c>
      <c r="B129" s="3" t="s">
        <v>929</v>
      </c>
      <c r="C129" s="3" t="s">
        <v>307</v>
      </c>
      <c r="D129" s="3"/>
      <c r="E129" s="4">
        <v>15</v>
      </c>
    </row>
    <row r="130" spans="1:5" ht="31.5" x14ac:dyDescent="0.25">
      <c r="A130" s="172" t="s">
        <v>926</v>
      </c>
      <c r="B130" s="173" t="s">
        <v>929</v>
      </c>
      <c r="C130" s="173" t="s">
        <v>307</v>
      </c>
      <c r="D130" s="173" t="s">
        <v>153</v>
      </c>
      <c r="E130" s="174">
        <v>15</v>
      </c>
    </row>
    <row r="131" spans="1:5" ht="15.75" x14ac:dyDescent="0.25">
      <c r="A131" s="2" t="s">
        <v>309</v>
      </c>
      <c r="B131" s="3" t="s">
        <v>929</v>
      </c>
      <c r="C131" s="3" t="s">
        <v>310</v>
      </c>
      <c r="D131" s="3"/>
      <c r="E131" s="4">
        <v>16192.234</v>
      </c>
    </row>
    <row r="132" spans="1:5" ht="15.75" x14ac:dyDescent="0.25">
      <c r="A132" s="2" t="s">
        <v>311</v>
      </c>
      <c r="B132" s="3" t="s">
        <v>929</v>
      </c>
      <c r="C132" s="3" t="s">
        <v>312</v>
      </c>
      <c r="D132" s="3"/>
      <c r="E132" s="4">
        <v>109.43</v>
      </c>
    </row>
    <row r="133" spans="1:5" ht="15.75" x14ac:dyDescent="0.25">
      <c r="A133" s="2" t="s">
        <v>313</v>
      </c>
      <c r="B133" s="3" t="s">
        <v>929</v>
      </c>
      <c r="C133" s="3" t="s">
        <v>314</v>
      </c>
      <c r="D133" s="3"/>
      <c r="E133" s="4">
        <v>70.73</v>
      </c>
    </row>
    <row r="134" spans="1:5" ht="31.5" x14ac:dyDescent="0.25">
      <c r="A134" s="172" t="s">
        <v>926</v>
      </c>
      <c r="B134" s="173" t="s">
        <v>929</v>
      </c>
      <c r="C134" s="173" t="s">
        <v>314</v>
      </c>
      <c r="D134" s="173" t="s">
        <v>153</v>
      </c>
      <c r="E134" s="174">
        <v>70.73</v>
      </c>
    </row>
    <row r="135" spans="1:5" ht="15.75" x14ac:dyDescent="0.25">
      <c r="A135" s="2" t="s">
        <v>311</v>
      </c>
      <c r="B135" s="3" t="s">
        <v>929</v>
      </c>
      <c r="C135" s="3" t="s">
        <v>316</v>
      </c>
      <c r="D135" s="3"/>
      <c r="E135" s="4">
        <v>38.700000000000003</v>
      </c>
    </row>
    <row r="136" spans="1:5" ht="31.5" x14ac:dyDescent="0.25">
      <c r="A136" s="172" t="s">
        <v>926</v>
      </c>
      <c r="B136" s="173" t="s">
        <v>929</v>
      </c>
      <c r="C136" s="173" t="s">
        <v>316</v>
      </c>
      <c r="D136" s="173" t="s">
        <v>153</v>
      </c>
      <c r="E136" s="174">
        <v>38.700000000000003</v>
      </c>
    </row>
    <row r="137" spans="1:5" ht="15.75" x14ac:dyDescent="0.25">
      <c r="A137" s="2" t="s">
        <v>318</v>
      </c>
      <c r="B137" s="3" t="s">
        <v>929</v>
      </c>
      <c r="C137" s="3" t="s">
        <v>319</v>
      </c>
      <c r="D137" s="3"/>
      <c r="E137" s="4">
        <v>130</v>
      </c>
    </row>
    <row r="138" spans="1:5" ht="31.5" x14ac:dyDescent="0.25">
      <c r="A138" s="172" t="s">
        <v>926</v>
      </c>
      <c r="B138" s="173" t="s">
        <v>929</v>
      </c>
      <c r="C138" s="173" t="s">
        <v>319</v>
      </c>
      <c r="D138" s="173" t="s">
        <v>153</v>
      </c>
      <c r="E138" s="174">
        <v>130</v>
      </c>
    </row>
    <row r="139" spans="1:5" ht="31.5" x14ac:dyDescent="0.25">
      <c r="A139" s="2" t="s">
        <v>323</v>
      </c>
      <c r="B139" s="3" t="s">
        <v>929</v>
      </c>
      <c r="C139" s="3" t="s">
        <v>324</v>
      </c>
      <c r="D139" s="3"/>
      <c r="E139" s="4">
        <v>66</v>
      </c>
    </row>
    <row r="140" spans="1:5" ht="31.5" x14ac:dyDescent="0.25">
      <c r="A140" s="172" t="s">
        <v>926</v>
      </c>
      <c r="B140" s="173" t="s">
        <v>929</v>
      </c>
      <c r="C140" s="173" t="s">
        <v>324</v>
      </c>
      <c r="D140" s="173" t="s">
        <v>153</v>
      </c>
      <c r="E140" s="174">
        <v>66</v>
      </c>
    </row>
    <row r="141" spans="1:5" ht="15.75" x14ac:dyDescent="0.25">
      <c r="A141" s="2" t="s">
        <v>326</v>
      </c>
      <c r="B141" s="3" t="s">
        <v>929</v>
      </c>
      <c r="C141" s="3" t="s">
        <v>327</v>
      </c>
      <c r="D141" s="3"/>
      <c r="E141" s="4">
        <v>15886.804</v>
      </c>
    </row>
    <row r="142" spans="1:5" ht="31.5" x14ac:dyDescent="0.25">
      <c r="A142" s="172" t="s">
        <v>926</v>
      </c>
      <c r="B142" s="173" t="s">
        <v>929</v>
      </c>
      <c r="C142" s="173" t="s">
        <v>327</v>
      </c>
      <c r="D142" s="173" t="s">
        <v>153</v>
      </c>
      <c r="E142" s="174">
        <v>13509.513999999999</v>
      </c>
    </row>
    <row r="143" spans="1:5" ht="31.5" x14ac:dyDescent="0.25">
      <c r="A143" s="2" t="s">
        <v>321</v>
      </c>
      <c r="B143" s="3" t="s">
        <v>929</v>
      </c>
      <c r="C143" s="3" t="s">
        <v>1020</v>
      </c>
      <c r="D143" s="3"/>
      <c r="E143" s="4">
        <v>2343.6</v>
      </c>
    </row>
    <row r="144" spans="1:5" ht="31.5" x14ac:dyDescent="0.25">
      <c r="A144" s="172" t="s">
        <v>926</v>
      </c>
      <c r="B144" s="173" t="s">
        <v>929</v>
      </c>
      <c r="C144" s="173" t="s">
        <v>1020</v>
      </c>
      <c r="D144" s="173" t="s">
        <v>153</v>
      </c>
      <c r="E144" s="174">
        <v>2343.6</v>
      </c>
    </row>
    <row r="145" spans="1:5" ht="31.5" x14ac:dyDescent="0.25">
      <c r="A145" s="2" t="s">
        <v>321</v>
      </c>
      <c r="B145" s="3" t="s">
        <v>929</v>
      </c>
      <c r="C145" s="3" t="s">
        <v>1021</v>
      </c>
      <c r="D145" s="3"/>
      <c r="E145" s="4">
        <v>33.69</v>
      </c>
    </row>
    <row r="146" spans="1:5" ht="31.5" x14ac:dyDescent="0.25">
      <c r="A146" s="172" t="s">
        <v>926</v>
      </c>
      <c r="B146" s="173" t="s">
        <v>929</v>
      </c>
      <c r="C146" s="173" t="s">
        <v>1021</v>
      </c>
      <c r="D146" s="173" t="s">
        <v>153</v>
      </c>
      <c r="E146" s="174">
        <v>33.69</v>
      </c>
    </row>
    <row r="147" spans="1:5" ht="15.75" x14ac:dyDescent="0.25">
      <c r="A147" s="2" t="s">
        <v>329</v>
      </c>
      <c r="B147" s="3" t="s">
        <v>929</v>
      </c>
      <c r="C147" s="3" t="s">
        <v>330</v>
      </c>
      <c r="D147" s="3"/>
      <c r="E147" s="4">
        <v>2390.0459999999998</v>
      </c>
    </row>
    <row r="148" spans="1:5" ht="15.75" x14ac:dyDescent="0.25">
      <c r="A148" s="2" t="s">
        <v>326</v>
      </c>
      <c r="B148" s="3" t="s">
        <v>929</v>
      </c>
      <c r="C148" s="3" t="s">
        <v>331</v>
      </c>
      <c r="D148" s="3"/>
      <c r="E148" s="4">
        <v>2390.0459999999998</v>
      </c>
    </row>
    <row r="149" spans="1:5" ht="31.5" x14ac:dyDescent="0.25">
      <c r="A149" s="172" t="s">
        <v>926</v>
      </c>
      <c r="B149" s="173" t="s">
        <v>929</v>
      </c>
      <c r="C149" s="173" t="s">
        <v>331</v>
      </c>
      <c r="D149" s="173" t="s">
        <v>153</v>
      </c>
      <c r="E149" s="174">
        <v>1918.9659999999999</v>
      </c>
    </row>
    <row r="150" spans="1:5" ht="31.5" x14ac:dyDescent="0.25">
      <c r="A150" s="2" t="s">
        <v>321</v>
      </c>
      <c r="B150" s="3" t="s">
        <v>929</v>
      </c>
      <c r="C150" s="3" t="s">
        <v>332</v>
      </c>
      <c r="D150" s="3"/>
      <c r="E150" s="4">
        <v>464.18</v>
      </c>
    </row>
    <row r="151" spans="1:5" ht="31.5" x14ac:dyDescent="0.25">
      <c r="A151" s="172" t="s">
        <v>926</v>
      </c>
      <c r="B151" s="173" t="s">
        <v>929</v>
      </c>
      <c r="C151" s="173" t="s">
        <v>332</v>
      </c>
      <c r="D151" s="173" t="s">
        <v>153</v>
      </c>
      <c r="E151" s="174">
        <v>464.18</v>
      </c>
    </row>
    <row r="152" spans="1:5" ht="31.5" x14ac:dyDescent="0.25">
      <c r="A152" s="2" t="s">
        <v>321</v>
      </c>
      <c r="B152" s="3" t="s">
        <v>929</v>
      </c>
      <c r="C152" s="3" t="s">
        <v>333</v>
      </c>
      <c r="D152" s="3"/>
      <c r="E152" s="4">
        <v>6.9</v>
      </c>
    </row>
    <row r="153" spans="1:5" ht="31.5" x14ac:dyDescent="0.25">
      <c r="A153" s="172" t="s">
        <v>926</v>
      </c>
      <c r="B153" s="173" t="s">
        <v>929</v>
      </c>
      <c r="C153" s="173" t="s">
        <v>333</v>
      </c>
      <c r="D153" s="173" t="s">
        <v>153</v>
      </c>
      <c r="E153" s="174">
        <v>6.9</v>
      </c>
    </row>
    <row r="154" spans="1:5" ht="31.5" x14ac:dyDescent="0.25">
      <c r="A154" s="2" t="s">
        <v>334</v>
      </c>
      <c r="B154" s="3" t="s">
        <v>929</v>
      </c>
      <c r="C154" s="3" t="s">
        <v>335</v>
      </c>
      <c r="D154" s="3"/>
      <c r="E154" s="4">
        <v>26048.976999999999</v>
      </c>
    </row>
    <row r="155" spans="1:5" ht="15.75" x14ac:dyDescent="0.25">
      <c r="A155" s="2" t="s">
        <v>336</v>
      </c>
      <c r="B155" s="3" t="s">
        <v>929</v>
      </c>
      <c r="C155" s="3" t="s">
        <v>337</v>
      </c>
      <c r="D155" s="3"/>
      <c r="E155" s="4">
        <v>22676.037</v>
      </c>
    </row>
    <row r="156" spans="1:5" ht="31.5" x14ac:dyDescent="0.25">
      <c r="A156" s="172" t="s">
        <v>926</v>
      </c>
      <c r="B156" s="173" t="s">
        <v>929</v>
      </c>
      <c r="C156" s="173" t="s">
        <v>337</v>
      </c>
      <c r="D156" s="173" t="s">
        <v>153</v>
      </c>
      <c r="E156" s="174">
        <v>20035.099999999999</v>
      </c>
    </row>
    <row r="157" spans="1:5" ht="31.5" x14ac:dyDescent="0.25">
      <c r="A157" s="2" t="s">
        <v>321</v>
      </c>
      <c r="B157" s="3" t="s">
        <v>929</v>
      </c>
      <c r="C157" s="3" t="s">
        <v>339</v>
      </c>
      <c r="D157" s="3"/>
      <c r="E157" s="4">
        <v>2604</v>
      </c>
    </row>
    <row r="158" spans="1:5" ht="31.5" x14ac:dyDescent="0.25">
      <c r="A158" s="172" t="s">
        <v>926</v>
      </c>
      <c r="B158" s="173" t="s">
        <v>929</v>
      </c>
      <c r="C158" s="173" t="s">
        <v>339</v>
      </c>
      <c r="D158" s="173" t="s">
        <v>153</v>
      </c>
      <c r="E158" s="174">
        <v>2604</v>
      </c>
    </row>
    <row r="159" spans="1:5" ht="31.5" x14ac:dyDescent="0.25">
      <c r="A159" s="2" t="s">
        <v>321</v>
      </c>
      <c r="B159" s="3" t="s">
        <v>929</v>
      </c>
      <c r="C159" s="3" t="s">
        <v>340</v>
      </c>
      <c r="D159" s="3"/>
      <c r="E159" s="4">
        <v>36.936999999999998</v>
      </c>
    </row>
    <row r="160" spans="1:5" ht="31.5" x14ac:dyDescent="0.25">
      <c r="A160" s="172" t="s">
        <v>926</v>
      </c>
      <c r="B160" s="173" t="s">
        <v>929</v>
      </c>
      <c r="C160" s="173" t="s">
        <v>340</v>
      </c>
      <c r="D160" s="173" t="s">
        <v>153</v>
      </c>
      <c r="E160" s="174">
        <v>36.936999999999998</v>
      </c>
    </row>
    <row r="161" spans="1:5" ht="15.75" x14ac:dyDescent="0.25">
      <c r="A161" s="2" t="s">
        <v>341</v>
      </c>
      <c r="B161" s="3" t="s">
        <v>929</v>
      </c>
      <c r="C161" s="3" t="s">
        <v>342</v>
      </c>
      <c r="D161" s="3"/>
      <c r="E161" s="4">
        <v>300</v>
      </c>
    </row>
    <row r="162" spans="1:5" ht="31.5" x14ac:dyDescent="0.25">
      <c r="A162" s="172" t="s">
        <v>926</v>
      </c>
      <c r="B162" s="173" t="s">
        <v>929</v>
      </c>
      <c r="C162" s="173" t="s">
        <v>342</v>
      </c>
      <c r="D162" s="173" t="s">
        <v>153</v>
      </c>
      <c r="E162" s="174">
        <v>300</v>
      </c>
    </row>
    <row r="163" spans="1:5" ht="15.75" x14ac:dyDescent="0.25">
      <c r="A163" s="2" t="s">
        <v>344</v>
      </c>
      <c r="B163" s="3" t="s">
        <v>929</v>
      </c>
      <c r="C163" s="3" t="s">
        <v>345</v>
      </c>
      <c r="D163" s="3"/>
      <c r="E163" s="4">
        <v>2160.6999999999998</v>
      </c>
    </row>
    <row r="164" spans="1:5" ht="31.5" x14ac:dyDescent="0.25">
      <c r="A164" s="2" t="s">
        <v>346</v>
      </c>
      <c r="B164" s="3" t="s">
        <v>929</v>
      </c>
      <c r="C164" s="3" t="s">
        <v>347</v>
      </c>
      <c r="D164" s="3"/>
      <c r="E164" s="4">
        <v>1440.32</v>
      </c>
    </row>
    <row r="165" spans="1:5" ht="31.5" x14ac:dyDescent="0.25">
      <c r="A165" s="172" t="s">
        <v>926</v>
      </c>
      <c r="B165" s="173" t="s">
        <v>929</v>
      </c>
      <c r="C165" s="173" t="s">
        <v>347</v>
      </c>
      <c r="D165" s="173" t="s">
        <v>153</v>
      </c>
      <c r="E165" s="174">
        <v>1440.32</v>
      </c>
    </row>
    <row r="166" spans="1:5" ht="15.75" x14ac:dyDescent="0.25">
      <c r="A166" s="2" t="s">
        <v>344</v>
      </c>
      <c r="B166" s="3" t="s">
        <v>929</v>
      </c>
      <c r="C166" s="3" t="s">
        <v>349</v>
      </c>
      <c r="D166" s="3"/>
      <c r="E166" s="4">
        <v>720.38</v>
      </c>
    </row>
    <row r="167" spans="1:5" ht="31.5" x14ac:dyDescent="0.25">
      <c r="A167" s="172" t="s">
        <v>926</v>
      </c>
      <c r="B167" s="173" t="s">
        <v>929</v>
      </c>
      <c r="C167" s="173" t="s">
        <v>349</v>
      </c>
      <c r="D167" s="173" t="s">
        <v>153</v>
      </c>
      <c r="E167" s="174">
        <v>720.38</v>
      </c>
    </row>
    <row r="168" spans="1:5" ht="15.75" x14ac:dyDescent="0.25">
      <c r="A168" s="2" t="s">
        <v>351</v>
      </c>
      <c r="B168" s="3" t="s">
        <v>929</v>
      </c>
      <c r="C168" s="3" t="s">
        <v>352</v>
      </c>
      <c r="D168" s="3"/>
      <c r="E168" s="4">
        <v>621.94000000000005</v>
      </c>
    </row>
    <row r="169" spans="1:5" ht="31.5" x14ac:dyDescent="0.25">
      <c r="A169" s="172" t="s">
        <v>926</v>
      </c>
      <c r="B169" s="173" t="s">
        <v>929</v>
      </c>
      <c r="C169" s="173" t="s">
        <v>352</v>
      </c>
      <c r="D169" s="173" t="s">
        <v>153</v>
      </c>
      <c r="E169" s="174">
        <v>621.94000000000005</v>
      </c>
    </row>
    <row r="170" spans="1:5" ht="15.75" x14ac:dyDescent="0.25">
      <c r="A170" s="2" t="s">
        <v>354</v>
      </c>
      <c r="B170" s="3" t="s">
        <v>929</v>
      </c>
      <c r="C170" s="3" t="s">
        <v>355</v>
      </c>
      <c r="D170" s="3"/>
      <c r="E170" s="4">
        <v>290.3</v>
      </c>
    </row>
    <row r="171" spans="1:5" ht="31.5" x14ac:dyDescent="0.25">
      <c r="A171" s="2" t="s">
        <v>356</v>
      </c>
      <c r="B171" s="3" t="s">
        <v>929</v>
      </c>
      <c r="C171" s="3" t="s">
        <v>357</v>
      </c>
      <c r="D171" s="3"/>
      <c r="E171" s="4">
        <v>257</v>
      </c>
    </row>
    <row r="172" spans="1:5" ht="31.5" x14ac:dyDescent="0.25">
      <c r="A172" s="172" t="s">
        <v>926</v>
      </c>
      <c r="B172" s="173" t="s">
        <v>929</v>
      </c>
      <c r="C172" s="173" t="s">
        <v>357</v>
      </c>
      <c r="D172" s="173" t="s">
        <v>153</v>
      </c>
      <c r="E172" s="174">
        <v>257</v>
      </c>
    </row>
    <row r="173" spans="1:5" ht="15.75" x14ac:dyDescent="0.25">
      <c r="A173" s="2" t="s">
        <v>354</v>
      </c>
      <c r="B173" s="3" t="s">
        <v>929</v>
      </c>
      <c r="C173" s="3" t="s">
        <v>359</v>
      </c>
      <c r="D173" s="3"/>
      <c r="E173" s="4">
        <v>33.299999999999997</v>
      </c>
    </row>
    <row r="174" spans="1:5" ht="31.5" x14ac:dyDescent="0.25">
      <c r="A174" s="172" t="s">
        <v>926</v>
      </c>
      <c r="B174" s="173" t="s">
        <v>929</v>
      </c>
      <c r="C174" s="173" t="s">
        <v>359</v>
      </c>
      <c r="D174" s="173" t="s">
        <v>153</v>
      </c>
      <c r="E174" s="174">
        <v>33.299999999999997</v>
      </c>
    </row>
    <row r="175" spans="1:5" ht="15.75" x14ac:dyDescent="0.25">
      <c r="A175" s="2" t="s">
        <v>361</v>
      </c>
      <c r="B175" s="3" t="s">
        <v>929</v>
      </c>
      <c r="C175" s="3" t="s">
        <v>362</v>
      </c>
      <c r="D175" s="3"/>
      <c r="E175" s="4">
        <v>4204.7700000000004</v>
      </c>
    </row>
    <row r="176" spans="1:5" ht="15.75" x14ac:dyDescent="0.25">
      <c r="A176" s="2" t="s">
        <v>363</v>
      </c>
      <c r="B176" s="3" t="s">
        <v>929</v>
      </c>
      <c r="C176" s="3" t="s">
        <v>364</v>
      </c>
      <c r="D176" s="3"/>
      <c r="E176" s="4">
        <v>4204.7700000000004</v>
      </c>
    </row>
    <row r="177" spans="1:5" ht="47.25" x14ac:dyDescent="0.25">
      <c r="A177" s="172" t="s">
        <v>920</v>
      </c>
      <c r="B177" s="173" t="s">
        <v>929</v>
      </c>
      <c r="C177" s="173" t="s">
        <v>364</v>
      </c>
      <c r="D177" s="173" t="s">
        <v>287</v>
      </c>
      <c r="E177" s="174">
        <v>3746.77</v>
      </c>
    </row>
    <row r="178" spans="1:5" ht="15.75" x14ac:dyDescent="0.25">
      <c r="A178" s="172" t="s">
        <v>921</v>
      </c>
      <c r="B178" s="173" t="s">
        <v>929</v>
      </c>
      <c r="C178" s="173" t="s">
        <v>364</v>
      </c>
      <c r="D178" s="173" t="s">
        <v>27</v>
      </c>
      <c r="E178" s="174">
        <v>458</v>
      </c>
    </row>
    <row r="179" spans="1:5" ht="15.75" x14ac:dyDescent="0.25">
      <c r="A179" s="2" t="s">
        <v>367</v>
      </c>
      <c r="B179" s="3" t="s">
        <v>929</v>
      </c>
      <c r="C179" s="3" t="s">
        <v>368</v>
      </c>
      <c r="D179" s="3"/>
      <c r="E179" s="4">
        <v>11500.42</v>
      </c>
    </row>
    <row r="180" spans="1:5" ht="15.75" x14ac:dyDescent="0.25">
      <c r="A180" s="2" t="s">
        <v>369</v>
      </c>
      <c r="B180" s="3" t="s">
        <v>929</v>
      </c>
      <c r="C180" s="3" t="s">
        <v>370</v>
      </c>
      <c r="D180" s="3"/>
      <c r="E180" s="4">
        <v>10300.42</v>
      </c>
    </row>
    <row r="181" spans="1:5" ht="31.5" x14ac:dyDescent="0.25">
      <c r="A181" s="172" t="s">
        <v>926</v>
      </c>
      <c r="B181" s="173" t="s">
        <v>929</v>
      </c>
      <c r="C181" s="173" t="s">
        <v>370</v>
      </c>
      <c r="D181" s="173" t="s">
        <v>153</v>
      </c>
      <c r="E181" s="174">
        <v>10300.42</v>
      </c>
    </row>
    <row r="182" spans="1:5" ht="15.75" x14ac:dyDescent="0.25">
      <c r="A182" s="2" t="s">
        <v>179</v>
      </c>
      <c r="B182" s="3" t="s">
        <v>929</v>
      </c>
      <c r="C182" s="3" t="s">
        <v>372</v>
      </c>
      <c r="D182" s="3"/>
      <c r="E182" s="4">
        <v>1200</v>
      </c>
    </row>
    <row r="183" spans="1:5" ht="31.5" x14ac:dyDescent="0.25">
      <c r="A183" s="172" t="s">
        <v>926</v>
      </c>
      <c r="B183" s="173" t="s">
        <v>929</v>
      </c>
      <c r="C183" s="173" t="s">
        <v>372</v>
      </c>
      <c r="D183" s="173" t="s">
        <v>153</v>
      </c>
      <c r="E183" s="174">
        <v>1200</v>
      </c>
    </row>
    <row r="184" spans="1:5" ht="15.75" x14ac:dyDescent="0.25">
      <c r="A184" s="2" t="s">
        <v>373</v>
      </c>
      <c r="B184" s="3" t="s">
        <v>929</v>
      </c>
      <c r="C184" s="3" t="s">
        <v>374</v>
      </c>
      <c r="D184" s="3"/>
      <c r="E184" s="4">
        <v>1927.8330000000001</v>
      </c>
    </row>
    <row r="185" spans="1:5" ht="15.75" x14ac:dyDescent="0.25">
      <c r="A185" s="2" t="s">
        <v>375</v>
      </c>
      <c r="B185" s="3" t="s">
        <v>929</v>
      </c>
      <c r="C185" s="3" t="s">
        <v>376</v>
      </c>
      <c r="D185" s="3"/>
      <c r="E185" s="4">
        <v>1927.8330000000001</v>
      </c>
    </row>
    <row r="186" spans="1:5" ht="31.5" x14ac:dyDescent="0.25">
      <c r="A186" s="172" t="s">
        <v>926</v>
      </c>
      <c r="B186" s="173" t="s">
        <v>929</v>
      </c>
      <c r="C186" s="173" t="s">
        <v>376</v>
      </c>
      <c r="D186" s="173" t="s">
        <v>153</v>
      </c>
      <c r="E186" s="174">
        <v>1676.8</v>
      </c>
    </row>
    <row r="187" spans="1:5" ht="31.5" x14ac:dyDescent="0.25">
      <c r="A187" s="2" t="s">
        <v>321</v>
      </c>
      <c r="B187" s="3" t="s">
        <v>929</v>
      </c>
      <c r="C187" s="3" t="s">
        <v>378</v>
      </c>
      <c r="D187" s="3"/>
      <c r="E187" s="4">
        <v>247.38</v>
      </c>
    </row>
    <row r="188" spans="1:5" ht="31.5" x14ac:dyDescent="0.25">
      <c r="A188" s="172" t="s">
        <v>926</v>
      </c>
      <c r="B188" s="173" t="s">
        <v>929</v>
      </c>
      <c r="C188" s="173" t="s">
        <v>378</v>
      </c>
      <c r="D188" s="173" t="s">
        <v>153</v>
      </c>
      <c r="E188" s="174">
        <v>247.38</v>
      </c>
    </row>
    <row r="189" spans="1:5" ht="31.5" x14ac:dyDescent="0.25">
      <c r="A189" s="2" t="s">
        <v>321</v>
      </c>
      <c r="B189" s="3" t="s">
        <v>929</v>
      </c>
      <c r="C189" s="3" t="s">
        <v>379</v>
      </c>
      <c r="D189" s="3"/>
      <c r="E189" s="4">
        <v>3.653</v>
      </c>
    </row>
    <row r="190" spans="1:5" ht="31.5" x14ac:dyDescent="0.25">
      <c r="A190" s="172" t="s">
        <v>926</v>
      </c>
      <c r="B190" s="173" t="s">
        <v>929</v>
      </c>
      <c r="C190" s="173" t="s">
        <v>379</v>
      </c>
      <c r="D190" s="173" t="s">
        <v>153</v>
      </c>
      <c r="E190" s="174">
        <v>3.653</v>
      </c>
    </row>
    <row r="191" spans="1:5" ht="31.5" x14ac:dyDescent="0.25">
      <c r="A191" s="2" t="s">
        <v>380</v>
      </c>
      <c r="B191" s="3" t="s">
        <v>929</v>
      </c>
      <c r="C191" s="3" t="s">
        <v>381</v>
      </c>
      <c r="D191" s="3"/>
      <c r="E191" s="4">
        <v>5168.87</v>
      </c>
    </row>
    <row r="192" spans="1:5" ht="15.75" x14ac:dyDescent="0.25">
      <c r="A192" s="2" t="s">
        <v>391</v>
      </c>
      <c r="B192" s="3" t="s">
        <v>929</v>
      </c>
      <c r="C192" s="3" t="s">
        <v>392</v>
      </c>
      <c r="D192" s="3"/>
      <c r="E192" s="4">
        <v>200</v>
      </c>
    </row>
    <row r="193" spans="1:5" ht="31.5" x14ac:dyDescent="0.25">
      <c r="A193" s="2" t="s">
        <v>393</v>
      </c>
      <c r="B193" s="3" t="s">
        <v>929</v>
      </c>
      <c r="C193" s="3" t="s">
        <v>394</v>
      </c>
      <c r="D193" s="3"/>
      <c r="E193" s="4">
        <v>200</v>
      </c>
    </row>
    <row r="194" spans="1:5" ht="31.5" x14ac:dyDescent="0.25">
      <c r="A194" s="172" t="s">
        <v>926</v>
      </c>
      <c r="B194" s="173" t="s">
        <v>929</v>
      </c>
      <c r="C194" s="173" t="s">
        <v>394</v>
      </c>
      <c r="D194" s="173" t="s">
        <v>153</v>
      </c>
      <c r="E194" s="174">
        <v>200</v>
      </c>
    </row>
    <row r="195" spans="1:5" ht="15.75" x14ac:dyDescent="0.25">
      <c r="A195" s="2" t="s">
        <v>396</v>
      </c>
      <c r="B195" s="3" t="s">
        <v>929</v>
      </c>
      <c r="C195" s="3" t="s">
        <v>397</v>
      </c>
      <c r="D195" s="3"/>
      <c r="E195" s="4">
        <v>530</v>
      </c>
    </row>
    <row r="196" spans="1:5" ht="31.5" x14ac:dyDescent="0.25">
      <c r="A196" s="2" t="s">
        <v>398</v>
      </c>
      <c r="B196" s="3" t="s">
        <v>929</v>
      </c>
      <c r="C196" s="3" t="s">
        <v>399</v>
      </c>
      <c r="D196" s="3"/>
      <c r="E196" s="4">
        <v>530</v>
      </c>
    </row>
    <row r="197" spans="1:5" ht="31.5" x14ac:dyDescent="0.25">
      <c r="A197" s="172" t="s">
        <v>926</v>
      </c>
      <c r="B197" s="173" t="s">
        <v>929</v>
      </c>
      <c r="C197" s="173" t="s">
        <v>399</v>
      </c>
      <c r="D197" s="173" t="s">
        <v>153</v>
      </c>
      <c r="E197" s="174">
        <v>530</v>
      </c>
    </row>
    <row r="198" spans="1:5" ht="15.75" x14ac:dyDescent="0.25">
      <c r="A198" s="2" t="s">
        <v>401</v>
      </c>
      <c r="B198" s="3" t="s">
        <v>929</v>
      </c>
      <c r="C198" s="3" t="s">
        <v>402</v>
      </c>
      <c r="D198" s="3"/>
      <c r="E198" s="4">
        <v>4438.87</v>
      </c>
    </row>
    <row r="199" spans="1:5" ht="15.75" x14ac:dyDescent="0.25">
      <c r="A199" s="2" t="s">
        <v>403</v>
      </c>
      <c r="B199" s="3" t="s">
        <v>929</v>
      </c>
      <c r="C199" s="3" t="s">
        <v>404</v>
      </c>
      <c r="D199" s="3"/>
      <c r="E199" s="4">
        <v>4438.87</v>
      </c>
    </row>
    <row r="200" spans="1:5" ht="31.5" x14ac:dyDescent="0.25">
      <c r="A200" s="172" t="s">
        <v>926</v>
      </c>
      <c r="B200" s="173" t="s">
        <v>929</v>
      </c>
      <c r="C200" s="173" t="s">
        <v>404</v>
      </c>
      <c r="D200" s="173" t="s">
        <v>153</v>
      </c>
      <c r="E200" s="174">
        <v>4438.87</v>
      </c>
    </row>
    <row r="201" spans="1:5" ht="15.75" x14ac:dyDescent="0.25">
      <c r="A201" s="2" t="s">
        <v>473</v>
      </c>
      <c r="B201" s="3" t="s">
        <v>929</v>
      </c>
      <c r="C201" s="3" t="s">
        <v>474</v>
      </c>
      <c r="D201" s="3"/>
      <c r="E201" s="4">
        <v>398.73599999999999</v>
      </c>
    </row>
    <row r="202" spans="1:5" ht="15.75" x14ac:dyDescent="0.25">
      <c r="A202" s="2" t="s">
        <v>489</v>
      </c>
      <c r="B202" s="3" t="s">
        <v>929</v>
      </c>
      <c r="C202" s="3" t="s">
        <v>490</v>
      </c>
      <c r="D202" s="3"/>
      <c r="E202" s="4">
        <v>398.73599999999999</v>
      </c>
    </row>
    <row r="203" spans="1:5" ht="31.5" x14ac:dyDescent="0.25">
      <c r="A203" s="2" t="s">
        <v>491</v>
      </c>
      <c r="B203" s="3" t="s">
        <v>929</v>
      </c>
      <c r="C203" s="3" t="s">
        <v>492</v>
      </c>
      <c r="D203" s="3"/>
      <c r="E203" s="4">
        <v>398.73599999999999</v>
      </c>
    </row>
    <row r="204" spans="1:5" ht="31.5" x14ac:dyDescent="0.25">
      <c r="A204" s="2" t="s">
        <v>493</v>
      </c>
      <c r="B204" s="3" t="s">
        <v>929</v>
      </c>
      <c r="C204" s="3" t="s">
        <v>494</v>
      </c>
      <c r="D204" s="3"/>
      <c r="E204" s="4">
        <v>263.73599999999999</v>
      </c>
    </row>
    <row r="205" spans="1:5" ht="31.5" x14ac:dyDescent="0.25">
      <c r="A205" s="172" t="s">
        <v>926</v>
      </c>
      <c r="B205" s="173" t="s">
        <v>929</v>
      </c>
      <c r="C205" s="173" t="s">
        <v>494</v>
      </c>
      <c r="D205" s="173" t="s">
        <v>153</v>
      </c>
      <c r="E205" s="174">
        <v>263.73599999999999</v>
      </c>
    </row>
    <row r="206" spans="1:5" ht="31.5" x14ac:dyDescent="0.25">
      <c r="A206" s="2" t="s">
        <v>491</v>
      </c>
      <c r="B206" s="3" t="s">
        <v>929</v>
      </c>
      <c r="C206" s="3" t="s">
        <v>496</v>
      </c>
      <c r="D206" s="3"/>
      <c r="E206" s="4">
        <v>135</v>
      </c>
    </row>
    <row r="207" spans="1:5" ht="31.5" x14ac:dyDescent="0.25">
      <c r="A207" s="172" t="s">
        <v>926</v>
      </c>
      <c r="B207" s="173" t="s">
        <v>929</v>
      </c>
      <c r="C207" s="173" t="s">
        <v>496</v>
      </c>
      <c r="D207" s="173" t="s">
        <v>153</v>
      </c>
      <c r="E207" s="174">
        <v>135</v>
      </c>
    </row>
    <row r="208" spans="1:5" ht="31.5" x14ac:dyDescent="0.25">
      <c r="A208" s="55" t="s">
        <v>930</v>
      </c>
      <c r="B208" s="49" t="s">
        <v>931</v>
      </c>
      <c r="C208" s="49"/>
      <c r="D208" s="49"/>
      <c r="E208" s="50">
        <v>17086.407999999999</v>
      </c>
    </row>
    <row r="209" spans="1:5" ht="31.5" x14ac:dyDescent="0.25">
      <c r="A209" s="18" t="s">
        <v>52</v>
      </c>
      <c r="B209" s="27" t="s">
        <v>931</v>
      </c>
      <c r="C209" s="27" t="s">
        <v>53</v>
      </c>
      <c r="D209" s="27"/>
      <c r="E209" s="43">
        <v>53.344000000000001</v>
      </c>
    </row>
    <row r="210" spans="1:5" ht="31.5" x14ac:dyDescent="0.25">
      <c r="A210" s="18" t="s">
        <v>54</v>
      </c>
      <c r="B210" s="27" t="s">
        <v>931</v>
      </c>
      <c r="C210" s="27" t="s">
        <v>55</v>
      </c>
      <c r="D210" s="27"/>
      <c r="E210" s="43">
        <v>53.344000000000001</v>
      </c>
    </row>
    <row r="211" spans="1:5" ht="15.75" x14ac:dyDescent="0.25">
      <c r="A211" s="18" t="s">
        <v>56</v>
      </c>
      <c r="B211" s="27" t="s">
        <v>931</v>
      </c>
      <c r="C211" s="27" t="s">
        <v>57</v>
      </c>
      <c r="D211" s="27"/>
      <c r="E211" s="43">
        <v>53.344000000000001</v>
      </c>
    </row>
    <row r="212" spans="1:5" ht="15.75" x14ac:dyDescent="0.25">
      <c r="A212" s="44" t="s">
        <v>921</v>
      </c>
      <c r="B212" s="45" t="s">
        <v>931</v>
      </c>
      <c r="C212" s="45" t="s">
        <v>57</v>
      </c>
      <c r="D212" s="45" t="s">
        <v>27</v>
      </c>
      <c r="E212" s="46">
        <v>53.344000000000001</v>
      </c>
    </row>
    <row r="213" spans="1:5" ht="31.5" x14ac:dyDescent="0.25">
      <c r="A213" s="18" t="s">
        <v>84</v>
      </c>
      <c r="B213" s="27" t="s">
        <v>931</v>
      </c>
      <c r="C213" s="27" t="s">
        <v>85</v>
      </c>
      <c r="D213" s="27"/>
      <c r="E213" s="43">
        <v>11802.944</v>
      </c>
    </row>
    <row r="214" spans="1:5" ht="31.5" x14ac:dyDescent="0.25">
      <c r="A214" s="18" t="s">
        <v>86</v>
      </c>
      <c r="B214" s="27" t="s">
        <v>931</v>
      </c>
      <c r="C214" s="27" t="s">
        <v>87</v>
      </c>
      <c r="D214" s="27"/>
      <c r="E214" s="43">
        <v>11328.644</v>
      </c>
    </row>
    <row r="215" spans="1:5" ht="15.75" x14ac:dyDescent="0.25">
      <c r="A215" s="18" t="s">
        <v>88</v>
      </c>
      <c r="B215" s="27" t="s">
        <v>931</v>
      </c>
      <c r="C215" s="27" t="s">
        <v>89</v>
      </c>
      <c r="D215" s="27"/>
      <c r="E215" s="43">
        <v>2400.34</v>
      </c>
    </row>
    <row r="216" spans="1:5" ht="47.25" x14ac:dyDescent="0.25">
      <c r="A216" s="18" t="s">
        <v>90</v>
      </c>
      <c r="B216" s="27" t="s">
        <v>931</v>
      </c>
      <c r="C216" s="27" t="s">
        <v>91</v>
      </c>
      <c r="D216" s="27"/>
      <c r="E216" s="43">
        <v>164.726</v>
      </c>
    </row>
    <row r="217" spans="1:5" ht="15.75" x14ac:dyDescent="0.25">
      <c r="A217" s="44" t="s">
        <v>925</v>
      </c>
      <c r="B217" s="45" t="s">
        <v>931</v>
      </c>
      <c r="C217" s="45" t="s">
        <v>91</v>
      </c>
      <c r="D217" s="45" t="s">
        <v>93</v>
      </c>
      <c r="E217" s="46">
        <v>164.726</v>
      </c>
    </row>
    <row r="218" spans="1:5" ht="47.25" x14ac:dyDescent="0.25">
      <c r="A218" s="18" t="s">
        <v>94</v>
      </c>
      <c r="B218" s="27" t="s">
        <v>931</v>
      </c>
      <c r="C218" s="27" t="s">
        <v>95</v>
      </c>
      <c r="D218" s="27"/>
      <c r="E218" s="43">
        <v>423.399</v>
      </c>
    </row>
    <row r="219" spans="1:5" ht="15.75" x14ac:dyDescent="0.25">
      <c r="A219" s="44" t="s">
        <v>925</v>
      </c>
      <c r="B219" s="45" t="s">
        <v>931</v>
      </c>
      <c r="C219" s="45" t="s">
        <v>95</v>
      </c>
      <c r="D219" s="45" t="s">
        <v>93</v>
      </c>
      <c r="E219" s="46">
        <v>423.399</v>
      </c>
    </row>
    <row r="220" spans="1:5" ht="47.25" x14ac:dyDescent="0.25">
      <c r="A220" s="18" t="s">
        <v>97</v>
      </c>
      <c r="B220" s="27" t="s">
        <v>931</v>
      </c>
      <c r="C220" s="27" t="s">
        <v>98</v>
      </c>
      <c r="D220" s="27"/>
      <c r="E220" s="43">
        <v>370.20800000000003</v>
      </c>
    </row>
    <row r="221" spans="1:5" ht="15.75" x14ac:dyDescent="0.25">
      <c r="A221" s="44" t="s">
        <v>921</v>
      </c>
      <c r="B221" s="45" t="s">
        <v>931</v>
      </c>
      <c r="C221" s="45" t="s">
        <v>98</v>
      </c>
      <c r="D221" s="45" t="s">
        <v>27</v>
      </c>
      <c r="E221" s="46">
        <v>93.344999999999999</v>
      </c>
    </row>
    <row r="222" spans="1:5" ht="15.75" x14ac:dyDescent="0.25">
      <c r="A222" s="44" t="s">
        <v>924</v>
      </c>
      <c r="B222" s="45" t="s">
        <v>931</v>
      </c>
      <c r="C222" s="45" t="s">
        <v>98</v>
      </c>
      <c r="D222" s="45" t="s">
        <v>44</v>
      </c>
      <c r="E222" s="46">
        <v>276.863</v>
      </c>
    </row>
    <row r="223" spans="1:5" ht="47.25" x14ac:dyDescent="0.25">
      <c r="A223" s="18" t="s">
        <v>101</v>
      </c>
      <c r="B223" s="27" t="s">
        <v>931</v>
      </c>
      <c r="C223" s="27" t="s">
        <v>102</v>
      </c>
      <c r="D223" s="27"/>
      <c r="E223" s="43">
        <v>1442.0070000000001</v>
      </c>
    </row>
    <row r="224" spans="1:5" ht="15.75" x14ac:dyDescent="0.25">
      <c r="A224" s="44" t="s">
        <v>925</v>
      </c>
      <c r="B224" s="45" t="s">
        <v>931</v>
      </c>
      <c r="C224" s="45" t="s">
        <v>102</v>
      </c>
      <c r="D224" s="45" t="s">
        <v>93</v>
      </c>
      <c r="E224" s="46">
        <v>1442.0070000000001</v>
      </c>
    </row>
    <row r="225" spans="1:5" ht="47.25" x14ac:dyDescent="0.25">
      <c r="A225" s="18" t="s">
        <v>104</v>
      </c>
      <c r="B225" s="27" t="s">
        <v>931</v>
      </c>
      <c r="C225" s="27" t="s">
        <v>105</v>
      </c>
      <c r="D225" s="27"/>
      <c r="E225" s="43">
        <v>584</v>
      </c>
    </row>
    <row r="226" spans="1:5" ht="15.75" x14ac:dyDescent="0.25">
      <c r="A226" s="44" t="s">
        <v>921</v>
      </c>
      <c r="B226" s="45" t="s">
        <v>931</v>
      </c>
      <c r="C226" s="45" t="s">
        <v>105</v>
      </c>
      <c r="D226" s="45" t="s">
        <v>27</v>
      </c>
      <c r="E226" s="46">
        <v>584</v>
      </c>
    </row>
    <row r="227" spans="1:5" ht="15.75" x14ac:dyDescent="0.25">
      <c r="A227" s="18" t="s">
        <v>107</v>
      </c>
      <c r="B227" s="27" t="s">
        <v>931</v>
      </c>
      <c r="C227" s="27" t="s">
        <v>108</v>
      </c>
      <c r="D227" s="27"/>
      <c r="E227" s="43">
        <v>56</v>
      </c>
    </row>
    <row r="228" spans="1:5" ht="15.75" x14ac:dyDescent="0.25">
      <c r="A228" s="44" t="s">
        <v>921</v>
      </c>
      <c r="B228" s="45" t="s">
        <v>931</v>
      </c>
      <c r="C228" s="45" t="s">
        <v>108</v>
      </c>
      <c r="D228" s="45" t="s">
        <v>27</v>
      </c>
      <c r="E228" s="46">
        <v>56</v>
      </c>
    </row>
    <row r="229" spans="1:5" ht="47.25" x14ac:dyDescent="0.25">
      <c r="A229" s="18" t="s">
        <v>110</v>
      </c>
      <c r="B229" s="27" t="s">
        <v>931</v>
      </c>
      <c r="C229" s="27" t="s">
        <v>111</v>
      </c>
      <c r="D229" s="27"/>
      <c r="E229" s="43">
        <v>744.80399999999997</v>
      </c>
    </row>
    <row r="230" spans="1:5" ht="15.75" x14ac:dyDescent="0.25">
      <c r="A230" s="44" t="s">
        <v>927</v>
      </c>
      <c r="B230" s="45" t="s">
        <v>931</v>
      </c>
      <c r="C230" s="45" t="s">
        <v>111</v>
      </c>
      <c r="D230" s="45" t="s">
        <v>113</v>
      </c>
      <c r="E230" s="46">
        <v>744.80399999999997</v>
      </c>
    </row>
    <row r="231" spans="1:5" ht="47.25" x14ac:dyDescent="0.25">
      <c r="A231" s="18" t="s">
        <v>114</v>
      </c>
      <c r="B231" s="27" t="s">
        <v>931</v>
      </c>
      <c r="C231" s="27" t="s">
        <v>115</v>
      </c>
      <c r="D231" s="27"/>
      <c r="E231" s="43">
        <v>7543.5</v>
      </c>
    </row>
    <row r="232" spans="1:5" ht="78.75" x14ac:dyDescent="0.25">
      <c r="A232" s="26" t="s">
        <v>116</v>
      </c>
      <c r="B232" s="27" t="s">
        <v>931</v>
      </c>
      <c r="C232" s="27" t="s">
        <v>117</v>
      </c>
      <c r="D232" s="27"/>
      <c r="E232" s="43">
        <v>3351.2</v>
      </c>
    </row>
    <row r="233" spans="1:5" ht="15.75" x14ac:dyDescent="0.25">
      <c r="A233" s="44" t="s">
        <v>925</v>
      </c>
      <c r="B233" s="45" t="s">
        <v>931</v>
      </c>
      <c r="C233" s="45" t="s">
        <v>117</v>
      </c>
      <c r="D233" s="45" t="s">
        <v>93</v>
      </c>
      <c r="E233" s="46">
        <v>3351.2</v>
      </c>
    </row>
    <row r="234" spans="1:5" ht="78.75" x14ac:dyDescent="0.25">
      <c r="A234" s="26" t="s">
        <v>116</v>
      </c>
      <c r="B234" s="27" t="s">
        <v>931</v>
      </c>
      <c r="C234" s="27" t="s">
        <v>119</v>
      </c>
      <c r="D234" s="27"/>
      <c r="E234" s="43">
        <v>4192.3</v>
      </c>
    </row>
    <row r="235" spans="1:5" ht="15.75" x14ac:dyDescent="0.25">
      <c r="A235" s="44" t="s">
        <v>925</v>
      </c>
      <c r="B235" s="45" t="s">
        <v>931</v>
      </c>
      <c r="C235" s="45" t="s">
        <v>119</v>
      </c>
      <c r="D235" s="45" t="s">
        <v>93</v>
      </c>
      <c r="E235" s="46">
        <v>4192.3</v>
      </c>
    </row>
    <row r="236" spans="1:5" ht="15.75" x14ac:dyDescent="0.25">
      <c r="A236" s="18" t="s">
        <v>120</v>
      </c>
      <c r="B236" s="27" t="s">
        <v>931</v>
      </c>
      <c r="C236" s="27" t="s">
        <v>121</v>
      </c>
      <c r="D236" s="27"/>
      <c r="E236" s="43">
        <v>474.3</v>
      </c>
    </row>
    <row r="237" spans="1:5" ht="15.75" x14ac:dyDescent="0.25">
      <c r="A237" s="18" t="s">
        <v>122</v>
      </c>
      <c r="B237" s="27" t="s">
        <v>931</v>
      </c>
      <c r="C237" s="27" t="s">
        <v>123</v>
      </c>
      <c r="D237" s="27"/>
      <c r="E237" s="43">
        <v>474.3</v>
      </c>
    </row>
    <row r="238" spans="1:5" ht="15.75" x14ac:dyDescent="0.25">
      <c r="A238" s="44" t="s">
        <v>921</v>
      </c>
      <c r="B238" s="45" t="s">
        <v>931</v>
      </c>
      <c r="C238" s="45" t="s">
        <v>123</v>
      </c>
      <c r="D238" s="45" t="s">
        <v>27</v>
      </c>
      <c r="E238" s="46">
        <v>474.3</v>
      </c>
    </row>
    <row r="239" spans="1:5" ht="31.5" x14ac:dyDescent="0.25">
      <c r="A239" s="18" t="s">
        <v>406</v>
      </c>
      <c r="B239" s="27" t="s">
        <v>931</v>
      </c>
      <c r="C239" s="27" t="s">
        <v>407</v>
      </c>
      <c r="D239" s="27"/>
      <c r="E239" s="43">
        <v>4929</v>
      </c>
    </row>
    <row r="240" spans="1:5" ht="15.75" x14ac:dyDescent="0.25">
      <c r="A240" s="18" t="s">
        <v>418</v>
      </c>
      <c r="B240" s="27" t="s">
        <v>931</v>
      </c>
      <c r="C240" s="27" t="s">
        <v>419</v>
      </c>
      <c r="D240" s="27"/>
      <c r="E240" s="43">
        <v>4929</v>
      </c>
    </row>
    <row r="241" spans="1:5" ht="15.75" x14ac:dyDescent="0.25">
      <c r="A241" s="18" t="s">
        <v>420</v>
      </c>
      <c r="B241" s="27" t="s">
        <v>931</v>
      </c>
      <c r="C241" s="27" t="s">
        <v>421</v>
      </c>
      <c r="D241" s="27"/>
      <c r="E241" s="43">
        <v>4929</v>
      </c>
    </row>
    <row r="242" spans="1:5" ht="47.25" x14ac:dyDescent="0.25">
      <c r="A242" s="44" t="s">
        <v>920</v>
      </c>
      <c r="B242" s="45" t="s">
        <v>931</v>
      </c>
      <c r="C242" s="45" t="s">
        <v>421</v>
      </c>
      <c r="D242" s="45" t="s">
        <v>287</v>
      </c>
      <c r="E242" s="46">
        <v>4393.8999999999996</v>
      </c>
    </row>
    <row r="243" spans="1:5" ht="15.75" x14ac:dyDescent="0.25">
      <c r="A243" s="44" t="s">
        <v>921</v>
      </c>
      <c r="B243" s="45" t="s">
        <v>931</v>
      </c>
      <c r="C243" s="45" t="s">
        <v>421</v>
      </c>
      <c r="D243" s="45" t="s">
        <v>27</v>
      </c>
      <c r="E243" s="46">
        <v>417.1</v>
      </c>
    </row>
    <row r="244" spans="1:5" ht="15.75" x14ac:dyDescent="0.25">
      <c r="A244" s="44" t="s">
        <v>924</v>
      </c>
      <c r="B244" s="45" t="s">
        <v>931</v>
      </c>
      <c r="C244" s="45" t="s">
        <v>421</v>
      </c>
      <c r="D244" s="45" t="s">
        <v>44</v>
      </c>
      <c r="E244" s="46">
        <v>118</v>
      </c>
    </row>
    <row r="245" spans="1:5" ht="31.5" x14ac:dyDescent="0.25">
      <c r="A245" s="18" t="s">
        <v>449</v>
      </c>
      <c r="B245" s="27" t="s">
        <v>931</v>
      </c>
      <c r="C245" s="27" t="s">
        <v>450</v>
      </c>
      <c r="D245" s="27"/>
      <c r="E245" s="43">
        <v>191.88499999999999</v>
      </c>
    </row>
    <row r="246" spans="1:5" ht="15.75" x14ac:dyDescent="0.25">
      <c r="A246" s="18" t="s">
        <v>456</v>
      </c>
      <c r="B246" s="27" t="s">
        <v>931</v>
      </c>
      <c r="C246" s="27" t="s">
        <v>457</v>
      </c>
      <c r="D246" s="27"/>
      <c r="E246" s="43">
        <v>191.88499999999999</v>
      </c>
    </row>
    <row r="247" spans="1:5" ht="31.5" x14ac:dyDescent="0.25">
      <c r="A247" s="18" t="s">
        <v>467</v>
      </c>
      <c r="B247" s="27" t="s">
        <v>931</v>
      </c>
      <c r="C247" s="27" t="s">
        <v>468</v>
      </c>
      <c r="D247" s="27"/>
      <c r="E247" s="43">
        <v>100</v>
      </c>
    </row>
    <row r="248" spans="1:5" ht="15.75" x14ac:dyDescent="0.25">
      <c r="A248" s="44" t="s">
        <v>921</v>
      </c>
      <c r="B248" s="45" t="s">
        <v>931</v>
      </c>
      <c r="C248" s="45" t="s">
        <v>468</v>
      </c>
      <c r="D248" s="45" t="s">
        <v>27</v>
      </c>
      <c r="E248" s="46">
        <v>100</v>
      </c>
    </row>
    <row r="249" spans="1:5" ht="31.5" x14ac:dyDescent="0.25">
      <c r="A249" s="18" t="s">
        <v>470</v>
      </c>
      <c r="B249" s="27" t="s">
        <v>931</v>
      </c>
      <c r="C249" s="27" t="s">
        <v>471</v>
      </c>
      <c r="D249" s="27"/>
      <c r="E249" s="43">
        <v>91.885000000000005</v>
      </c>
    </row>
    <row r="250" spans="1:5" ht="15.75" x14ac:dyDescent="0.25">
      <c r="A250" s="44" t="s">
        <v>921</v>
      </c>
      <c r="B250" s="45" t="s">
        <v>931</v>
      </c>
      <c r="C250" s="45" t="s">
        <v>471</v>
      </c>
      <c r="D250" s="45" t="s">
        <v>27</v>
      </c>
      <c r="E250" s="46">
        <v>91.885000000000005</v>
      </c>
    </row>
    <row r="251" spans="1:5" ht="15.75" x14ac:dyDescent="0.25">
      <c r="A251" s="18" t="s">
        <v>498</v>
      </c>
      <c r="B251" s="27" t="s">
        <v>931</v>
      </c>
      <c r="C251" s="27" t="s">
        <v>499</v>
      </c>
      <c r="D251" s="27"/>
      <c r="E251" s="43">
        <v>109.235</v>
      </c>
    </row>
    <row r="252" spans="1:5" ht="15.75" x14ac:dyDescent="0.25">
      <c r="A252" s="18" t="s">
        <v>500</v>
      </c>
      <c r="B252" s="27" t="s">
        <v>931</v>
      </c>
      <c r="C252" s="27" t="s">
        <v>501</v>
      </c>
      <c r="D252" s="27"/>
      <c r="E252" s="43">
        <v>109.235</v>
      </c>
    </row>
    <row r="253" spans="1:5" ht="110.25" x14ac:dyDescent="0.25">
      <c r="A253" s="26" t="s">
        <v>514</v>
      </c>
      <c r="B253" s="27" t="s">
        <v>931</v>
      </c>
      <c r="C253" s="27" t="s">
        <v>515</v>
      </c>
      <c r="D253" s="27"/>
      <c r="E253" s="43">
        <v>10.9</v>
      </c>
    </row>
    <row r="254" spans="1:5" ht="15.75" x14ac:dyDescent="0.25">
      <c r="A254" s="44" t="s">
        <v>921</v>
      </c>
      <c r="B254" s="45" t="s">
        <v>931</v>
      </c>
      <c r="C254" s="45" t="s">
        <v>515</v>
      </c>
      <c r="D254" s="45" t="s">
        <v>27</v>
      </c>
      <c r="E254" s="46">
        <v>10.9</v>
      </c>
    </row>
    <row r="255" spans="1:5" ht="15.75" x14ac:dyDescent="0.25">
      <c r="A255" s="18" t="s">
        <v>544</v>
      </c>
      <c r="B255" s="27" t="s">
        <v>931</v>
      </c>
      <c r="C255" s="27" t="s">
        <v>545</v>
      </c>
      <c r="D255" s="27"/>
      <c r="E255" s="43">
        <v>98.334999999999994</v>
      </c>
    </row>
    <row r="256" spans="1:5" ht="15.75" x14ac:dyDescent="0.25">
      <c r="A256" s="44" t="s">
        <v>924</v>
      </c>
      <c r="B256" s="45" t="s">
        <v>931</v>
      </c>
      <c r="C256" s="45" t="s">
        <v>545</v>
      </c>
      <c r="D256" s="45" t="s">
        <v>44</v>
      </c>
      <c r="E256" s="46">
        <v>98.334999999999994</v>
      </c>
    </row>
    <row r="257" spans="1:5" ht="31.5" x14ac:dyDescent="0.25">
      <c r="A257" s="55" t="s">
        <v>932</v>
      </c>
      <c r="B257" s="49" t="s">
        <v>933</v>
      </c>
      <c r="C257" s="49"/>
      <c r="D257" s="49"/>
      <c r="E257" s="50">
        <v>369112.71399999998</v>
      </c>
    </row>
    <row r="258" spans="1:5" ht="15.75" x14ac:dyDescent="0.25">
      <c r="A258" s="18" t="s">
        <v>146</v>
      </c>
      <c r="B258" s="27" t="s">
        <v>933</v>
      </c>
      <c r="C258" s="27" t="s">
        <v>147</v>
      </c>
      <c r="D258" s="27"/>
      <c r="E258" s="43">
        <v>366211.91399999999</v>
      </c>
    </row>
    <row r="259" spans="1:5" ht="15.75" x14ac:dyDescent="0.25">
      <c r="A259" s="18" t="s">
        <v>148</v>
      </c>
      <c r="B259" s="27" t="s">
        <v>933</v>
      </c>
      <c r="C259" s="27" t="s">
        <v>149</v>
      </c>
      <c r="D259" s="27"/>
      <c r="E259" s="43">
        <v>132548.81299999999</v>
      </c>
    </row>
    <row r="260" spans="1:5" ht="31.5" x14ac:dyDescent="0.25">
      <c r="A260" s="18" t="s">
        <v>150</v>
      </c>
      <c r="B260" s="27" t="s">
        <v>933</v>
      </c>
      <c r="C260" s="27" t="s">
        <v>151</v>
      </c>
      <c r="D260" s="27"/>
      <c r="E260" s="43">
        <v>119211.933</v>
      </c>
    </row>
    <row r="261" spans="1:5" ht="31.5" x14ac:dyDescent="0.25">
      <c r="A261" s="44" t="s">
        <v>926</v>
      </c>
      <c r="B261" s="45" t="s">
        <v>933</v>
      </c>
      <c r="C261" s="45" t="s">
        <v>151</v>
      </c>
      <c r="D261" s="45" t="s">
        <v>153</v>
      </c>
      <c r="E261" s="46">
        <v>44698.182999999997</v>
      </c>
    </row>
    <row r="262" spans="1:5" ht="31.5" x14ac:dyDescent="0.25">
      <c r="A262" s="18" t="s">
        <v>154</v>
      </c>
      <c r="B262" s="27" t="s">
        <v>933</v>
      </c>
      <c r="C262" s="27" t="s">
        <v>155</v>
      </c>
      <c r="D262" s="27"/>
      <c r="E262" s="43">
        <v>74513.75</v>
      </c>
    </row>
    <row r="263" spans="1:5" ht="31.5" x14ac:dyDescent="0.25">
      <c r="A263" s="44" t="s">
        <v>926</v>
      </c>
      <c r="B263" s="45" t="s">
        <v>933</v>
      </c>
      <c r="C263" s="45" t="s">
        <v>155</v>
      </c>
      <c r="D263" s="45" t="s">
        <v>153</v>
      </c>
      <c r="E263" s="46">
        <v>74513.75</v>
      </c>
    </row>
    <row r="264" spans="1:5" ht="47.25" x14ac:dyDescent="0.25">
      <c r="A264" s="18" t="s">
        <v>157</v>
      </c>
      <c r="B264" s="27" t="s">
        <v>933</v>
      </c>
      <c r="C264" s="27" t="s">
        <v>158</v>
      </c>
      <c r="D264" s="27"/>
      <c r="E264" s="43">
        <v>4544</v>
      </c>
    </row>
    <row r="265" spans="1:5" ht="47.25" x14ac:dyDescent="0.25">
      <c r="A265" s="18" t="s">
        <v>157</v>
      </c>
      <c r="B265" s="27" t="s">
        <v>933</v>
      </c>
      <c r="C265" s="27" t="s">
        <v>159</v>
      </c>
      <c r="D265" s="27"/>
      <c r="E265" s="43">
        <v>4544</v>
      </c>
    </row>
    <row r="266" spans="1:5" ht="31.5" x14ac:dyDescent="0.25">
      <c r="A266" s="44" t="s">
        <v>926</v>
      </c>
      <c r="B266" s="45" t="s">
        <v>933</v>
      </c>
      <c r="C266" s="45" t="s">
        <v>159</v>
      </c>
      <c r="D266" s="45" t="s">
        <v>153</v>
      </c>
      <c r="E266" s="46">
        <v>4544</v>
      </c>
    </row>
    <row r="267" spans="1:5" ht="15.75" x14ac:dyDescent="0.25">
      <c r="A267" s="18" t="s">
        <v>161</v>
      </c>
      <c r="B267" s="27" t="s">
        <v>933</v>
      </c>
      <c r="C267" s="27" t="s">
        <v>162</v>
      </c>
      <c r="D267" s="27"/>
      <c r="E267" s="43">
        <v>6340.4560000000001</v>
      </c>
    </row>
    <row r="268" spans="1:5" ht="31.5" x14ac:dyDescent="0.25">
      <c r="A268" s="44" t="s">
        <v>926</v>
      </c>
      <c r="B268" s="45" t="s">
        <v>933</v>
      </c>
      <c r="C268" s="45" t="s">
        <v>162</v>
      </c>
      <c r="D268" s="45" t="s">
        <v>153</v>
      </c>
      <c r="E268" s="46">
        <v>6340.4560000000001</v>
      </c>
    </row>
    <row r="269" spans="1:5" ht="15.75" x14ac:dyDescent="0.25">
      <c r="A269" s="18" t="s">
        <v>164</v>
      </c>
      <c r="B269" s="27" t="s">
        <v>933</v>
      </c>
      <c r="C269" s="27" t="s">
        <v>165</v>
      </c>
      <c r="D269" s="27"/>
      <c r="E269" s="43">
        <v>649.44899999999996</v>
      </c>
    </row>
    <row r="270" spans="1:5" ht="31.5" x14ac:dyDescent="0.25">
      <c r="A270" s="44" t="s">
        <v>926</v>
      </c>
      <c r="B270" s="45" t="s">
        <v>933</v>
      </c>
      <c r="C270" s="45" t="s">
        <v>165</v>
      </c>
      <c r="D270" s="45" t="s">
        <v>153</v>
      </c>
      <c r="E270" s="46">
        <v>649.44899999999996</v>
      </c>
    </row>
    <row r="271" spans="1:5" ht="15.75" x14ac:dyDescent="0.25">
      <c r="A271" s="18" t="s">
        <v>167</v>
      </c>
      <c r="B271" s="27" t="s">
        <v>933</v>
      </c>
      <c r="C271" s="27" t="s">
        <v>168</v>
      </c>
      <c r="D271" s="27"/>
      <c r="E271" s="43">
        <v>293.91000000000003</v>
      </c>
    </row>
    <row r="272" spans="1:5" ht="31.5" x14ac:dyDescent="0.25">
      <c r="A272" s="44" t="s">
        <v>926</v>
      </c>
      <c r="B272" s="45" t="s">
        <v>933</v>
      </c>
      <c r="C272" s="45" t="s">
        <v>168</v>
      </c>
      <c r="D272" s="45" t="s">
        <v>153</v>
      </c>
      <c r="E272" s="46">
        <v>293.91000000000003</v>
      </c>
    </row>
    <row r="273" spans="1:5" ht="15.75" x14ac:dyDescent="0.25">
      <c r="A273" s="18" t="s">
        <v>170</v>
      </c>
      <c r="B273" s="27" t="s">
        <v>933</v>
      </c>
      <c r="C273" s="27" t="s">
        <v>171</v>
      </c>
      <c r="D273" s="27"/>
      <c r="E273" s="43">
        <v>5</v>
      </c>
    </row>
    <row r="274" spans="1:5" ht="15.75" x14ac:dyDescent="0.25">
      <c r="A274" s="44" t="s">
        <v>921</v>
      </c>
      <c r="B274" s="45" t="s">
        <v>933</v>
      </c>
      <c r="C274" s="45" t="s">
        <v>171</v>
      </c>
      <c r="D274" s="45" t="s">
        <v>27</v>
      </c>
      <c r="E274" s="46">
        <v>5</v>
      </c>
    </row>
    <row r="275" spans="1:5" ht="15.75" x14ac:dyDescent="0.25">
      <c r="A275" s="18" t="s">
        <v>173</v>
      </c>
      <c r="B275" s="27" t="s">
        <v>933</v>
      </c>
      <c r="C275" s="27" t="s">
        <v>174</v>
      </c>
      <c r="D275" s="27"/>
      <c r="E275" s="43">
        <v>390.565</v>
      </c>
    </row>
    <row r="276" spans="1:5" ht="31.5" x14ac:dyDescent="0.25">
      <c r="A276" s="44" t="s">
        <v>926</v>
      </c>
      <c r="B276" s="45" t="s">
        <v>933</v>
      </c>
      <c r="C276" s="45" t="s">
        <v>174</v>
      </c>
      <c r="D276" s="45" t="s">
        <v>153</v>
      </c>
      <c r="E276" s="46">
        <v>390.565</v>
      </c>
    </row>
    <row r="277" spans="1:5" ht="15.75" x14ac:dyDescent="0.25">
      <c r="A277" s="18" t="s">
        <v>176</v>
      </c>
      <c r="B277" s="27" t="s">
        <v>933</v>
      </c>
      <c r="C277" s="27" t="s">
        <v>177</v>
      </c>
      <c r="D277" s="27"/>
      <c r="E277" s="43">
        <v>113.5</v>
      </c>
    </row>
    <row r="278" spans="1:5" ht="31.5" x14ac:dyDescent="0.25">
      <c r="A278" s="44" t="s">
        <v>926</v>
      </c>
      <c r="B278" s="45" t="s">
        <v>933</v>
      </c>
      <c r="C278" s="45" t="s">
        <v>177</v>
      </c>
      <c r="D278" s="45" t="s">
        <v>153</v>
      </c>
      <c r="E278" s="46">
        <v>113.5</v>
      </c>
    </row>
    <row r="279" spans="1:5" ht="15.75" x14ac:dyDescent="0.25">
      <c r="A279" s="18" t="s">
        <v>179</v>
      </c>
      <c r="B279" s="27" t="s">
        <v>933</v>
      </c>
      <c r="C279" s="27" t="s">
        <v>180</v>
      </c>
      <c r="D279" s="27"/>
      <c r="E279" s="43">
        <v>1000</v>
      </c>
    </row>
    <row r="280" spans="1:5" ht="31.5" x14ac:dyDescent="0.25">
      <c r="A280" s="44" t="s">
        <v>926</v>
      </c>
      <c r="B280" s="45" t="s">
        <v>933</v>
      </c>
      <c r="C280" s="45" t="s">
        <v>180</v>
      </c>
      <c r="D280" s="45" t="s">
        <v>153</v>
      </c>
      <c r="E280" s="46">
        <v>1000</v>
      </c>
    </row>
    <row r="281" spans="1:5" ht="15.75" x14ac:dyDescent="0.25">
      <c r="A281" s="18" t="s">
        <v>182</v>
      </c>
      <c r="B281" s="27" t="s">
        <v>933</v>
      </c>
      <c r="C281" s="27" t="s">
        <v>183</v>
      </c>
      <c r="D281" s="27"/>
      <c r="E281" s="43">
        <v>196219.565</v>
      </c>
    </row>
    <row r="282" spans="1:5" ht="15.75" x14ac:dyDescent="0.25">
      <c r="A282" s="18" t="s">
        <v>184</v>
      </c>
      <c r="B282" s="27" t="s">
        <v>933</v>
      </c>
      <c r="C282" s="27" t="s">
        <v>185</v>
      </c>
      <c r="D282" s="27"/>
      <c r="E282" s="43">
        <v>184390.288</v>
      </c>
    </row>
    <row r="283" spans="1:5" ht="31.5" x14ac:dyDescent="0.25">
      <c r="A283" s="44" t="s">
        <v>926</v>
      </c>
      <c r="B283" s="45" t="s">
        <v>933</v>
      </c>
      <c r="C283" s="45" t="s">
        <v>185</v>
      </c>
      <c r="D283" s="45" t="s">
        <v>153</v>
      </c>
      <c r="E283" s="46">
        <v>44895.338000000003</v>
      </c>
    </row>
    <row r="284" spans="1:5" ht="31.5" x14ac:dyDescent="0.25">
      <c r="A284" s="18" t="s">
        <v>154</v>
      </c>
      <c r="B284" s="27" t="s">
        <v>933</v>
      </c>
      <c r="C284" s="27" t="s">
        <v>187</v>
      </c>
      <c r="D284" s="27"/>
      <c r="E284" s="43">
        <v>139494.95000000001</v>
      </c>
    </row>
    <row r="285" spans="1:5" ht="31.5" x14ac:dyDescent="0.25">
      <c r="A285" s="44" t="s">
        <v>926</v>
      </c>
      <c r="B285" s="45" t="s">
        <v>933</v>
      </c>
      <c r="C285" s="45" t="s">
        <v>187</v>
      </c>
      <c r="D285" s="45" t="s">
        <v>153</v>
      </c>
      <c r="E285" s="46">
        <v>139494.95000000001</v>
      </c>
    </row>
    <row r="286" spans="1:5" ht="47.25" x14ac:dyDescent="0.25">
      <c r="A286" s="18" t="s">
        <v>157</v>
      </c>
      <c r="B286" s="27" t="s">
        <v>933</v>
      </c>
      <c r="C286" s="27" t="s">
        <v>188</v>
      </c>
      <c r="D286" s="27"/>
      <c r="E286" s="43">
        <v>558.5</v>
      </c>
    </row>
    <row r="287" spans="1:5" ht="47.25" x14ac:dyDescent="0.25">
      <c r="A287" s="18" t="s">
        <v>157</v>
      </c>
      <c r="B287" s="27" t="s">
        <v>933</v>
      </c>
      <c r="C287" s="27" t="s">
        <v>189</v>
      </c>
      <c r="D287" s="27"/>
      <c r="E287" s="43">
        <v>558.5</v>
      </c>
    </row>
    <row r="288" spans="1:5" ht="31.5" x14ac:dyDescent="0.25">
      <c r="A288" s="44" t="s">
        <v>926</v>
      </c>
      <c r="B288" s="45" t="s">
        <v>933</v>
      </c>
      <c r="C288" s="45" t="s">
        <v>189</v>
      </c>
      <c r="D288" s="45" t="s">
        <v>153</v>
      </c>
      <c r="E288" s="46">
        <v>558.5</v>
      </c>
    </row>
    <row r="289" spans="1:5" ht="15.75" x14ac:dyDescent="0.25">
      <c r="A289" s="18" t="s">
        <v>176</v>
      </c>
      <c r="B289" s="27" t="s">
        <v>933</v>
      </c>
      <c r="C289" s="27" t="s">
        <v>190</v>
      </c>
      <c r="D289" s="27"/>
      <c r="E289" s="43">
        <v>1140.5</v>
      </c>
    </row>
    <row r="290" spans="1:5" ht="31.5" x14ac:dyDescent="0.25">
      <c r="A290" s="44" t="s">
        <v>926</v>
      </c>
      <c r="B290" s="45" t="s">
        <v>933</v>
      </c>
      <c r="C290" s="45" t="s">
        <v>190</v>
      </c>
      <c r="D290" s="45" t="s">
        <v>153</v>
      </c>
      <c r="E290" s="46">
        <v>1140.5</v>
      </c>
    </row>
    <row r="291" spans="1:5" ht="15.75" x14ac:dyDescent="0.25">
      <c r="A291" s="18" t="s">
        <v>191</v>
      </c>
      <c r="B291" s="27" t="s">
        <v>933</v>
      </c>
      <c r="C291" s="27" t="s">
        <v>192</v>
      </c>
      <c r="D291" s="27"/>
      <c r="E291" s="43">
        <v>1595.97</v>
      </c>
    </row>
    <row r="292" spans="1:5" ht="15.75" x14ac:dyDescent="0.25">
      <c r="A292" s="44" t="s">
        <v>921</v>
      </c>
      <c r="B292" s="45" t="s">
        <v>933</v>
      </c>
      <c r="C292" s="45" t="s">
        <v>192</v>
      </c>
      <c r="D292" s="45" t="s">
        <v>27</v>
      </c>
      <c r="E292" s="46">
        <v>754.79600000000005</v>
      </c>
    </row>
    <row r="293" spans="1:5" ht="31.5" x14ac:dyDescent="0.25">
      <c r="A293" s="44" t="s">
        <v>926</v>
      </c>
      <c r="B293" s="45" t="s">
        <v>933</v>
      </c>
      <c r="C293" s="45" t="s">
        <v>192</v>
      </c>
      <c r="D293" s="45" t="s">
        <v>153</v>
      </c>
      <c r="E293" s="46">
        <v>581.274</v>
      </c>
    </row>
    <row r="294" spans="1:5" ht="31.5" x14ac:dyDescent="0.25">
      <c r="A294" s="18" t="s">
        <v>195</v>
      </c>
      <c r="B294" s="27" t="s">
        <v>933</v>
      </c>
      <c r="C294" s="27" t="s">
        <v>196</v>
      </c>
      <c r="D294" s="27"/>
      <c r="E294" s="43">
        <v>26</v>
      </c>
    </row>
    <row r="295" spans="1:5" ht="31.5" x14ac:dyDescent="0.25">
      <c r="A295" s="44" t="s">
        <v>926</v>
      </c>
      <c r="B295" s="45" t="s">
        <v>933</v>
      </c>
      <c r="C295" s="45" t="s">
        <v>196</v>
      </c>
      <c r="D295" s="45" t="s">
        <v>153</v>
      </c>
      <c r="E295" s="46">
        <v>26</v>
      </c>
    </row>
    <row r="296" spans="1:5" ht="31.5" x14ac:dyDescent="0.25">
      <c r="A296" s="18" t="s">
        <v>195</v>
      </c>
      <c r="B296" s="27" t="s">
        <v>933</v>
      </c>
      <c r="C296" s="27" t="s">
        <v>198</v>
      </c>
      <c r="D296" s="27"/>
      <c r="E296" s="43">
        <v>233.9</v>
      </c>
    </row>
    <row r="297" spans="1:5" ht="31.5" x14ac:dyDescent="0.25">
      <c r="A297" s="44" t="s">
        <v>926</v>
      </c>
      <c r="B297" s="45" t="s">
        <v>933</v>
      </c>
      <c r="C297" s="45" t="s">
        <v>198</v>
      </c>
      <c r="D297" s="45" t="s">
        <v>153</v>
      </c>
      <c r="E297" s="46">
        <v>233.9</v>
      </c>
    </row>
    <row r="298" spans="1:5" ht="15.75" x14ac:dyDescent="0.25">
      <c r="A298" s="18" t="s">
        <v>199</v>
      </c>
      <c r="B298" s="27" t="s">
        <v>933</v>
      </c>
      <c r="C298" s="27" t="s">
        <v>200</v>
      </c>
      <c r="D298" s="27"/>
      <c r="E298" s="43">
        <v>1619.2270000000001</v>
      </c>
    </row>
    <row r="299" spans="1:5" ht="31.5" x14ac:dyDescent="0.25">
      <c r="A299" s="44" t="s">
        <v>926</v>
      </c>
      <c r="B299" s="45" t="s">
        <v>933</v>
      </c>
      <c r="C299" s="45" t="s">
        <v>200</v>
      </c>
      <c r="D299" s="45" t="s">
        <v>153</v>
      </c>
      <c r="E299" s="46">
        <v>1619.2270000000001</v>
      </c>
    </row>
    <row r="300" spans="1:5" ht="15.75" x14ac:dyDescent="0.25">
      <c r="A300" s="18" t="s">
        <v>202</v>
      </c>
      <c r="B300" s="27" t="s">
        <v>933</v>
      </c>
      <c r="C300" s="27" t="s">
        <v>203</v>
      </c>
      <c r="D300" s="27"/>
      <c r="E300" s="43">
        <v>640.4</v>
      </c>
    </row>
    <row r="301" spans="1:5" ht="31.5" x14ac:dyDescent="0.25">
      <c r="A301" s="44" t="s">
        <v>926</v>
      </c>
      <c r="B301" s="45" t="s">
        <v>933</v>
      </c>
      <c r="C301" s="45" t="s">
        <v>203</v>
      </c>
      <c r="D301" s="45" t="s">
        <v>153</v>
      </c>
      <c r="E301" s="46">
        <v>640.4</v>
      </c>
    </row>
    <row r="302" spans="1:5" ht="15.75" x14ac:dyDescent="0.25">
      <c r="A302" s="18" t="s">
        <v>205</v>
      </c>
      <c r="B302" s="27" t="s">
        <v>933</v>
      </c>
      <c r="C302" s="27" t="s">
        <v>206</v>
      </c>
      <c r="D302" s="27"/>
      <c r="E302" s="43">
        <v>8.98</v>
      </c>
    </row>
    <row r="303" spans="1:5" ht="15.75" x14ac:dyDescent="0.25">
      <c r="A303" s="44" t="s">
        <v>921</v>
      </c>
      <c r="B303" s="45" t="s">
        <v>933</v>
      </c>
      <c r="C303" s="45" t="s">
        <v>206</v>
      </c>
      <c r="D303" s="45" t="s">
        <v>27</v>
      </c>
      <c r="E303" s="46">
        <v>8.98</v>
      </c>
    </row>
    <row r="304" spans="1:5" ht="15.75" x14ac:dyDescent="0.25">
      <c r="A304" s="18" t="s">
        <v>208</v>
      </c>
      <c r="B304" s="27" t="s">
        <v>933</v>
      </c>
      <c r="C304" s="27" t="s">
        <v>209</v>
      </c>
      <c r="D304" s="27"/>
      <c r="E304" s="43">
        <v>13</v>
      </c>
    </row>
    <row r="305" spans="1:5" ht="15.75" x14ac:dyDescent="0.25">
      <c r="A305" s="44" t="s">
        <v>921</v>
      </c>
      <c r="B305" s="45" t="s">
        <v>933</v>
      </c>
      <c r="C305" s="45" t="s">
        <v>209</v>
      </c>
      <c r="D305" s="45" t="s">
        <v>27</v>
      </c>
      <c r="E305" s="46">
        <v>13</v>
      </c>
    </row>
    <row r="306" spans="1:5" ht="31.5" x14ac:dyDescent="0.25">
      <c r="A306" s="18" t="s">
        <v>211</v>
      </c>
      <c r="B306" s="27" t="s">
        <v>933</v>
      </c>
      <c r="C306" s="27" t="s">
        <v>212</v>
      </c>
      <c r="D306" s="27"/>
      <c r="E306" s="43">
        <v>30</v>
      </c>
    </row>
    <row r="307" spans="1:5" ht="31.5" x14ac:dyDescent="0.25">
      <c r="A307" s="44" t="s">
        <v>926</v>
      </c>
      <c r="B307" s="45" t="s">
        <v>933</v>
      </c>
      <c r="C307" s="45" t="s">
        <v>212</v>
      </c>
      <c r="D307" s="45" t="s">
        <v>153</v>
      </c>
      <c r="E307" s="46">
        <v>30</v>
      </c>
    </row>
    <row r="308" spans="1:5" ht="31.5" x14ac:dyDescent="0.25">
      <c r="A308" s="18" t="s">
        <v>218</v>
      </c>
      <c r="B308" s="27" t="s">
        <v>933</v>
      </c>
      <c r="C308" s="27" t="s">
        <v>214</v>
      </c>
      <c r="D308" s="27"/>
      <c r="E308" s="43">
        <v>6222.7</v>
      </c>
    </row>
    <row r="309" spans="1:5" ht="31.5" x14ac:dyDescent="0.25">
      <c r="A309" s="18" t="s">
        <v>215</v>
      </c>
      <c r="B309" s="27" t="s">
        <v>933</v>
      </c>
      <c r="C309" s="27" t="s">
        <v>216</v>
      </c>
      <c r="D309" s="27"/>
      <c r="E309" s="43">
        <v>6148.1</v>
      </c>
    </row>
    <row r="310" spans="1:5" ht="31.5" x14ac:dyDescent="0.25">
      <c r="A310" s="44" t="s">
        <v>926</v>
      </c>
      <c r="B310" s="45" t="s">
        <v>933</v>
      </c>
      <c r="C310" s="45" t="s">
        <v>216</v>
      </c>
      <c r="D310" s="45" t="s">
        <v>153</v>
      </c>
      <c r="E310" s="46">
        <v>6148.1</v>
      </c>
    </row>
    <row r="311" spans="1:5" ht="31.5" x14ac:dyDescent="0.25">
      <c r="A311" s="18" t="s">
        <v>218</v>
      </c>
      <c r="B311" s="27" t="s">
        <v>933</v>
      </c>
      <c r="C311" s="27" t="s">
        <v>219</v>
      </c>
      <c r="D311" s="27"/>
      <c r="E311" s="43">
        <v>74.599999999999994</v>
      </c>
    </row>
    <row r="312" spans="1:5" ht="31.5" x14ac:dyDescent="0.25">
      <c r="A312" s="44" t="s">
        <v>926</v>
      </c>
      <c r="B312" s="45" t="s">
        <v>933</v>
      </c>
      <c r="C312" s="45" t="s">
        <v>219</v>
      </c>
      <c r="D312" s="45" t="s">
        <v>153</v>
      </c>
      <c r="E312" s="46">
        <v>74.599999999999994</v>
      </c>
    </row>
    <row r="313" spans="1:5" ht="15.75" x14ac:dyDescent="0.25">
      <c r="A313" s="18" t="s">
        <v>221</v>
      </c>
      <c r="B313" s="27" t="s">
        <v>933</v>
      </c>
      <c r="C313" s="27" t="s">
        <v>222</v>
      </c>
      <c r="D313" s="27"/>
      <c r="E313" s="43">
        <v>18050.013999999999</v>
      </c>
    </row>
    <row r="314" spans="1:5" ht="15.75" x14ac:dyDescent="0.25">
      <c r="A314" s="18" t="s">
        <v>223</v>
      </c>
      <c r="B314" s="27" t="s">
        <v>933</v>
      </c>
      <c r="C314" s="27" t="s">
        <v>224</v>
      </c>
      <c r="D314" s="27"/>
      <c r="E314" s="43">
        <v>800</v>
      </c>
    </row>
    <row r="315" spans="1:5" ht="15.75" x14ac:dyDescent="0.25">
      <c r="A315" s="44" t="s">
        <v>921</v>
      </c>
      <c r="B315" s="45" t="s">
        <v>933</v>
      </c>
      <c r="C315" s="45" t="s">
        <v>224</v>
      </c>
      <c r="D315" s="45" t="s">
        <v>27</v>
      </c>
      <c r="E315" s="46">
        <v>800</v>
      </c>
    </row>
    <row r="316" spans="1:5" ht="15.75" x14ac:dyDescent="0.25">
      <c r="A316" s="18" t="s">
        <v>226</v>
      </c>
      <c r="B316" s="27" t="s">
        <v>933</v>
      </c>
      <c r="C316" s="27" t="s">
        <v>227</v>
      </c>
      <c r="D316" s="27"/>
      <c r="E316" s="43">
        <v>7</v>
      </c>
    </row>
    <row r="317" spans="1:5" ht="15.75" x14ac:dyDescent="0.25">
      <c r="A317" s="44" t="s">
        <v>921</v>
      </c>
      <c r="B317" s="45" t="s">
        <v>933</v>
      </c>
      <c r="C317" s="45" t="s">
        <v>227</v>
      </c>
      <c r="D317" s="45" t="s">
        <v>27</v>
      </c>
      <c r="E317" s="46">
        <v>7</v>
      </c>
    </row>
    <row r="318" spans="1:5" ht="15.75" x14ac:dyDescent="0.25">
      <c r="A318" s="18" t="s">
        <v>230</v>
      </c>
      <c r="B318" s="27" t="s">
        <v>933</v>
      </c>
      <c r="C318" s="27" t="s">
        <v>229</v>
      </c>
      <c r="D318" s="27"/>
      <c r="E318" s="43">
        <v>977.83600000000001</v>
      </c>
    </row>
    <row r="319" spans="1:5" ht="15.75" x14ac:dyDescent="0.25">
      <c r="A319" s="18" t="s">
        <v>230</v>
      </c>
      <c r="B319" s="27" t="s">
        <v>933</v>
      </c>
      <c r="C319" s="27" t="s">
        <v>231</v>
      </c>
      <c r="D319" s="27"/>
      <c r="E319" s="43">
        <v>253.7</v>
      </c>
    </row>
    <row r="320" spans="1:5" ht="15.75" x14ac:dyDescent="0.25">
      <c r="A320" s="44" t="s">
        <v>927</v>
      </c>
      <c r="B320" s="45" t="s">
        <v>933</v>
      </c>
      <c r="C320" s="45" t="s">
        <v>231</v>
      </c>
      <c r="D320" s="45" t="s">
        <v>113</v>
      </c>
      <c r="E320" s="46">
        <v>253.7</v>
      </c>
    </row>
    <row r="321" spans="1:5" ht="31.5" x14ac:dyDescent="0.25">
      <c r="A321" s="18" t="s">
        <v>233</v>
      </c>
      <c r="B321" s="27" t="s">
        <v>933</v>
      </c>
      <c r="C321" s="27" t="s">
        <v>234</v>
      </c>
      <c r="D321" s="27"/>
      <c r="E321" s="43">
        <v>724.13599999999997</v>
      </c>
    </row>
    <row r="322" spans="1:5" ht="15.75" x14ac:dyDescent="0.25">
      <c r="A322" s="44" t="s">
        <v>927</v>
      </c>
      <c r="B322" s="45" t="s">
        <v>933</v>
      </c>
      <c r="C322" s="45" t="s">
        <v>234</v>
      </c>
      <c r="D322" s="45" t="s">
        <v>113</v>
      </c>
      <c r="E322" s="46">
        <v>724.13599999999997</v>
      </c>
    </row>
    <row r="323" spans="1:5" ht="31.5" x14ac:dyDescent="0.25">
      <c r="A323" s="18" t="s">
        <v>150</v>
      </c>
      <c r="B323" s="27" t="s">
        <v>933</v>
      </c>
      <c r="C323" s="27" t="s">
        <v>236</v>
      </c>
      <c r="D323" s="27"/>
      <c r="E323" s="43">
        <v>15436.03</v>
      </c>
    </row>
    <row r="324" spans="1:5" ht="31.5" x14ac:dyDescent="0.25">
      <c r="A324" s="44" t="s">
        <v>926</v>
      </c>
      <c r="B324" s="45" t="s">
        <v>933</v>
      </c>
      <c r="C324" s="45" t="s">
        <v>236</v>
      </c>
      <c r="D324" s="45" t="s">
        <v>153</v>
      </c>
      <c r="E324" s="46">
        <v>15072.6</v>
      </c>
    </row>
    <row r="325" spans="1:5" ht="31.5" x14ac:dyDescent="0.25">
      <c r="A325" s="18" t="s">
        <v>237</v>
      </c>
      <c r="B325" s="27" t="s">
        <v>933</v>
      </c>
      <c r="C325" s="27" t="s">
        <v>238</v>
      </c>
      <c r="D325" s="27"/>
      <c r="E325" s="43">
        <v>359.8</v>
      </c>
    </row>
    <row r="326" spans="1:5" ht="31.5" x14ac:dyDescent="0.25">
      <c r="A326" s="44" t="s">
        <v>926</v>
      </c>
      <c r="B326" s="45" t="s">
        <v>933</v>
      </c>
      <c r="C326" s="45" t="s">
        <v>238</v>
      </c>
      <c r="D326" s="45" t="s">
        <v>153</v>
      </c>
      <c r="E326" s="46">
        <v>359.8</v>
      </c>
    </row>
    <row r="327" spans="1:5" ht="31.5" x14ac:dyDescent="0.25">
      <c r="A327" s="18" t="s">
        <v>237</v>
      </c>
      <c r="B327" s="27" t="s">
        <v>933</v>
      </c>
      <c r="C327" s="27" t="s">
        <v>240</v>
      </c>
      <c r="D327" s="27"/>
      <c r="E327" s="43">
        <v>3.63</v>
      </c>
    </row>
    <row r="328" spans="1:5" ht="31.5" x14ac:dyDescent="0.25">
      <c r="A328" s="44" t="s">
        <v>926</v>
      </c>
      <c r="B328" s="45" t="s">
        <v>933</v>
      </c>
      <c r="C328" s="45" t="s">
        <v>240</v>
      </c>
      <c r="D328" s="45" t="s">
        <v>153</v>
      </c>
      <c r="E328" s="46">
        <v>3.63</v>
      </c>
    </row>
    <row r="329" spans="1:5" ht="15.75" x14ac:dyDescent="0.25">
      <c r="A329" s="18" t="s">
        <v>241</v>
      </c>
      <c r="B329" s="27" t="s">
        <v>933</v>
      </c>
      <c r="C329" s="27" t="s">
        <v>242</v>
      </c>
      <c r="D329" s="27"/>
      <c r="E329" s="43">
        <v>300</v>
      </c>
    </row>
    <row r="330" spans="1:5" ht="31.5" x14ac:dyDescent="0.25">
      <c r="A330" s="44" t="s">
        <v>926</v>
      </c>
      <c r="B330" s="45" t="s">
        <v>933</v>
      </c>
      <c r="C330" s="45" t="s">
        <v>242</v>
      </c>
      <c r="D330" s="45" t="s">
        <v>153</v>
      </c>
      <c r="E330" s="46">
        <v>300</v>
      </c>
    </row>
    <row r="331" spans="1:5" ht="15.75" x14ac:dyDescent="0.25">
      <c r="A331" s="18" t="s">
        <v>244</v>
      </c>
      <c r="B331" s="27" t="s">
        <v>933</v>
      </c>
      <c r="C331" s="27" t="s">
        <v>245</v>
      </c>
      <c r="D331" s="27"/>
      <c r="E331" s="43">
        <v>38</v>
      </c>
    </row>
    <row r="332" spans="1:5" ht="15.75" x14ac:dyDescent="0.25">
      <c r="A332" s="44" t="s">
        <v>921</v>
      </c>
      <c r="B332" s="45" t="s">
        <v>933</v>
      </c>
      <c r="C332" s="45" t="s">
        <v>245</v>
      </c>
      <c r="D332" s="45" t="s">
        <v>27</v>
      </c>
      <c r="E332" s="46">
        <v>23</v>
      </c>
    </row>
    <row r="333" spans="1:5" ht="15.75" x14ac:dyDescent="0.25">
      <c r="A333" s="44" t="s">
        <v>927</v>
      </c>
      <c r="B333" s="45" t="s">
        <v>933</v>
      </c>
      <c r="C333" s="45" t="s">
        <v>245</v>
      </c>
      <c r="D333" s="45" t="s">
        <v>113</v>
      </c>
      <c r="E333" s="46">
        <v>15</v>
      </c>
    </row>
    <row r="334" spans="1:5" ht="15.75" x14ac:dyDescent="0.25">
      <c r="A334" s="18" t="s">
        <v>248</v>
      </c>
      <c r="B334" s="27" t="s">
        <v>933</v>
      </c>
      <c r="C334" s="27" t="s">
        <v>249</v>
      </c>
      <c r="D334" s="27"/>
      <c r="E334" s="43">
        <v>10</v>
      </c>
    </row>
    <row r="335" spans="1:5" ht="31.5" x14ac:dyDescent="0.25">
      <c r="A335" s="44" t="s">
        <v>926</v>
      </c>
      <c r="B335" s="45" t="s">
        <v>933</v>
      </c>
      <c r="C335" s="45" t="s">
        <v>249</v>
      </c>
      <c r="D335" s="45" t="s">
        <v>153</v>
      </c>
      <c r="E335" s="46">
        <v>10</v>
      </c>
    </row>
    <row r="336" spans="1:5" ht="15.75" x14ac:dyDescent="0.25">
      <c r="A336" s="18" t="s">
        <v>251</v>
      </c>
      <c r="B336" s="27" t="s">
        <v>933</v>
      </c>
      <c r="C336" s="27" t="s">
        <v>252</v>
      </c>
      <c r="D336" s="27"/>
      <c r="E336" s="43">
        <v>147.81399999999999</v>
      </c>
    </row>
    <row r="337" spans="1:5" ht="31.5" x14ac:dyDescent="0.25">
      <c r="A337" s="44" t="s">
        <v>926</v>
      </c>
      <c r="B337" s="45" t="s">
        <v>933</v>
      </c>
      <c r="C337" s="45" t="s">
        <v>252</v>
      </c>
      <c r="D337" s="45" t="s">
        <v>153</v>
      </c>
      <c r="E337" s="46">
        <v>147.81399999999999</v>
      </c>
    </row>
    <row r="338" spans="1:5" ht="15.75" x14ac:dyDescent="0.25">
      <c r="A338" s="18" t="s">
        <v>258</v>
      </c>
      <c r="B338" s="27" t="s">
        <v>933</v>
      </c>
      <c r="C338" s="27" t="s">
        <v>254</v>
      </c>
      <c r="D338" s="27"/>
      <c r="E338" s="43">
        <v>333.334</v>
      </c>
    </row>
    <row r="339" spans="1:5" ht="31.5" x14ac:dyDescent="0.25">
      <c r="A339" s="18" t="s">
        <v>255</v>
      </c>
      <c r="B339" s="27" t="s">
        <v>933</v>
      </c>
      <c r="C339" s="27" t="s">
        <v>256</v>
      </c>
      <c r="D339" s="27"/>
      <c r="E339" s="43">
        <v>300</v>
      </c>
    </row>
    <row r="340" spans="1:5" ht="31.5" x14ac:dyDescent="0.25">
      <c r="A340" s="44" t="s">
        <v>926</v>
      </c>
      <c r="B340" s="45" t="s">
        <v>933</v>
      </c>
      <c r="C340" s="45" t="s">
        <v>256</v>
      </c>
      <c r="D340" s="45" t="s">
        <v>153</v>
      </c>
      <c r="E340" s="46">
        <v>300</v>
      </c>
    </row>
    <row r="341" spans="1:5" ht="15.75" x14ac:dyDescent="0.25">
      <c r="A341" s="18" t="s">
        <v>258</v>
      </c>
      <c r="B341" s="27" t="s">
        <v>933</v>
      </c>
      <c r="C341" s="27" t="s">
        <v>259</v>
      </c>
      <c r="D341" s="27"/>
      <c r="E341" s="43">
        <v>33.334000000000003</v>
      </c>
    </row>
    <row r="342" spans="1:5" ht="31.5" x14ac:dyDescent="0.25">
      <c r="A342" s="44" t="s">
        <v>926</v>
      </c>
      <c r="B342" s="45" t="s">
        <v>933</v>
      </c>
      <c r="C342" s="45" t="s">
        <v>259</v>
      </c>
      <c r="D342" s="45" t="s">
        <v>153</v>
      </c>
      <c r="E342" s="46">
        <v>33.334000000000003</v>
      </c>
    </row>
    <row r="343" spans="1:5" ht="15.75" x14ac:dyDescent="0.25">
      <c r="A343" s="18" t="s">
        <v>261</v>
      </c>
      <c r="B343" s="27" t="s">
        <v>933</v>
      </c>
      <c r="C343" s="27" t="s">
        <v>262</v>
      </c>
      <c r="D343" s="27"/>
      <c r="E343" s="43">
        <v>1918.2</v>
      </c>
    </row>
    <row r="344" spans="1:5" ht="15.75" x14ac:dyDescent="0.25">
      <c r="A344" s="18" t="s">
        <v>263</v>
      </c>
      <c r="B344" s="27" t="s">
        <v>933</v>
      </c>
      <c r="C344" s="27" t="s">
        <v>264</v>
      </c>
      <c r="D344" s="27"/>
      <c r="E344" s="43">
        <v>1704.9760000000001</v>
      </c>
    </row>
    <row r="345" spans="1:5" ht="31.5" x14ac:dyDescent="0.25">
      <c r="A345" s="44" t="s">
        <v>926</v>
      </c>
      <c r="B345" s="45" t="s">
        <v>933</v>
      </c>
      <c r="C345" s="45" t="s">
        <v>264</v>
      </c>
      <c r="D345" s="45" t="s">
        <v>153</v>
      </c>
      <c r="E345" s="46">
        <v>986.77599999999995</v>
      </c>
    </row>
    <row r="346" spans="1:5" ht="15.75" x14ac:dyDescent="0.25">
      <c r="A346" s="18" t="s">
        <v>266</v>
      </c>
      <c r="B346" s="27" t="s">
        <v>933</v>
      </c>
      <c r="C346" s="27" t="s">
        <v>267</v>
      </c>
      <c r="D346" s="27"/>
      <c r="E346" s="43">
        <v>718.2</v>
      </c>
    </row>
    <row r="347" spans="1:5" ht="31.5" x14ac:dyDescent="0.25">
      <c r="A347" s="44" t="s">
        <v>926</v>
      </c>
      <c r="B347" s="45" t="s">
        <v>933</v>
      </c>
      <c r="C347" s="45" t="s">
        <v>267</v>
      </c>
      <c r="D347" s="45" t="s">
        <v>153</v>
      </c>
      <c r="E347" s="46">
        <v>718.2</v>
      </c>
    </row>
    <row r="348" spans="1:5" ht="15.75" x14ac:dyDescent="0.25">
      <c r="A348" s="18" t="s">
        <v>269</v>
      </c>
      <c r="B348" s="27" t="s">
        <v>933</v>
      </c>
      <c r="C348" s="27" t="s">
        <v>270</v>
      </c>
      <c r="D348" s="27"/>
      <c r="E348" s="43">
        <v>213.22399999999999</v>
      </c>
    </row>
    <row r="349" spans="1:5" ht="31.5" x14ac:dyDescent="0.25">
      <c r="A349" s="44" t="s">
        <v>926</v>
      </c>
      <c r="B349" s="45" t="s">
        <v>933</v>
      </c>
      <c r="C349" s="45" t="s">
        <v>270</v>
      </c>
      <c r="D349" s="45" t="s">
        <v>153</v>
      </c>
      <c r="E349" s="46">
        <v>213.22399999999999</v>
      </c>
    </row>
    <row r="350" spans="1:5" ht="31.5" x14ac:dyDescent="0.25">
      <c r="A350" s="18" t="s">
        <v>272</v>
      </c>
      <c r="B350" s="27" t="s">
        <v>933</v>
      </c>
      <c r="C350" s="27" t="s">
        <v>273</v>
      </c>
      <c r="D350" s="27"/>
      <c r="E350" s="43">
        <v>17.135999999999999</v>
      </c>
    </row>
    <row r="351" spans="1:5" ht="15.75" x14ac:dyDescent="0.25">
      <c r="A351" s="18" t="s">
        <v>274</v>
      </c>
      <c r="B351" s="27" t="s">
        <v>933</v>
      </c>
      <c r="C351" s="27" t="s">
        <v>275</v>
      </c>
      <c r="D351" s="27"/>
      <c r="E351" s="43">
        <v>4.1360000000000001</v>
      </c>
    </row>
    <row r="352" spans="1:5" ht="15.75" x14ac:dyDescent="0.25">
      <c r="A352" s="44" t="s">
        <v>921</v>
      </c>
      <c r="B352" s="45" t="s">
        <v>933</v>
      </c>
      <c r="C352" s="45" t="s">
        <v>275</v>
      </c>
      <c r="D352" s="45" t="s">
        <v>27</v>
      </c>
      <c r="E352" s="46">
        <v>1.8</v>
      </c>
    </row>
    <row r="353" spans="1:5" ht="31.5" x14ac:dyDescent="0.25">
      <c r="A353" s="44" t="s">
        <v>926</v>
      </c>
      <c r="B353" s="45" t="s">
        <v>933</v>
      </c>
      <c r="C353" s="45" t="s">
        <v>275</v>
      </c>
      <c r="D353" s="45" t="s">
        <v>153</v>
      </c>
      <c r="E353" s="46">
        <v>2.3359999999999999</v>
      </c>
    </row>
    <row r="354" spans="1:5" ht="15.75" x14ac:dyDescent="0.25">
      <c r="A354" s="18" t="s">
        <v>278</v>
      </c>
      <c r="B354" s="27" t="s">
        <v>933</v>
      </c>
      <c r="C354" s="27" t="s">
        <v>279</v>
      </c>
      <c r="D354" s="27"/>
      <c r="E354" s="43">
        <v>13</v>
      </c>
    </row>
    <row r="355" spans="1:5" ht="15.75" x14ac:dyDescent="0.25">
      <c r="A355" s="44" t="s">
        <v>921</v>
      </c>
      <c r="B355" s="45" t="s">
        <v>933</v>
      </c>
      <c r="C355" s="45" t="s">
        <v>279</v>
      </c>
      <c r="D355" s="45" t="s">
        <v>27</v>
      </c>
      <c r="E355" s="46">
        <v>5.65</v>
      </c>
    </row>
    <row r="356" spans="1:5" ht="31.5" x14ac:dyDescent="0.25">
      <c r="A356" s="44" t="s">
        <v>926</v>
      </c>
      <c r="B356" s="45" t="s">
        <v>933</v>
      </c>
      <c r="C356" s="45" t="s">
        <v>279</v>
      </c>
      <c r="D356" s="45" t="s">
        <v>153</v>
      </c>
      <c r="E356" s="46">
        <v>7.35</v>
      </c>
    </row>
    <row r="357" spans="1:5" ht="15.75" x14ac:dyDescent="0.25">
      <c r="A357" s="18" t="s">
        <v>282</v>
      </c>
      <c r="B357" s="27" t="s">
        <v>933</v>
      </c>
      <c r="C357" s="27" t="s">
        <v>283</v>
      </c>
      <c r="D357" s="27"/>
      <c r="E357" s="43">
        <v>17458.186000000002</v>
      </c>
    </row>
    <row r="358" spans="1:5" ht="15.75" x14ac:dyDescent="0.25">
      <c r="A358" s="18" t="s">
        <v>284</v>
      </c>
      <c r="B358" s="27" t="s">
        <v>933</v>
      </c>
      <c r="C358" s="27" t="s">
        <v>285</v>
      </c>
      <c r="D358" s="27"/>
      <c r="E358" s="43">
        <v>17458.186000000002</v>
      </c>
    </row>
    <row r="359" spans="1:5" ht="47.25" x14ac:dyDescent="0.25">
      <c r="A359" s="44" t="s">
        <v>920</v>
      </c>
      <c r="B359" s="45" t="s">
        <v>933</v>
      </c>
      <c r="C359" s="45" t="s">
        <v>285</v>
      </c>
      <c r="D359" s="45" t="s">
        <v>287</v>
      </c>
      <c r="E359" s="46">
        <v>14024.686</v>
      </c>
    </row>
    <row r="360" spans="1:5" ht="15.75" x14ac:dyDescent="0.25">
      <c r="A360" s="44" t="s">
        <v>921</v>
      </c>
      <c r="B360" s="45" t="s">
        <v>933</v>
      </c>
      <c r="C360" s="45" t="s">
        <v>285</v>
      </c>
      <c r="D360" s="45" t="s">
        <v>27</v>
      </c>
      <c r="E360" s="46">
        <v>3379.5</v>
      </c>
    </row>
    <row r="361" spans="1:5" ht="15.75" x14ac:dyDescent="0.25">
      <c r="A361" s="44" t="s">
        <v>924</v>
      </c>
      <c r="B361" s="45" t="s">
        <v>933</v>
      </c>
      <c r="C361" s="45" t="s">
        <v>285</v>
      </c>
      <c r="D361" s="45" t="s">
        <v>44</v>
      </c>
      <c r="E361" s="46">
        <v>54</v>
      </c>
    </row>
    <row r="362" spans="1:5" ht="31.5" x14ac:dyDescent="0.25">
      <c r="A362" s="18" t="s">
        <v>449</v>
      </c>
      <c r="B362" s="27" t="s">
        <v>933</v>
      </c>
      <c r="C362" s="27" t="s">
        <v>450</v>
      </c>
      <c r="D362" s="27"/>
      <c r="E362" s="43">
        <v>2868</v>
      </c>
    </row>
    <row r="363" spans="1:5" ht="15.75" x14ac:dyDescent="0.25">
      <c r="A363" s="18" t="s">
        <v>451</v>
      </c>
      <c r="B363" s="27" t="s">
        <v>933</v>
      </c>
      <c r="C363" s="27" t="s">
        <v>452</v>
      </c>
      <c r="D363" s="27"/>
      <c r="E363" s="43">
        <v>2868</v>
      </c>
    </row>
    <row r="364" spans="1:5" ht="47.25" x14ac:dyDescent="0.25">
      <c r="A364" s="18" t="s">
        <v>453</v>
      </c>
      <c r="B364" s="27" t="s">
        <v>933</v>
      </c>
      <c r="C364" s="27" t="s">
        <v>454</v>
      </c>
      <c r="D364" s="27"/>
      <c r="E364" s="43">
        <v>2868</v>
      </c>
    </row>
    <row r="365" spans="1:5" ht="15.75" x14ac:dyDescent="0.25">
      <c r="A365" s="44" t="s">
        <v>927</v>
      </c>
      <c r="B365" s="45" t="s">
        <v>933</v>
      </c>
      <c r="C365" s="45" t="s">
        <v>454</v>
      </c>
      <c r="D365" s="45" t="s">
        <v>113</v>
      </c>
      <c r="E365" s="46">
        <v>2868</v>
      </c>
    </row>
    <row r="366" spans="1:5" ht="15.75" x14ac:dyDescent="0.25">
      <c r="A366" s="18" t="s">
        <v>498</v>
      </c>
      <c r="B366" s="27" t="s">
        <v>933</v>
      </c>
      <c r="C366" s="27" t="s">
        <v>499</v>
      </c>
      <c r="D366" s="27"/>
      <c r="E366" s="43">
        <v>32.799999999999997</v>
      </c>
    </row>
    <row r="367" spans="1:5" ht="15.75" x14ac:dyDescent="0.25">
      <c r="A367" s="18" t="s">
        <v>500</v>
      </c>
      <c r="B367" s="27" t="s">
        <v>933</v>
      </c>
      <c r="C367" s="27" t="s">
        <v>501</v>
      </c>
      <c r="D367" s="27"/>
      <c r="E367" s="43">
        <v>32.799999999999997</v>
      </c>
    </row>
    <row r="368" spans="1:5" ht="110.25" x14ac:dyDescent="0.25">
      <c r="A368" s="26" t="s">
        <v>514</v>
      </c>
      <c r="B368" s="27" t="s">
        <v>933</v>
      </c>
      <c r="C368" s="27" t="s">
        <v>515</v>
      </c>
      <c r="D368" s="27"/>
      <c r="E368" s="43">
        <v>32.799999999999997</v>
      </c>
    </row>
    <row r="369" spans="1:5" ht="47.25" x14ac:dyDescent="0.25">
      <c r="A369" s="44" t="s">
        <v>920</v>
      </c>
      <c r="B369" s="45" t="s">
        <v>933</v>
      </c>
      <c r="C369" s="45" t="s">
        <v>515</v>
      </c>
      <c r="D369" s="45" t="s">
        <v>287</v>
      </c>
      <c r="E369" s="46">
        <v>27.2</v>
      </c>
    </row>
    <row r="370" spans="1:5" ht="15.75" x14ac:dyDescent="0.25">
      <c r="A370" s="44" t="s">
        <v>921</v>
      </c>
      <c r="B370" s="45" t="s">
        <v>933</v>
      </c>
      <c r="C370" s="45" t="s">
        <v>515</v>
      </c>
      <c r="D370" s="45" t="s">
        <v>27</v>
      </c>
      <c r="E370" s="46">
        <v>5.6</v>
      </c>
    </row>
    <row r="371" spans="1:5" ht="31.5" x14ac:dyDescent="0.25">
      <c r="A371" s="55" t="s">
        <v>934</v>
      </c>
      <c r="B371" s="49" t="s">
        <v>935</v>
      </c>
      <c r="C371" s="49"/>
      <c r="D371" s="49"/>
      <c r="E371" s="50">
        <v>71975.786999999997</v>
      </c>
    </row>
    <row r="372" spans="1:5" ht="15.75" x14ac:dyDescent="0.25">
      <c r="A372" s="18" t="s">
        <v>9</v>
      </c>
      <c r="B372" s="27" t="s">
        <v>935</v>
      </c>
      <c r="C372" s="27" t="s">
        <v>10</v>
      </c>
      <c r="D372" s="27"/>
      <c r="E372" s="43">
        <v>1374.75</v>
      </c>
    </row>
    <row r="373" spans="1:5" ht="15.75" x14ac:dyDescent="0.25">
      <c r="A373" s="18" t="s">
        <v>11</v>
      </c>
      <c r="B373" s="27" t="s">
        <v>935</v>
      </c>
      <c r="C373" s="27" t="s">
        <v>12</v>
      </c>
      <c r="D373" s="27"/>
      <c r="E373" s="43">
        <v>933.3</v>
      </c>
    </row>
    <row r="374" spans="1:5" ht="31.5" x14ac:dyDescent="0.25">
      <c r="A374" s="18" t="s">
        <v>13</v>
      </c>
      <c r="B374" s="27" t="s">
        <v>935</v>
      </c>
      <c r="C374" s="27" t="s">
        <v>14</v>
      </c>
      <c r="D374" s="27"/>
      <c r="E374" s="43">
        <v>833.3</v>
      </c>
    </row>
    <row r="375" spans="1:5" ht="15.75" x14ac:dyDescent="0.25">
      <c r="A375" s="44" t="s">
        <v>936</v>
      </c>
      <c r="B375" s="45" t="s">
        <v>935</v>
      </c>
      <c r="C375" s="45" t="s">
        <v>14</v>
      </c>
      <c r="D375" s="45" t="s">
        <v>16</v>
      </c>
      <c r="E375" s="46">
        <v>833.3</v>
      </c>
    </row>
    <row r="376" spans="1:5" ht="31.5" x14ac:dyDescent="0.25">
      <c r="A376" s="18" t="s">
        <v>17</v>
      </c>
      <c r="B376" s="27" t="s">
        <v>935</v>
      </c>
      <c r="C376" s="27" t="s">
        <v>18</v>
      </c>
      <c r="D376" s="27"/>
      <c r="E376" s="43">
        <v>100</v>
      </c>
    </row>
    <row r="377" spans="1:5" ht="15.75" x14ac:dyDescent="0.25">
      <c r="A377" s="44" t="s">
        <v>936</v>
      </c>
      <c r="B377" s="45" t="s">
        <v>935</v>
      </c>
      <c r="C377" s="45" t="s">
        <v>18</v>
      </c>
      <c r="D377" s="45" t="s">
        <v>16</v>
      </c>
      <c r="E377" s="46">
        <v>100</v>
      </c>
    </row>
    <row r="378" spans="1:5" ht="31.5" x14ac:dyDescent="0.25">
      <c r="A378" s="18" t="s">
        <v>31</v>
      </c>
      <c r="B378" s="27" t="s">
        <v>935</v>
      </c>
      <c r="C378" s="27" t="s">
        <v>32</v>
      </c>
      <c r="D378" s="27"/>
      <c r="E378" s="43">
        <v>170.45</v>
      </c>
    </row>
    <row r="379" spans="1:5" ht="31.5" x14ac:dyDescent="0.25">
      <c r="A379" s="18" t="s">
        <v>33</v>
      </c>
      <c r="B379" s="27" t="s">
        <v>935</v>
      </c>
      <c r="C379" s="27" t="s">
        <v>34</v>
      </c>
      <c r="D379" s="27"/>
      <c r="E379" s="43">
        <v>170.45</v>
      </c>
    </row>
    <row r="380" spans="1:5" ht="15.75" x14ac:dyDescent="0.25">
      <c r="A380" s="44" t="s">
        <v>936</v>
      </c>
      <c r="B380" s="45" t="s">
        <v>935</v>
      </c>
      <c r="C380" s="45" t="s">
        <v>34</v>
      </c>
      <c r="D380" s="45" t="s">
        <v>16</v>
      </c>
      <c r="E380" s="46">
        <v>170.45</v>
      </c>
    </row>
    <row r="381" spans="1:5" ht="15.75" x14ac:dyDescent="0.25">
      <c r="A381" s="18" t="s">
        <v>45</v>
      </c>
      <c r="B381" s="27" t="s">
        <v>935</v>
      </c>
      <c r="C381" s="27" t="s">
        <v>46</v>
      </c>
      <c r="D381" s="27"/>
      <c r="E381" s="43">
        <v>271</v>
      </c>
    </row>
    <row r="382" spans="1:5" ht="15.75" x14ac:dyDescent="0.25">
      <c r="A382" s="18" t="s">
        <v>47</v>
      </c>
      <c r="B382" s="27" t="s">
        <v>935</v>
      </c>
      <c r="C382" s="27" t="s">
        <v>48</v>
      </c>
      <c r="D382" s="27"/>
      <c r="E382" s="43">
        <v>271</v>
      </c>
    </row>
    <row r="383" spans="1:5" ht="15.75" x14ac:dyDescent="0.25">
      <c r="A383" s="18" t="s">
        <v>47</v>
      </c>
      <c r="B383" s="27" t="s">
        <v>935</v>
      </c>
      <c r="C383" s="27" t="s">
        <v>49</v>
      </c>
      <c r="D383" s="27"/>
      <c r="E383" s="43">
        <v>237.7</v>
      </c>
    </row>
    <row r="384" spans="1:5" ht="15.75" x14ac:dyDescent="0.25">
      <c r="A384" s="44" t="s">
        <v>936</v>
      </c>
      <c r="B384" s="45" t="s">
        <v>935</v>
      </c>
      <c r="C384" s="45" t="s">
        <v>49</v>
      </c>
      <c r="D384" s="45" t="s">
        <v>16</v>
      </c>
      <c r="E384" s="46">
        <v>237.7</v>
      </c>
    </row>
    <row r="385" spans="1:5" ht="15.75" x14ac:dyDescent="0.25">
      <c r="A385" s="18" t="s">
        <v>47</v>
      </c>
      <c r="B385" s="27" t="s">
        <v>935</v>
      </c>
      <c r="C385" s="27" t="s">
        <v>51</v>
      </c>
      <c r="D385" s="27"/>
      <c r="E385" s="43">
        <v>33.299999999999997</v>
      </c>
    </row>
    <row r="386" spans="1:5" ht="15.75" x14ac:dyDescent="0.25">
      <c r="A386" s="44" t="s">
        <v>936</v>
      </c>
      <c r="B386" s="45" t="s">
        <v>935</v>
      </c>
      <c r="C386" s="45" t="s">
        <v>51</v>
      </c>
      <c r="D386" s="45" t="s">
        <v>16</v>
      </c>
      <c r="E386" s="46">
        <v>33.299999999999997</v>
      </c>
    </row>
    <row r="387" spans="1:5" ht="31.5" x14ac:dyDescent="0.25">
      <c r="A387" s="18" t="s">
        <v>52</v>
      </c>
      <c r="B387" s="27" t="s">
        <v>935</v>
      </c>
      <c r="C387" s="27" t="s">
        <v>53</v>
      </c>
      <c r="D387" s="27"/>
      <c r="E387" s="43">
        <v>11271.942999999999</v>
      </c>
    </row>
    <row r="388" spans="1:5" ht="31.5" x14ac:dyDescent="0.25">
      <c r="A388" s="18" t="s">
        <v>54</v>
      </c>
      <c r="B388" s="27" t="s">
        <v>935</v>
      </c>
      <c r="C388" s="27" t="s">
        <v>55</v>
      </c>
      <c r="D388" s="27"/>
      <c r="E388" s="43">
        <v>11271.942999999999</v>
      </c>
    </row>
    <row r="389" spans="1:5" ht="15.75" x14ac:dyDescent="0.25">
      <c r="A389" s="18" t="s">
        <v>56</v>
      </c>
      <c r="B389" s="27" t="s">
        <v>935</v>
      </c>
      <c r="C389" s="27" t="s">
        <v>57</v>
      </c>
      <c r="D389" s="27"/>
      <c r="E389" s="43">
        <v>6194.8010000000004</v>
      </c>
    </row>
    <row r="390" spans="1:5" ht="15.75" x14ac:dyDescent="0.25">
      <c r="A390" s="44" t="s">
        <v>936</v>
      </c>
      <c r="B390" s="45" t="s">
        <v>935</v>
      </c>
      <c r="C390" s="45" t="s">
        <v>57</v>
      </c>
      <c r="D390" s="45" t="s">
        <v>16</v>
      </c>
      <c r="E390" s="46">
        <v>858.60799999999995</v>
      </c>
    </row>
    <row r="391" spans="1:5" ht="15.75" x14ac:dyDescent="0.25">
      <c r="A391" s="18" t="s">
        <v>60</v>
      </c>
      <c r="B391" s="27" t="s">
        <v>935</v>
      </c>
      <c r="C391" s="27" t="s">
        <v>61</v>
      </c>
      <c r="D391" s="27"/>
      <c r="E391" s="43">
        <v>5336.1930000000002</v>
      </c>
    </row>
    <row r="392" spans="1:5" ht="15.75" x14ac:dyDescent="0.25">
      <c r="A392" s="44" t="s">
        <v>936</v>
      </c>
      <c r="B392" s="45" t="s">
        <v>935</v>
      </c>
      <c r="C392" s="45" t="s">
        <v>61</v>
      </c>
      <c r="D392" s="45" t="s">
        <v>16</v>
      </c>
      <c r="E392" s="46">
        <v>5336.1930000000002</v>
      </c>
    </row>
    <row r="393" spans="1:5" ht="31.5" x14ac:dyDescent="0.25">
      <c r="A393" s="18" t="s">
        <v>67</v>
      </c>
      <c r="B393" s="27" t="s">
        <v>935</v>
      </c>
      <c r="C393" s="27" t="s">
        <v>68</v>
      </c>
      <c r="D393" s="27"/>
      <c r="E393" s="43">
        <v>3777.1419999999998</v>
      </c>
    </row>
    <row r="394" spans="1:5" ht="15.75" x14ac:dyDescent="0.25">
      <c r="A394" s="44" t="s">
        <v>936</v>
      </c>
      <c r="B394" s="45" t="s">
        <v>935</v>
      </c>
      <c r="C394" s="45" t="s">
        <v>68</v>
      </c>
      <c r="D394" s="45" t="s">
        <v>16</v>
      </c>
      <c r="E394" s="46">
        <v>3777.1419999999998</v>
      </c>
    </row>
    <row r="395" spans="1:5" ht="31.5" x14ac:dyDescent="0.25">
      <c r="A395" s="18" t="s">
        <v>78</v>
      </c>
      <c r="B395" s="27" t="s">
        <v>935</v>
      </c>
      <c r="C395" s="27" t="s">
        <v>79</v>
      </c>
      <c r="D395" s="27"/>
      <c r="E395" s="43">
        <v>1300</v>
      </c>
    </row>
    <row r="396" spans="1:5" ht="15.75" x14ac:dyDescent="0.25">
      <c r="A396" s="44" t="s">
        <v>936</v>
      </c>
      <c r="B396" s="45" t="s">
        <v>935</v>
      </c>
      <c r="C396" s="45" t="s">
        <v>79</v>
      </c>
      <c r="D396" s="45" t="s">
        <v>16</v>
      </c>
      <c r="E396" s="46">
        <v>1300</v>
      </c>
    </row>
    <row r="397" spans="1:5" ht="31.5" x14ac:dyDescent="0.25">
      <c r="A397" s="18" t="s">
        <v>84</v>
      </c>
      <c r="B397" s="27" t="s">
        <v>935</v>
      </c>
      <c r="C397" s="27" t="s">
        <v>85</v>
      </c>
      <c r="D397" s="27"/>
      <c r="E397" s="43">
        <v>13650.888000000001</v>
      </c>
    </row>
    <row r="398" spans="1:5" ht="15.75" x14ac:dyDescent="0.25">
      <c r="A398" s="18" t="s">
        <v>136</v>
      </c>
      <c r="B398" s="27" t="s">
        <v>935</v>
      </c>
      <c r="C398" s="27" t="s">
        <v>137</v>
      </c>
      <c r="D398" s="27"/>
      <c r="E398" s="43">
        <v>13650.888000000001</v>
      </c>
    </row>
    <row r="399" spans="1:5" ht="15.75" x14ac:dyDescent="0.25">
      <c r="A399" s="18" t="s">
        <v>138</v>
      </c>
      <c r="B399" s="27" t="s">
        <v>935</v>
      </c>
      <c r="C399" s="27" t="s">
        <v>139</v>
      </c>
      <c r="D399" s="27"/>
      <c r="E399" s="43">
        <v>13650.888000000001</v>
      </c>
    </row>
    <row r="400" spans="1:5" ht="15.75" x14ac:dyDescent="0.25">
      <c r="A400" s="18" t="s">
        <v>140</v>
      </c>
      <c r="B400" s="27" t="s">
        <v>935</v>
      </c>
      <c r="C400" s="27" t="s">
        <v>141</v>
      </c>
      <c r="D400" s="27"/>
      <c r="E400" s="43">
        <v>1365.0889999999999</v>
      </c>
    </row>
    <row r="401" spans="1:5" ht="15.75" x14ac:dyDescent="0.25">
      <c r="A401" s="44" t="s">
        <v>936</v>
      </c>
      <c r="B401" s="45" t="s">
        <v>935</v>
      </c>
      <c r="C401" s="45" t="s">
        <v>141</v>
      </c>
      <c r="D401" s="45" t="s">
        <v>16</v>
      </c>
      <c r="E401" s="46">
        <v>1365.0889999999999</v>
      </c>
    </row>
    <row r="402" spans="1:5" ht="31.5" x14ac:dyDescent="0.25">
      <c r="A402" s="18" t="s">
        <v>143</v>
      </c>
      <c r="B402" s="27" t="s">
        <v>935</v>
      </c>
      <c r="C402" s="27" t="s">
        <v>144</v>
      </c>
      <c r="D402" s="27"/>
      <c r="E402" s="43">
        <v>12285.799000000001</v>
      </c>
    </row>
    <row r="403" spans="1:5" ht="15.75" x14ac:dyDescent="0.25">
      <c r="A403" s="44" t="s">
        <v>936</v>
      </c>
      <c r="B403" s="45" t="s">
        <v>935</v>
      </c>
      <c r="C403" s="45" t="s">
        <v>144</v>
      </c>
      <c r="D403" s="45" t="s">
        <v>16</v>
      </c>
      <c r="E403" s="46">
        <v>12285.799000000001</v>
      </c>
    </row>
    <row r="404" spans="1:5" ht="31.5" x14ac:dyDescent="0.25">
      <c r="A404" s="18" t="s">
        <v>380</v>
      </c>
      <c r="B404" s="27" t="s">
        <v>935</v>
      </c>
      <c r="C404" s="27" t="s">
        <v>381</v>
      </c>
      <c r="D404" s="27"/>
      <c r="E404" s="43">
        <v>333.4</v>
      </c>
    </row>
    <row r="405" spans="1:5" ht="15.75" x14ac:dyDescent="0.25">
      <c r="A405" s="18" t="s">
        <v>382</v>
      </c>
      <c r="B405" s="27" t="s">
        <v>935</v>
      </c>
      <c r="C405" s="27" t="s">
        <v>383</v>
      </c>
      <c r="D405" s="27"/>
      <c r="E405" s="43">
        <v>333.4</v>
      </c>
    </row>
    <row r="406" spans="1:5" ht="15.75" x14ac:dyDescent="0.25">
      <c r="A406" s="18" t="s">
        <v>384</v>
      </c>
      <c r="B406" s="27" t="s">
        <v>935</v>
      </c>
      <c r="C406" s="27" t="s">
        <v>385</v>
      </c>
      <c r="D406" s="27"/>
      <c r="E406" s="43">
        <v>333.4</v>
      </c>
    </row>
    <row r="407" spans="1:5" ht="31.5" x14ac:dyDescent="0.25">
      <c r="A407" s="18" t="s">
        <v>386</v>
      </c>
      <c r="B407" s="27" t="s">
        <v>935</v>
      </c>
      <c r="C407" s="27" t="s">
        <v>387</v>
      </c>
      <c r="D407" s="27"/>
      <c r="E407" s="43">
        <v>300</v>
      </c>
    </row>
    <row r="408" spans="1:5" ht="15.75" x14ac:dyDescent="0.25">
      <c r="A408" s="44" t="s">
        <v>936</v>
      </c>
      <c r="B408" s="45" t="s">
        <v>935</v>
      </c>
      <c r="C408" s="45" t="s">
        <v>387</v>
      </c>
      <c r="D408" s="45" t="s">
        <v>16</v>
      </c>
      <c r="E408" s="46">
        <v>300</v>
      </c>
    </row>
    <row r="409" spans="1:5" ht="15.75" x14ac:dyDescent="0.25">
      <c r="A409" s="18" t="s">
        <v>384</v>
      </c>
      <c r="B409" s="27" t="s">
        <v>935</v>
      </c>
      <c r="C409" s="27" t="s">
        <v>389</v>
      </c>
      <c r="D409" s="27"/>
      <c r="E409" s="43">
        <v>33.4</v>
      </c>
    </row>
    <row r="410" spans="1:5" ht="15.75" x14ac:dyDescent="0.25">
      <c r="A410" s="44" t="s">
        <v>936</v>
      </c>
      <c r="B410" s="45" t="s">
        <v>935</v>
      </c>
      <c r="C410" s="45" t="s">
        <v>389</v>
      </c>
      <c r="D410" s="45" t="s">
        <v>16</v>
      </c>
      <c r="E410" s="46">
        <v>33.4</v>
      </c>
    </row>
    <row r="411" spans="1:5" ht="31.5" x14ac:dyDescent="0.25">
      <c r="A411" s="18" t="s">
        <v>406</v>
      </c>
      <c r="B411" s="27" t="s">
        <v>935</v>
      </c>
      <c r="C411" s="27" t="s">
        <v>407</v>
      </c>
      <c r="D411" s="27"/>
      <c r="E411" s="43">
        <v>43826.345999999998</v>
      </c>
    </row>
    <row r="412" spans="1:5" ht="15.75" x14ac:dyDescent="0.25">
      <c r="A412" s="18" t="s">
        <v>425</v>
      </c>
      <c r="B412" s="27" t="s">
        <v>935</v>
      </c>
      <c r="C412" s="27" t="s">
        <v>426</v>
      </c>
      <c r="D412" s="27"/>
      <c r="E412" s="43">
        <v>43826.345999999998</v>
      </c>
    </row>
    <row r="413" spans="1:5" ht="31.5" x14ac:dyDescent="0.25">
      <c r="A413" s="18" t="s">
        <v>427</v>
      </c>
      <c r="B413" s="27" t="s">
        <v>935</v>
      </c>
      <c r="C413" s="27" t="s">
        <v>428</v>
      </c>
      <c r="D413" s="27"/>
      <c r="E413" s="43">
        <v>632.5</v>
      </c>
    </row>
    <row r="414" spans="1:5" ht="31.5" x14ac:dyDescent="0.25">
      <c r="A414" s="18" t="s">
        <v>427</v>
      </c>
      <c r="B414" s="27" t="s">
        <v>935</v>
      </c>
      <c r="C414" s="27" t="s">
        <v>429</v>
      </c>
      <c r="D414" s="27"/>
      <c r="E414" s="43">
        <v>632.5</v>
      </c>
    </row>
    <row r="415" spans="1:5" ht="15.75" x14ac:dyDescent="0.25">
      <c r="A415" s="44" t="s">
        <v>936</v>
      </c>
      <c r="B415" s="45" t="s">
        <v>935</v>
      </c>
      <c r="C415" s="45" t="s">
        <v>429</v>
      </c>
      <c r="D415" s="45" t="s">
        <v>16</v>
      </c>
      <c r="E415" s="46">
        <v>632.5</v>
      </c>
    </row>
    <row r="416" spans="1:5" ht="15.75" x14ac:dyDescent="0.25">
      <c r="A416" s="18" t="s">
        <v>431</v>
      </c>
      <c r="B416" s="27" t="s">
        <v>935</v>
      </c>
      <c r="C416" s="27" t="s">
        <v>432</v>
      </c>
      <c r="D416" s="27"/>
      <c r="E416" s="43">
        <v>22466.91</v>
      </c>
    </row>
    <row r="417" spans="1:5" ht="15.75" x14ac:dyDescent="0.25">
      <c r="A417" s="44" t="s">
        <v>936</v>
      </c>
      <c r="B417" s="45" t="s">
        <v>935</v>
      </c>
      <c r="C417" s="45" t="s">
        <v>432</v>
      </c>
      <c r="D417" s="45" t="s">
        <v>16</v>
      </c>
      <c r="E417" s="46">
        <v>22466.91</v>
      </c>
    </row>
    <row r="418" spans="1:5" ht="15.75" x14ac:dyDescent="0.25">
      <c r="A418" s="18" t="s">
        <v>434</v>
      </c>
      <c r="B418" s="27" t="s">
        <v>935</v>
      </c>
      <c r="C418" s="27" t="s">
        <v>435</v>
      </c>
      <c r="D418" s="27"/>
      <c r="E418" s="43">
        <v>10411.646000000001</v>
      </c>
    </row>
    <row r="419" spans="1:5" ht="47.25" x14ac:dyDescent="0.25">
      <c r="A419" s="44" t="s">
        <v>920</v>
      </c>
      <c r="B419" s="45" t="s">
        <v>935</v>
      </c>
      <c r="C419" s="45" t="s">
        <v>435</v>
      </c>
      <c r="D419" s="45" t="s">
        <v>287</v>
      </c>
      <c r="E419" s="46">
        <v>9993.5460000000003</v>
      </c>
    </row>
    <row r="420" spans="1:5" ht="15.75" x14ac:dyDescent="0.25">
      <c r="A420" s="44" t="s">
        <v>921</v>
      </c>
      <c r="B420" s="45" t="s">
        <v>935</v>
      </c>
      <c r="C420" s="45" t="s">
        <v>435</v>
      </c>
      <c r="D420" s="45" t="s">
        <v>27</v>
      </c>
      <c r="E420" s="46">
        <v>416.77</v>
      </c>
    </row>
    <row r="421" spans="1:5" ht="15.75" x14ac:dyDescent="0.25">
      <c r="A421" s="44" t="s">
        <v>924</v>
      </c>
      <c r="B421" s="45" t="s">
        <v>935</v>
      </c>
      <c r="C421" s="45" t="s">
        <v>435</v>
      </c>
      <c r="D421" s="45" t="s">
        <v>44</v>
      </c>
      <c r="E421" s="46">
        <v>1.33</v>
      </c>
    </row>
    <row r="422" spans="1:5" ht="31.5" x14ac:dyDescent="0.25">
      <c r="A422" s="18" t="s">
        <v>439</v>
      </c>
      <c r="B422" s="27" t="s">
        <v>935</v>
      </c>
      <c r="C422" s="27" t="s">
        <v>440</v>
      </c>
      <c r="D422" s="27"/>
      <c r="E422" s="43">
        <v>10315.290000000001</v>
      </c>
    </row>
    <row r="423" spans="1:5" ht="15.75" x14ac:dyDescent="0.25">
      <c r="A423" s="44" t="s">
        <v>936</v>
      </c>
      <c r="B423" s="45" t="s">
        <v>935</v>
      </c>
      <c r="C423" s="45" t="s">
        <v>440</v>
      </c>
      <c r="D423" s="45" t="s">
        <v>16</v>
      </c>
      <c r="E423" s="46">
        <v>10315.290000000001</v>
      </c>
    </row>
    <row r="424" spans="1:5" ht="15.75" x14ac:dyDescent="0.25">
      <c r="A424" s="18" t="s">
        <v>498</v>
      </c>
      <c r="B424" s="27" t="s">
        <v>935</v>
      </c>
      <c r="C424" s="27" t="s">
        <v>499</v>
      </c>
      <c r="D424" s="27"/>
      <c r="E424" s="43">
        <v>1518.46</v>
      </c>
    </row>
    <row r="425" spans="1:5" ht="15.75" x14ac:dyDescent="0.25">
      <c r="A425" s="18" t="s">
        <v>500</v>
      </c>
      <c r="B425" s="27" t="s">
        <v>935</v>
      </c>
      <c r="C425" s="27" t="s">
        <v>501</v>
      </c>
      <c r="D425" s="27"/>
      <c r="E425" s="43">
        <v>1518.46</v>
      </c>
    </row>
    <row r="426" spans="1:5" ht="31.5" x14ac:dyDescent="0.25">
      <c r="A426" s="18" t="s">
        <v>508</v>
      </c>
      <c r="B426" s="27" t="s">
        <v>935</v>
      </c>
      <c r="C426" s="27" t="s">
        <v>509</v>
      </c>
      <c r="D426" s="27"/>
      <c r="E426" s="43">
        <v>1167.9000000000001</v>
      </c>
    </row>
    <row r="427" spans="1:5" ht="15.75" x14ac:dyDescent="0.25">
      <c r="A427" s="44" t="s">
        <v>936</v>
      </c>
      <c r="B427" s="45" t="s">
        <v>935</v>
      </c>
      <c r="C427" s="45" t="s">
        <v>509</v>
      </c>
      <c r="D427" s="45" t="s">
        <v>16</v>
      </c>
      <c r="E427" s="46">
        <v>1167.9000000000001</v>
      </c>
    </row>
    <row r="428" spans="1:5" ht="31.5" x14ac:dyDescent="0.25">
      <c r="A428" s="18" t="s">
        <v>511</v>
      </c>
      <c r="B428" s="27" t="s">
        <v>935</v>
      </c>
      <c r="C428" s="27" t="s">
        <v>512</v>
      </c>
      <c r="D428" s="27"/>
      <c r="E428" s="43">
        <v>72.099999999999994</v>
      </c>
    </row>
    <row r="429" spans="1:5" ht="15.75" x14ac:dyDescent="0.25">
      <c r="A429" s="44" t="s">
        <v>936</v>
      </c>
      <c r="B429" s="45" t="s">
        <v>935</v>
      </c>
      <c r="C429" s="45" t="s">
        <v>512</v>
      </c>
      <c r="D429" s="45" t="s">
        <v>16</v>
      </c>
      <c r="E429" s="46">
        <v>72.099999999999994</v>
      </c>
    </row>
    <row r="430" spans="1:5" ht="63" x14ac:dyDescent="0.25">
      <c r="A430" s="26" t="s">
        <v>525</v>
      </c>
      <c r="B430" s="27" t="s">
        <v>935</v>
      </c>
      <c r="C430" s="27" t="s">
        <v>526</v>
      </c>
      <c r="D430" s="27"/>
      <c r="E430" s="43">
        <v>4.5</v>
      </c>
    </row>
    <row r="431" spans="1:5" ht="15.75" x14ac:dyDescent="0.25">
      <c r="A431" s="44" t="s">
        <v>921</v>
      </c>
      <c r="B431" s="45" t="s">
        <v>935</v>
      </c>
      <c r="C431" s="45" t="s">
        <v>526</v>
      </c>
      <c r="D431" s="45" t="s">
        <v>27</v>
      </c>
      <c r="E431" s="46">
        <v>4.5</v>
      </c>
    </row>
    <row r="432" spans="1:5" ht="110.25" x14ac:dyDescent="0.25">
      <c r="A432" s="26" t="s">
        <v>528</v>
      </c>
      <c r="B432" s="27" t="s">
        <v>935</v>
      </c>
      <c r="C432" s="27" t="s">
        <v>529</v>
      </c>
      <c r="D432" s="27"/>
      <c r="E432" s="43">
        <v>4.5</v>
      </c>
    </row>
    <row r="433" spans="1:5" ht="15.75" x14ac:dyDescent="0.25">
      <c r="A433" s="44" t="s">
        <v>921</v>
      </c>
      <c r="B433" s="45" t="s">
        <v>935</v>
      </c>
      <c r="C433" s="45" t="s">
        <v>529</v>
      </c>
      <c r="D433" s="45" t="s">
        <v>27</v>
      </c>
      <c r="E433" s="46">
        <v>4.5</v>
      </c>
    </row>
    <row r="434" spans="1:5" ht="78.75" x14ac:dyDescent="0.25">
      <c r="A434" s="26" t="s">
        <v>531</v>
      </c>
      <c r="B434" s="27" t="s">
        <v>935</v>
      </c>
      <c r="C434" s="27" t="s">
        <v>532</v>
      </c>
      <c r="D434" s="27"/>
      <c r="E434" s="43">
        <v>259.45999999999998</v>
      </c>
    </row>
    <row r="435" spans="1:5" ht="15.75" x14ac:dyDescent="0.25">
      <c r="A435" s="44" t="s">
        <v>936</v>
      </c>
      <c r="B435" s="45" t="s">
        <v>935</v>
      </c>
      <c r="C435" s="45" t="s">
        <v>532</v>
      </c>
      <c r="D435" s="45" t="s">
        <v>16</v>
      </c>
      <c r="E435" s="46">
        <v>259.45999999999998</v>
      </c>
    </row>
    <row r="436" spans="1:5" ht="78.75" x14ac:dyDescent="0.25">
      <c r="A436" s="26" t="s">
        <v>535</v>
      </c>
      <c r="B436" s="27" t="s">
        <v>935</v>
      </c>
      <c r="C436" s="27" t="s">
        <v>536</v>
      </c>
      <c r="D436" s="27"/>
      <c r="E436" s="43">
        <v>10</v>
      </c>
    </row>
    <row r="437" spans="1:5" ht="15.75" x14ac:dyDescent="0.25">
      <c r="A437" s="44" t="s">
        <v>921</v>
      </c>
      <c r="B437" s="45" t="s">
        <v>935</v>
      </c>
      <c r="C437" s="45" t="s">
        <v>536</v>
      </c>
      <c r="D437" s="45" t="s">
        <v>27</v>
      </c>
      <c r="E437" s="46">
        <v>10</v>
      </c>
    </row>
  </sheetData>
  <mergeCells count="8">
    <mergeCell ref="B1:E2"/>
    <mergeCell ref="B3:E4"/>
    <mergeCell ref="E9:E10"/>
    <mergeCell ref="A6:E6"/>
    <mergeCell ref="A9:A10"/>
    <mergeCell ref="B9:B10"/>
    <mergeCell ref="C9:C10"/>
    <mergeCell ref="D9:D10"/>
  </mergeCells>
  <pageMargins left="0.7" right="0.7" top="0.75" bottom="0.75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F282"/>
  <sheetViews>
    <sheetView view="pageBreakPreview" topLeftCell="B262" zoomScale="60" zoomScaleNormal="100" workbookViewId="0">
      <selection activeCell="C132" sqref="C132"/>
    </sheetView>
  </sheetViews>
  <sheetFormatPr defaultRowHeight="15" x14ac:dyDescent="0.25"/>
  <cols>
    <col min="1" max="1" width="76.28515625" customWidth="1"/>
    <col min="2" max="2" width="16.7109375" customWidth="1"/>
    <col min="3" max="3" width="16.28515625" customWidth="1"/>
    <col min="4" max="4" width="10.7109375" customWidth="1"/>
    <col min="5" max="6" width="26" customWidth="1"/>
  </cols>
  <sheetData>
    <row r="1" spans="1:6" ht="18.75" x14ac:dyDescent="0.3">
      <c r="E1" s="56"/>
      <c r="F1" s="14" t="s">
        <v>941</v>
      </c>
    </row>
    <row r="2" spans="1:6" ht="18.75" x14ac:dyDescent="0.3">
      <c r="E2" s="56"/>
      <c r="F2" s="14" t="s">
        <v>606</v>
      </c>
    </row>
    <row r="3" spans="1:6" ht="18.75" x14ac:dyDescent="0.3">
      <c r="E3" s="56"/>
      <c r="F3" s="14" t="s">
        <v>604</v>
      </c>
    </row>
    <row r="4" spans="1:6" ht="18.75" x14ac:dyDescent="0.3">
      <c r="E4" s="56"/>
      <c r="F4" s="14" t="s">
        <v>915</v>
      </c>
    </row>
    <row r="5" spans="1:6" ht="18.75" x14ac:dyDescent="0.3">
      <c r="A5" s="15"/>
      <c r="B5" s="15"/>
      <c r="C5" s="15"/>
      <c r="D5" s="14"/>
      <c r="E5" s="14"/>
      <c r="F5" s="14" t="s">
        <v>942</v>
      </c>
    </row>
    <row r="6" spans="1:6" ht="18.75" x14ac:dyDescent="0.3">
      <c r="A6" s="15"/>
      <c r="B6" s="15"/>
      <c r="C6" s="15"/>
      <c r="D6" s="14"/>
      <c r="E6" s="14"/>
      <c r="F6" s="14" t="s">
        <v>606</v>
      </c>
    </row>
    <row r="7" spans="1:6" ht="18.75" x14ac:dyDescent="0.3">
      <c r="A7" s="15"/>
      <c r="B7" s="15"/>
      <c r="C7" s="15"/>
      <c r="D7" s="14"/>
      <c r="E7" s="14"/>
      <c r="F7" s="14" t="s">
        <v>604</v>
      </c>
    </row>
    <row r="8" spans="1:6" ht="18.75" x14ac:dyDescent="0.3">
      <c r="A8" s="15"/>
      <c r="B8" s="15"/>
      <c r="C8" s="15"/>
      <c r="D8" s="14"/>
      <c r="E8" s="14"/>
      <c r="F8" s="14" t="s">
        <v>607</v>
      </c>
    </row>
    <row r="9" spans="1:6" ht="15.75" x14ac:dyDescent="0.25">
      <c r="A9" s="15"/>
      <c r="B9" s="15"/>
      <c r="C9" s="15"/>
      <c r="D9" s="15"/>
      <c r="E9" s="19"/>
      <c r="F9" s="19"/>
    </row>
    <row r="10" spans="1:6" ht="15.75" x14ac:dyDescent="0.25">
      <c r="A10" s="15"/>
      <c r="B10" s="15"/>
      <c r="C10" s="15"/>
      <c r="D10" s="15"/>
      <c r="E10" s="19"/>
      <c r="F10" s="19"/>
    </row>
    <row r="11" spans="1:6" ht="18.75" x14ac:dyDescent="0.25">
      <c r="A11" s="194" t="s">
        <v>940</v>
      </c>
      <c r="B11" s="194"/>
      <c r="C11" s="194"/>
      <c r="D11" s="194"/>
      <c r="E11" s="194"/>
      <c r="F11" s="194"/>
    </row>
    <row r="13" spans="1:6" ht="18.75" x14ac:dyDescent="0.25">
      <c r="A13" s="42"/>
      <c r="B13" s="42"/>
      <c r="C13" s="42"/>
      <c r="D13" s="42"/>
      <c r="E13" s="42"/>
      <c r="F13" s="42" t="s">
        <v>916</v>
      </c>
    </row>
    <row r="14" spans="1:6" x14ac:dyDescent="0.25">
      <c r="A14" s="193" t="s">
        <v>7</v>
      </c>
      <c r="B14" s="183" t="s">
        <v>917</v>
      </c>
      <c r="C14" s="183" t="s">
        <v>5</v>
      </c>
      <c r="D14" s="183" t="s">
        <v>6</v>
      </c>
      <c r="E14" s="193" t="s">
        <v>549</v>
      </c>
      <c r="F14" s="193" t="s">
        <v>550</v>
      </c>
    </row>
    <row r="15" spans="1:6" x14ac:dyDescent="0.25">
      <c r="A15" s="193"/>
      <c r="B15" s="183" t="s">
        <v>917</v>
      </c>
      <c r="C15" s="183" t="s">
        <v>5</v>
      </c>
      <c r="D15" s="183" t="s">
        <v>6</v>
      </c>
      <c r="E15" s="193" t="s">
        <v>2</v>
      </c>
      <c r="F15" s="193" t="s">
        <v>2</v>
      </c>
    </row>
    <row r="16" spans="1:6" s="17" customFormat="1" ht="8.25" x14ac:dyDescent="0.1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</row>
    <row r="17" spans="1:6" ht="15.75" x14ac:dyDescent="0.25">
      <c r="A17" s="51" t="s">
        <v>8</v>
      </c>
      <c r="B17" s="52"/>
      <c r="C17" s="52"/>
      <c r="D17" s="52"/>
      <c r="E17" s="53">
        <v>527973.20200000005</v>
      </c>
      <c r="F17" s="53">
        <v>533959.90300000005</v>
      </c>
    </row>
    <row r="18" spans="1:6" ht="31.5" x14ac:dyDescent="0.25">
      <c r="A18" s="55" t="s">
        <v>918</v>
      </c>
      <c r="B18" s="49" t="s">
        <v>919</v>
      </c>
      <c r="C18" s="49"/>
      <c r="D18" s="49"/>
      <c r="E18" s="50">
        <v>1259.8009999999999</v>
      </c>
      <c r="F18" s="50">
        <v>1259.8009999999999</v>
      </c>
    </row>
    <row r="19" spans="1:6" ht="15.75" x14ac:dyDescent="0.25">
      <c r="A19" s="18" t="s">
        <v>498</v>
      </c>
      <c r="B19" s="27" t="s">
        <v>919</v>
      </c>
      <c r="C19" s="27" t="s">
        <v>499</v>
      </c>
      <c r="D19" s="27"/>
      <c r="E19" s="43">
        <v>1259.8009999999999</v>
      </c>
      <c r="F19" s="43">
        <v>1259.8009999999999</v>
      </c>
    </row>
    <row r="20" spans="1:6" ht="15.75" x14ac:dyDescent="0.25">
      <c r="A20" s="18" t="s">
        <v>500</v>
      </c>
      <c r="B20" s="27" t="s">
        <v>919</v>
      </c>
      <c r="C20" s="27" t="s">
        <v>501</v>
      </c>
      <c r="D20" s="27"/>
      <c r="E20" s="43">
        <v>1259.8009999999999</v>
      </c>
      <c r="F20" s="43">
        <v>1259.8009999999999</v>
      </c>
    </row>
    <row r="21" spans="1:6" ht="15.75" x14ac:dyDescent="0.25">
      <c r="A21" s="18" t="s">
        <v>505</v>
      </c>
      <c r="B21" s="27" t="s">
        <v>919</v>
      </c>
      <c r="C21" s="27" t="s">
        <v>506</v>
      </c>
      <c r="D21" s="27"/>
      <c r="E21" s="43">
        <v>855.76900000000001</v>
      </c>
      <c r="F21" s="43">
        <v>855.76900000000001</v>
      </c>
    </row>
    <row r="22" spans="1:6" ht="63" x14ac:dyDescent="0.25">
      <c r="A22" s="44" t="s">
        <v>920</v>
      </c>
      <c r="B22" s="45" t="s">
        <v>919</v>
      </c>
      <c r="C22" s="45" t="s">
        <v>506</v>
      </c>
      <c r="D22" s="45" t="s">
        <v>287</v>
      </c>
      <c r="E22" s="46">
        <v>855.76900000000001</v>
      </c>
      <c r="F22" s="46">
        <v>855.76900000000001</v>
      </c>
    </row>
    <row r="23" spans="1:6" ht="63" x14ac:dyDescent="0.25">
      <c r="A23" s="18" t="s">
        <v>538</v>
      </c>
      <c r="B23" s="27" t="s">
        <v>919</v>
      </c>
      <c r="C23" s="27" t="s">
        <v>539</v>
      </c>
      <c r="D23" s="27"/>
      <c r="E23" s="43">
        <v>404.03199999999998</v>
      </c>
      <c r="F23" s="43">
        <v>404.03199999999998</v>
      </c>
    </row>
    <row r="24" spans="1:6" ht="63" x14ac:dyDescent="0.25">
      <c r="A24" s="44" t="s">
        <v>920</v>
      </c>
      <c r="B24" s="45" t="s">
        <v>919</v>
      </c>
      <c r="C24" s="45" t="s">
        <v>539</v>
      </c>
      <c r="D24" s="45" t="s">
        <v>287</v>
      </c>
      <c r="E24" s="46">
        <v>398.03199999999998</v>
      </c>
      <c r="F24" s="46">
        <v>398.03199999999998</v>
      </c>
    </row>
    <row r="25" spans="1:6" ht="31.5" x14ac:dyDescent="0.25">
      <c r="A25" s="44" t="s">
        <v>921</v>
      </c>
      <c r="B25" s="45" t="s">
        <v>919</v>
      </c>
      <c r="C25" s="45" t="s">
        <v>539</v>
      </c>
      <c r="D25" s="45" t="s">
        <v>27</v>
      </c>
      <c r="E25" s="46">
        <v>6</v>
      </c>
      <c r="F25" s="46">
        <v>6</v>
      </c>
    </row>
    <row r="26" spans="1:6" ht="31.5" x14ac:dyDescent="0.25">
      <c r="A26" s="55" t="s">
        <v>922</v>
      </c>
      <c r="B26" s="49" t="s">
        <v>923</v>
      </c>
      <c r="C26" s="49"/>
      <c r="D26" s="49"/>
      <c r="E26" s="50">
        <v>39036.120000000003</v>
      </c>
      <c r="F26" s="50">
        <v>38296.120000000003</v>
      </c>
    </row>
    <row r="27" spans="1:6" ht="15.75" x14ac:dyDescent="0.25">
      <c r="A27" s="18" t="s">
        <v>9</v>
      </c>
      <c r="B27" s="27" t="s">
        <v>923</v>
      </c>
      <c r="C27" s="27" t="s">
        <v>10</v>
      </c>
      <c r="D27" s="27"/>
      <c r="E27" s="43">
        <v>1050</v>
      </c>
      <c r="F27" s="43">
        <v>1050</v>
      </c>
    </row>
    <row r="28" spans="1:6" ht="31.5" x14ac:dyDescent="0.25">
      <c r="A28" s="18" t="s">
        <v>11</v>
      </c>
      <c r="B28" s="27" t="s">
        <v>923</v>
      </c>
      <c r="C28" s="27" t="s">
        <v>12</v>
      </c>
      <c r="D28" s="27"/>
      <c r="E28" s="43">
        <v>900</v>
      </c>
      <c r="F28" s="43">
        <v>900</v>
      </c>
    </row>
    <row r="29" spans="1:6" ht="47.25" x14ac:dyDescent="0.25">
      <c r="A29" s="18" t="s">
        <v>551</v>
      </c>
      <c r="B29" s="27" t="s">
        <v>923</v>
      </c>
      <c r="C29" s="27" t="s">
        <v>552</v>
      </c>
      <c r="D29" s="27"/>
      <c r="E29" s="43">
        <v>300</v>
      </c>
      <c r="F29" s="43">
        <v>300</v>
      </c>
    </row>
    <row r="30" spans="1:6" ht="15.75" x14ac:dyDescent="0.25">
      <c r="A30" s="44" t="s">
        <v>924</v>
      </c>
      <c r="B30" s="45" t="s">
        <v>923</v>
      </c>
      <c r="C30" s="45" t="s">
        <v>552</v>
      </c>
      <c r="D30" s="45" t="s">
        <v>44</v>
      </c>
      <c r="E30" s="46">
        <v>300</v>
      </c>
      <c r="F30" s="46">
        <v>300</v>
      </c>
    </row>
    <row r="31" spans="1:6" ht="47.25" x14ac:dyDescent="0.25">
      <c r="A31" s="18" t="s">
        <v>13</v>
      </c>
      <c r="B31" s="27" t="s">
        <v>923</v>
      </c>
      <c r="C31" s="27" t="s">
        <v>14</v>
      </c>
      <c r="D31" s="27"/>
      <c r="E31" s="43">
        <v>50</v>
      </c>
      <c r="F31" s="43">
        <v>50</v>
      </c>
    </row>
    <row r="32" spans="1:6" ht="15.75" x14ac:dyDescent="0.25">
      <c r="A32" s="44" t="s">
        <v>924</v>
      </c>
      <c r="B32" s="45" t="s">
        <v>923</v>
      </c>
      <c r="C32" s="45" t="s">
        <v>14</v>
      </c>
      <c r="D32" s="45" t="s">
        <v>44</v>
      </c>
      <c r="E32" s="46">
        <v>50</v>
      </c>
      <c r="F32" s="46">
        <v>50</v>
      </c>
    </row>
    <row r="33" spans="1:6" ht="47.25" x14ac:dyDescent="0.25">
      <c r="A33" s="18" t="s">
        <v>17</v>
      </c>
      <c r="B33" s="27" t="s">
        <v>923</v>
      </c>
      <c r="C33" s="27" t="s">
        <v>18</v>
      </c>
      <c r="D33" s="27"/>
      <c r="E33" s="43">
        <v>50</v>
      </c>
      <c r="F33" s="43">
        <v>50</v>
      </c>
    </row>
    <row r="34" spans="1:6" ht="15.75" x14ac:dyDescent="0.25">
      <c r="A34" s="44" t="s">
        <v>924</v>
      </c>
      <c r="B34" s="45" t="s">
        <v>923</v>
      </c>
      <c r="C34" s="45" t="s">
        <v>18</v>
      </c>
      <c r="D34" s="45" t="s">
        <v>44</v>
      </c>
      <c r="E34" s="46">
        <v>50</v>
      </c>
      <c r="F34" s="46">
        <v>50</v>
      </c>
    </row>
    <row r="35" spans="1:6" ht="47.25" x14ac:dyDescent="0.25">
      <c r="A35" s="18" t="s">
        <v>556</v>
      </c>
      <c r="B35" s="27" t="s">
        <v>923</v>
      </c>
      <c r="C35" s="27" t="s">
        <v>557</v>
      </c>
      <c r="D35" s="27"/>
      <c r="E35" s="43">
        <v>500</v>
      </c>
      <c r="F35" s="43">
        <v>500</v>
      </c>
    </row>
    <row r="36" spans="1:6" ht="15.75" x14ac:dyDescent="0.25">
      <c r="A36" s="44" t="s">
        <v>924</v>
      </c>
      <c r="B36" s="45" t="s">
        <v>923</v>
      </c>
      <c r="C36" s="45" t="s">
        <v>557</v>
      </c>
      <c r="D36" s="45" t="s">
        <v>44</v>
      </c>
      <c r="E36" s="46">
        <v>500</v>
      </c>
      <c r="F36" s="46">
        <v>500</v>
      </c>
    </row>
    <row r="37" spans="1:6" ht="31.5" x14ac:dyDescent="0.25">
      <c r="A37" s="18" t="s">
        <v>36</v>
      </c>
      <c r="B37" s="27" t="s">
        <v>923</v>
      </c>
      <c r="C37" s="27" t="s">
        <v>37</v>
      </c>
      <c r="D37" s="27"/>
      <c r="E37" s="43">
        <v>150</v>
      </c>
      <c r="F37" s="43">
        <v>150</v>
      </c>
    </row>
    <row r="38" spans="1:6" ht="31.5" x14ac:dyDescent="0.25">
      <c r="A38" s="18" t="s">
        <v>38</v>
      </c>
      <c r="B38" s="27" t="s">
        <v>923</v>
      </c>
      <c r="C38" s="27" t="s">
        <v>39</v>
      </c>
      <c r="D38" s="27"/>
      <c r="E38" s="43">
        <v>50</v>
      </c>
      <c r="F38" s="43">
        <v>50</v>
      </c>
    </row>
    <row r="39" spans="1:6" ht="31.5" x14ac:dyDescent="0.25">
      <c r="A39" s="44" t="s">
        <v>921</v>
      </c>
      <c r="B39" s="45" t="s">
        <v>923</v>
      </c>
      <c r="C39" s="45" t="s">
        <v>39</v>
      </c>
      <c r="D39" s="45" t="s">
        <v>27</v>
      </c>
      <c r="E39" s="46">
        <v>50</v>
      </c>
      <c r="F39" s="46">
        <v>50</v>
      </c>
    </row>
    <row r="40" spans="1:6" ht="47.25" x14ac:dyDescent="0.25">
      <c r="A40" s="18" t="s">
        <v>41</v>
      </c>
      <c r="B40" s="27" t="s">
        <v>923</v>
      </c>
      <c r="C40" s="27" t="s">
        <v>42</v>
      </c>
      <c r="D40" s="27"/>
      <c r="E40" s="43">
        <v>100</v>
      </c>
      <c r="F40" s="43">
        <v>100</v>
      </c>
    </row>
    <row r="41" spans="1:6" ht="15.75" x14ac:dyDescent="0.25">
      <c r="A41" s="44" t="s">
        <v>924</v>
      </c>
      <c r="B41" s="45" t="s">
        <v>923</v>
      </c>
      <c r="C41" s="45" t="s">
        <v>42</v>
      </c>
      <c r="D41" s="45" t="s">
        <v>44</v>
      </c>
      <c r="E41" s="46">
        <v>100</v>
      </c>
      <c r="F41" s="46">
        <v>100</v>
      </c>
    </row>
    <row r="42" spans="1:6" ht="31.5" x14ac:dyDescent="0.25">
      <c r="A42" s="18" t="s">
        <v>52</v>
      </c>
      <c r="B42" s="27" t="s">
        <v>923</v>
      </c>
      <c r="C42" s="27" t="s">
        <v>53</v>
      </c>
      <c r="D42" s="27"/>
      <c r="E42" s="43">
        <v>110.6</v>
      </c>
      <c r="F42" s="43">
        <v>110.6</v>
      </c>
    </row>
    <row r="43" spans="1:6" ht="31.5" x14ac:dyDescent="0.25">
      <c r="A43" s="18" t="s">
        <v>54</v>
      </c>
      <c r="B43" s="27" t="s">
        <v>923</v>
      </c>
      <c r="C43" s="27" t="s">
        <v>55</v>
      </c>
      <c r="D43" s="27"/>
      <c r="E43" s="43">
        <v>110.6</v>
      </c>
      <c r="F43" s="43">
        <v>110.6</v>
      </c>
    </row>
    <row r="44" spans="1:6" ht="31.5" x14ac:dyDescent="0.25">
      <c r="A44" s="18" t="s">
        <v>56</v>
      </c>
      <c r="B44" s="27" t="s">
        <v>923</v>
      </c>
      <c r="C44" s="27" t="s">
        <v>57</v>
      </c>
      <c r="D44" s="27"/>
      <c r="E44" s="43">
        <v>88.9</v>
      </c>
      <c r="F44" s="43">
        <v>88.9</v>
      </c>
    </row>
    <row r="45" spans="1:6" ht="31.5" x14ac:dyDescent="0.25">
      <c r="A45" s="44" t="s">
        <v>921</v>
      </c>
      <c r="B45" s="45" t="s">
        <v>923</v>
      </c>
      <c r="C45" s="45" t="s">
        <v>57</v>
      </c>
      <c r="D45" s="45" t="s">
        <v>27</v>
      </c>
      <c r="E45" s="46">
        <v>88.9</v>
      </c>
      <c r="F45" s="46">
        <v>88.9</v>
      </c>
    </row>
    <row r="46" spans="1:6" ht="15.75" x14ac:dyDescent="0.25">
      <c r="A46" s="18" t="s">
        <v>71</v>
      </c>
      <c r="B46" s="27" t="s">
        <v>923</v>
      </c>
      <c r="C46" s="27" t="s">
        <v>72</v>
      </c>
      <c r="D46" s="27"/>
      <c r="E46" s="43">
        <v>21.7</v>
      </c>
      <c r="F46" s="43">
        <v>21.7</v>
      </c>
    </row>
    <row r="47" spans="1:6" ht="31.5" x14ac:dyDescent="0.25">
      <c r="A47" s="44" t="s">
        <v>921</v>
      </c>
      <c r="B47" s="45" t="s">
        <v>923</v>
      </c>
      <c r="C47" s="45" t="s">
        <v>72</v>
      </c>
      <c r="D47" s="45" t="s">
        <v>27</v>
      </c>
      <c r="E47" s="46">
        <v>21.7</v>
      </c>
      <c r="F47" s="46">
        <v>21.7</v>
      </c>
    </row>
    <row r="48" spans="1:6" ht="31.5" x14ac:dyDescent="0.25">
      <c r="A48" s="18" t="s">
        <v>406</v>
      </c>
      <c r="B48" s="27" t="s">
        <v>923</v>
      </c>
      <c r="C48" s="27" t="s">
        <v>407</v>
      </c>
      <c r="D48" s="27"/>
      <c r="E48" s="43">
        <v>28673.025000000001</v>
      </c>
      <c r="F48" s="43">
        <v>28673.025000000001</v>
      </c>
    </row>
    <row r="49" spans="1:6" ht="15.75" x14ac:dyDescent="0.25">
      <c r="A49" s="18" t="s">
        <v>579</v>
      </c>
      <c r="B49" s="27" t="s">
        <v>923</v>
      </c>
      <c r="C49" s="27" t="s">
        <v>580</v>
      </c>
      <c r="D49" s="27"/>
      <c r="E49" s="43">
        <v>10</v>
      </c>
      <c r="F49" s="43">
        <v>10</v>
      </c>
    </row>
    <row r="50" spans="1:6" ht="15.75" x14ac:dyDescent="0.25">
      <c r="A50" s="18" t="s">
        <v>581</v>
      </c>
      <c r="B50" s="27" t="s">
        <v>923</v>
      </c>
      <c r="C50" s="27" t="s">
        <v>582</v>
      </c>
      <c r="D50" s="27"/>
      <c r="E50" s="43">
        <v>5</v>
      </c>
      <c r="F50" s="43">
        <v>5</v>
      </c>
    </row>
    <row r="51" spans="1:6" ht="31.5" x14ac:dyDescent="0.25">
      <c r="A51" s="44" t="s">
        <v>921</v>
      </c>
      <c r="B51" s="45" t="s">
        <v>923</v>
      </c>
      <c r="C51" s="45" t="s">
        <v>582</v>
      </c>
      <c r="D51" s="45" t="s">
        <v>27</v>
      </c>
      <c r="E51" s="46">
        <v>5</v>
      </c>
      <c r="F51" s="46">
        <v>5</v>
      </c>
    </row>
    <row r="52" spans="1:6" ht="15.75" x14ac:dyDescent="0.25">
      <c r="A52" s="18" t="s">
        <v>584</v>
      </c>
      <c r="B52" s="27" t="s">
        <v>923</v>
      </c>
      <c r="C52" s="27" t="s">
        <v>585</v>
      </c>
      <c r="D52" s="27"/>
      <c r="E52" s="43">
        <v>5</v>
      </c>
      <c r="F52" s="43">
        <v>5</v>
      </c>
    </row>
    <row r="53" spans="1:6" ht="31.5" x14ac:dyDescent="0.25">
      <c r="A53" s="44" t="s">
        <v>921</v>
      </c>
      <c r="B53" s="45" t="s">
        <v>923</v>
      </c>
      <c r="C53" s="45" t="s">
        <v>585</v>
      </c>
      <c r="D53" s="45" t="s">
        <v>27</v>
      </c>
      <c r="E53" s="46">
        <v>5</v>
      </c>
      <c r="F53" s="46">
        <v>5</v>
      </c>
    </row>
    <row r="54" spans="1:6" ht="31.5" x14ac:dyDescent="0.25">
      <c r="A54" s="18" t="s">
        <v>408</v>
      </c>
      <c r="B54" s="27" t="s">
        <v>923</v>
      </c>
      <c r="C54" s="27" t="s">
        <v>409</v>
      </c>
      <c r="D54" s="27"/>
      <c r="E54" s="43">
        <v>10</v>
      </c>
      <c r="F54" s="43">
        <v>10</v>
      </c>
    </row>
    <row r="55" spans="1:6" ht="15.75" x14ac:dyDescent="0.25">
      <c r="A55" s="18" t="s">
        <v>587</v>
      </c>
      <c r="B55" s="27" t="s">
        <v>923</v>
      </c>
      <c r="C55" s="27" t="s">
        <v>588</v>
      </c>
      <c r="D55" s="27"/>
      <c r="E55" s="43">
        <v>10</v>
      </c>
      <c r="F55" s="43">
        <v>10</v>
      </c>
    </row>
    <row r="56" spans="1:6" ht="31.5" x14ac:dyDescent="0.25">
      <c r="A56" s="44" t="s">
        <v>921</v>
      </c>
      <c r="B56" s="45" t="s">
        <v>923</v>
      </c>
      <c r="C56" s="45" t="s">
        <v>588</v>
      </c>
      <c r="D56" s="45" t="s">
        <v>27</v>
      </c>
      <c r="E56" s="46">
        <v>10</v>
      </c>
      <c r="F56" s="46">
        <v>10</v>
      </c>
    </row>
    <row r="57" spans="1:6" ht="31.5" x14ac:dyDescent="0.25">
      <c r="A57" s="18" t="s">
        <v>413</v>
      </c>
      <c r="B57" s="27" t="s">
        <v>923</v>
      </c>
      <c r="C57" s="27" t="s">
        <v>414</v>
      </c>
      <c r="D57" s="27"/>
      <c r="E57" s="43">
        <v>20</v>
      </c>
      <c r="F57" s="43">
        <v>20</v>
      </c>
    </row>
    <row r="58" spans="1:6" ht="31.5" x14ac:dyDescent="0.25">
      <c r="A58" s="18" t="s">
        <v>415</v>
      </c>
      <c r="B58" s="27" t="s">
        <v>923</v>
      </c>
      <c r="C58" s="27" t="s">
        <v>416</v>
      </c>
      <c r="D58" s="27"/>
      <c r="E58" s="43">
        <v>20</v>
      </c>
      <c r="F58" s="43">
        <v>20</v>
      </c>
    </row>
    <row r="59" spans="1:6" ht="31.5" x14ac:dyDescent="0.25">
      <c r="A59" s="44" t="s">
        <v>921</v>
      </c>
      <c r="B59" s="45" t="s">
        <v>923</v>
      </c>
      <c r="C59" s="45" t="s">
        <v>416</v>
      </c>
      <c r="D59" s="45" t="s">
        <v>27</v>
      </c>
      <c r="E59" s="46">
        <v>20</v>
      </c>
      <c r="F59" s="46">
        <v>20</v>
      </c>
    </row>
    <row r="60" spans="1:6" ht="15.75" x14ac:dyDescent="0.25">
      <c r="A60" s="18" t="s">
        <v>442</v>
      </c>
      <c r="B60" s="27" t="s">
        <v>923</v>
      </c>
      <c r="C60" s="27" t="s">
        <v>443</v>
      </c>
      <c r="D60" s="27"/>
      <c r="E60" s="43">
        <v>28633.025000000001</v>
      </c>
      <c r="F60" s="43">
        <v>28633.025000000001</v>
      </c>
    </row>
    <row r="61" spans="1:6" ht="31.5" x14ac:dyDescent="0.25">
      <c r="A61" s="18" t="s">
        <v>444</v>
      </c>
      <c r="B61" s="27" t="s">
        <v>923</v>
      </c>
      <c r="C61" s="27" t="s">
        <v>445</v>
      </c>
      <c r="D61" s="27"/>
      <c r="E61" s="43">
        <v>28633.025000000001</v>
      </c>
      <c r="F61" s="43">
        <v>28633.025000000001</v>
      </c>
    </row>
    <row r="62" spans="1:6" ht="63" x14ac:dyDescent="0.25">
      <c r="A62" s="44" t="s">
        <v>920</v>
      </c>
      <c r="B62" s="45" t="s">
        <v>923</v>
      </c>
      <c r="C62" s="45" t="s">
        <v>445</v>
      </c>
      <c r="D62" s="45" t="s">
        <v>287</v>
      </c>
      <c r="E62" s="46">
        <v>24761.025000000001</v>
      </c>
      <c r="F62" s="46">
        <v>24761.025000000001</v>
      </c>
    </row>
    <row r="63" spans="1:6" ht="31.5" x14ac:dyDescent="0.25">
      <c r="A63" s="44" t="s">
        <v>921</v>
      </c>
      <c r="B63" s="45" t="s">
        <v>923</v>
      </c>
      <c r="C63" s="45" t="s">
        <v>445</v>
      </c>
      <c r="D63" s="45" t="s">
        <v>27</v>
      </c>
      <c r="E63" s="46">
        <v>3820</v>
      </c>
      <c r="F63" s="46">
        <v>3820</v>
      </c>
    </row>
    <row r="64" spans="1:6" ht="15.75" x14ac:dyDescent="0.25">
      <c r="A64" s="44" t="s">
        <v>924</v>
      </c>
      <c r="B64" s="45" t="s">
        <v>923</v>
      </c>
      <c r="C64" s="45" t="s">
        <v>445</v>
      </c>
      <c r="D64" s="45" t="s">
        <v>44</v>
      </c>
      <c r="E64" s="46">
        <v>52</v>
      </c>
      <c r="F64" s="46">
        <v>52</v>
      </c>
    </row>
    <row r="65" spans="1:6" ht="31.5" x14ac:dyDescent="0.25">
      <c r="A65" s="18" t="s">
        <v>449</v>
      </c>
      <c r="B65" s="27" t="s">
        <v>923</v>
      </c>
      <c r="C65" s="27" t="s">
        <v>450</v>
      </c>
      <c r="D65" s="27"/>
      <c r="E65" s="43">
        <v>221.7</v>
      </c>
      <c r="F65" s="43">
        <v>221.7</v>
      </c>
    </row>
    <row r="66" spans="1:6" ht="15.75" x14ac:dyDescent="0.25">
      <c r="A66" s="18" t="s">
        <v>456</v>
      </c>
      <c r="B66" s="27" t="s">
        <v>923</v>
      </c>
      <c r="C66" s="27" t="s">
        <v>457</v>
      </c>
      <c r="D66" s="27"/>
      <c r="E66" s="43">
        <v>221.7</v>
      </c>
      <c r="F66" s="43">
        <v>221.7</v>
      </c>
    </row>
    <row r="67" spans="1:6" ht="15.75" x14ac:dyDescent="0.25">
      <c r="A67" s="18" t="s">
        <v>458</v>
      </c>
      <c r="B67" s="27" t="s">
        <v>923</v>
      </c>
      <c r="C67" s="27" t="s">
        <v>459</v>
      </c>
      <c r="D67" s="27"/>
      <c r="E67" s="43">
        <v>221.7</v>
      </c>
      <c r="F67" s="43">
        <v>221.7</v>
      </c>
    </row>
    <row r="68" spans="1:6" ht="47.25" x14ac:dyDescent="0.25">
      <c r="A68" s="18" t="s">
        <v>460</v>
      </c>
      <c r="B68" s="27" t="s">
        <v>923</v>
      </c>
      <c r="C68" s="27" t="s">
        <v>461</v>
      </c>
      <c r="D68" s="27"/>
      <c r="E68" s="43">
        <v>221.7</v>
      </c>
      <c r="F68" s="43">
        <v>221.7</v>
      </c>
    </row>
    <row r="69" spans="1:6" ht="31.5" x14ac:dyDescent="0.25">
      <c r="A69" s="44" t="s">
        <v>921</v>
      </c>
      <c r="B69" s="45" t="s">
        <v>923</v>
      </c>
      <c r="C69" s="45" t="s">
        <v>461</v>
      </c>
      <c r="D69" s="45" t="s">
        <v>27</v>
      </c>
      <c r="E69" s="46">
        <v>221.7</v>
      </c>
      <c r="F69" s="46">
        <v>221.7</v>
      </c>
    </row>
    <row r="70" spans="1:6" ht="15.75" x14ac:dyDescent="0.25">
      <c r="A70" s="18" t="s">
        <v>473</v>
      </c>
      <c r="B70" s="27" t="s">
        <v>923</v>
      </c>
      <c r="C70" s="27" t="s">
        <v>474</v>
      </c>
      <c r="D70" s="27"/>
      <c r="E70" s="43">
        <v>740</v>
      </c>
      <c r="F70" s="43"/>
    </row>
    <row r="71" spans="1:6" ht="47.25" x14ac:dyDescent="0.25">
      <c r="A71" s="18" t="s">
        <v>475</v>
      </c>
      <c r="B71" s="27" t="s">
        <v>923</v>
      </c>
      <c r="C71" s="27" t="s">
        <v>476</v>
      </c>
      <c r="D71" s="27"/>
      <c r="E71" s="43">
        <v>640</v>
      </c>
      <c r="F71" s="43"/>
    </row>
    <row r="72" spans="1:6" ht="47.25" x14ac:dyDescent="0.25">
      <c r="A72" s="18" t="s">
        <v>477</v>
      </c>
      <c r="B72" s="27" t="s">
        <v>923</v>
      </c>
      <c r="C72" s="27" t="s">
        <v>478</v>
      </c>
      <c r="D72" s="27"/>
      <c r="E72" s="43">
        <v>150</v>
      </c>
      <c r="F72" s="43"/>
    </row>
    <row r="73" spans="1:6" ht="15.75" x14ac:dyDescent="0.25">
      <c r="A73" s="44" t="s">
        <v>927</v>
      </c>
      <c r="B73" s="45" t="s">
        <v>923</v>
      </c>
      <c r="C73" s="45" t="s">
        <v>478</v>
      </c>
      <c r="D73" s="45" t="s">
        <v>113</v>
      </c>
      <c r="E73" s="46">
        <v>150</v>
      </c>
      <c r="F73" s="46"/>
    </row>
    <row r="74" spans="1:6" ht="15.75" x14ac:dyDescent="0.25">
      <c r="A74" s="18" t="s">
        <v>480</v>
      </c>
      <c r="B74" s="27" t="s">
        <v>923</v>
      </c>
      <c r="C74" s="27" t="s">
        <v>481</v>
      </c>
      <c r="D74" s="27"/>
      <c r="E74" s="43">
        <v>50</v>
      </c>
      <c r="F74" s="43"/>
    </row>
    <row r="75" spans="1:6" ht="31.5" x14ac:dyDescent="0.25">
      <c r="A75" s="44" t="s">
        <v>921</v>
      </c>
      <c r="B75" s="45" t="s">
        <v>923</v>
      </c>
      <c r="C75" s="45" t="s">
        <v>481</v>
      </c>
      <c r="D75" s="45" t="s">
        <v>27</v>
      </c>
      <c r="E75" s="46">
        <v>50</v>
      </c>
      <c r="F75" s="46"/>
    </row>
    <row r="76" spans="1:6" ht="31.5" x14ac:dyDescent="0.25">
      <c r="A76" s="18" t="s">
        <v>483</v>
      </c>
      <c r="B76" s="27" t="s">
        <v>923</v>
      </c>
      <c r="C76" s="27" t="s">
        <v>484</v>
      </c>
      <c r="D76" s="27"/>
      <c r="E76" s="43">
        <v>200</v>
      </c>
      <c r="F76" s="43"/>
    </row>
    <row r="77" spans="1:6" ht="31.5" x14ac:dyDescent="0.25">
      <c r="A77" s="44" t="s">
        <v>926</v>
      </c>
      <c r="B77" s="45" t="s">
        <v>923</v>
      </c>
      <c r="C77" s="45" t="s">
        <v>484</v>
      </c>
      <c r="D77" s="45" t="s">
        <v>153</v>
      </c>
      <c r="E77" s="46">
        <v>200</v>
      </c>
      <c r="F77" s="46"/>
    </row>
    <row r="78" spans="1:6" ht="15.75" x14ac:dyDescent="0.25">
      <c r="A78" s="18" t="s">
        <v>486</v>
      </c>
      <c r="B78" s="27" t="s">
        <v>923</v>
      </c>
      <c r="C78" s="27" t="s">
        <v>487</v>
      </c>
      <c r="D78" s="27"/>
      <c r="E78" s="43">
        <v>240</v>
      </c>
      <c r="F78" s="43"/>
    </row>
    <row r="79" spans="1:6" ht="31.5" x14ac:dyDescent="0.25">
      <c r="A79" s="44" t="s">
        <v>926</v>
      </c>
      <c r="B79" s="45" t="s">
        <v>923</v>
      </c>
      <c r="C79" s="45" t="s">
        <v>487</v>
      </c>
      <c r="D79" s="45" t="s">
        <v>153</v>
      </c>
      <c r="E79" s="46">
        <v>240</v>
      </c>
      <c r="F79" s="46"/>
    </row>
    <row r="80" spans="1:6" ht="15.75" x14ac:dyDescent="0.25">
      <c r="A80" s="18" t="s">
        <v>590</v>
      </c>
      <c r="B80" s="27" t="s">
        <v>923</v>
      </c>
      <c r="C80" s="27" t="s">
        <v>591</v>
      </c>
      <c r="D80" s="27"/>
      <c r="E80" s="43">
        <v>100</v>
      </c>
      <c r="F80" s="43"/>
    </row>
    <row r="81" spans="1:6" ht="15.75" x14ac:dyDescent="0.25">
      <c r="A81" s="18" t="s">
        <v>592</v>
      </c>
      <c r="B81" s="27" t="s">
        <v>923</v>
      </c>
      <c r="C81" s="27" t="s">
        <v>593</v>
      </c>
      <c r="D81" s="27"/>
      <c r="E81" s="43">
        <v>100</v>
      </c>
      <c r="F81" s="43"/>
    </row>
    <row r="82" spans="1:6" ht="15.75" x14ac:dyDescent="0.25">
      <c r="A82" s="44" t="s">
        <v>927</v>
      </c>
      <c r="B82" s="45" t="s">
        <v>923</v>
      </c>
      <c r="C82" s="45" t="s">
        <v>593</v>
      </c>
      <c r="D82" s="45" t="s">
        <v>113</v>
      </c>
      <c r="E82" s="46">
        <v>100</v>
      </c>
      <c r="F82" s="46"/>
    </row>
    <row r="83" spans="1:6" ht="15.75" x14ac:dyDescent="0.25">
      <c r="A83" s="18" t="s">
        <v>498</v>
      </c>
      <c r="B83" s="27" t="s">
        <v>923</v>
      </c>
      <c r="C83" s="27" t="s">
        <v>499</v>
      </c>
      <c r="D83" s="27"/>
      <c r="E83" s="43">
        <v>8240.7950000000001</v>
      </c>
      <c r="F83" s="43">
        <v>8240.7950000000001</v>
      </c>
    </row>
    <row r="84" spans="1:6" ht="15.75" x14ac:dyDescent="0.25">
      <c r="A84" s="18" t="s">
        <v>500</v>
      </c>
      <c r="B84" s="27" t="s">
        <v>923</v>
      </c>
      <c r="C84" s="27" t="s">
        <v>501</v>
      </c>
      <c r="D84" s="27"/>
      <c r="E84" s="43">
        <v>8240.7950000000001</v>
      </c>
      <c r="F84" s="43">
        <v>8240.7950000000001</v>
      </c>
    </row>
    <row r="85" spans="1:6" ht="31.5" x14ac:dyDescent="0.25">
      <c r="A85" s="18" t="s">
        <v>502</v>
      </c>
      <c r="B85" s="27" t="s">
        <v>923</v>
      </c>
      <c r="C85" s="27" t="s">
        <v>503</v>
      </c>
      <c r="D85" s="27"/>
      <c r="E85" s="43">
        <v>1814.1559999999999</v>
      </c>
      <c r="F85" s="43">
        <v>1814.1559999999999</v>
      </c>
    </row>
    <row r="86" spans="1:6" ht="63" x14ac:dyDescent="0.25">
      <c r="A86" s="44" t="s">
        <v>920</v>
      </c>
      <c r="B86" s="45" t="s">
        <v>923</v>
      </c>
      <c r="C86" s="45" t="s">
        <v>503</v>
      </c>
      <c r="D86" s="45" t="s">
        <v>287</v>
      </c>
      <c r="E86" s="46">
        <v>1814.1559999999999</v>
      </c>
      <c r="F86" s="46">
        <v>1814.1559999999999</v>
      </c>
    </row>
    <row r="87" spans="1:6" ht="78.75" x14ac:dyDescent="0.25">
      <c r="A87" s="26" t="s">
        <v>518</v>
      </c>
      <c r="B87" s="27" t="s">
        <v>923</v>
      </c>
      <c r="C87" s="27" t="s">
        <v>519</v>
      </c>
      <c r="D87" s="27"/>
      <c r="E87" s="43">
        <v>58.2</v>
      </c>
      <c r="F87" s="43">
        <v>58.2</v>
      </c>
    </row>
    <row r="88" spans="1:6" ht="31.5" x14ac:dyDescent="0.25">
      <c r="A88" s="44" t="s">
        <v>921</v>
      </c>
      <c r="B88" s="45" t="s">
        <v>923</v>
      </c>
      <c r="C88" s="45" t="s">
        <v>519</v>
      </c>
      <c r="D88" s="45" t="s">
        <v>27</v>
      </c>
      <c r="E88" s="46">
        <v>58.2</v>
      </c>
      <c r="F88" s="46">
        <v>58.2</v>
      </c>
    </row>
    <row r="89" spans="1:6" ht="141.75" x14ac:dyDescent="0.25">
      <c r="A89" s="26" t="s">
        <v>521</v>
      </c>
      <c r="B89" s="27" t="s">
        <v>923</v>
      </c>
      <c r="C89" s="27" t="s">
        <v>522</v>
      </c>
      <c r="D89" s="27"/>
      <c r="E89" s="43">
        <v>136.69999999999999</v>
      </c>
      <c r="F89" s="43">
        <v>136.69999999999999</v>
      </c>
    </row>
    <row r="90" spans="1:6" ht="63" x14ac:dyDescent="0.25">
      <c r="A90" s="44" t="s">
        <v>920</v>
      </c>
      <c r="B90" s="45" t="s">
        <v>923</v>
      </c>
      <c r="C90" s="45" t="s">
        <v>522</v>
      </c>
      <c r="D90" s="45" t="s">
        <v>287</v>
      </c>
      <c r="E90" s="46">
        <v>135.80000000000001</v>
      </c>
      <c r="F90" s="46">
        <v>135.80000000000001</v>
      </c>
    </row>
    <row r="91" spans="1:6" ht="31.5" x14ac:dyDescent="0.25">
      <c r="A91" s="44" t="s">
        <v>921</v>
      </c>
      <c r="B91" s="45" t="s">
        <v>923</v>
      </c>
      <c r="C91" s="45" t="s">
        <v>522</v>
      </c>
      <c r="D91" s="45" t="s">
        <v>27</v>
      </c>
      <c r="E91" s="46">
        <v>0.9</v>
      </c>
      <c r="F91" s="46">
        <v>0.9</v>
      </c>
    </row>
    <row r="92" spans="1:6" ht="94.5" x14ac:dyDescent="0.25">
      <c r="A92" s="26" t="s">
        <v>531</v>
      </c>
      <c r="B92" s="27" t="s">
        <v>923</v>
      </c>
      <c r="C92" s="27" t="s">
        <v>532</v>
      </c>
      <c r="D92" s="27"/>
      <c r="E92" s="43">
        <v>25.94</v>
      </c>
      <c r="F92" s="43">
        <v>25.94</v>
      </c>
    </row>
    <row r="93" spans="1:6" ht="31.5" x14ac:dyDescent="0.25">
      <c r="A93" s="44" t="s">
        <v>921</v>
      </c>
      <c r="B93" s="45" t="s">
        <v>923</v>
      </c>
      <c r="C93" s="45" t="s">
        <v>532</v>
      </c>
      <c r="D93" s="45" t="s">
        <v>27</v>
      </c>
      <c r="E93" s="46">
        <v>25.94</v>
      </c>
      <c r="F93" s="46">
        <v>25.94</v>
      </c>
    </row>
    <row r="94" spans="1:6" ht="31.5" x14ac:dyDescent="0.25">
      <c r="A94" s="18" t="s">
        <v>541</v>
      </c>
      <c r="B94" s="27" t="s">
        <v>923</v>
      </c>
      <c r="C94" s="27" t="s">
        <v>542</v>
      </c>
      <c r="D94" s="27"/>
      <c r="E94" s="43">
        <v>1500</v>
      </c>
      <c r="F94" s="43">
        <v>1500</v>
      </c>
    </row>
    <row r="95" spans="1:6" ht="15.75" x14ac:dyDescent="0.25">
      <c r="A95" s="44" t="s">
        <v>924</v>
      </c>
      <c r="B95" s="45" t="s">
        <v>923</v>
      </c>
      <c r="C95" s="45" t="s">
        <v>542</v>
      </c>
      <c r="D95" s="45" t="s">
        <v>44</v>
      </c>
      <c r="E95" s="46">
        <v>1500</v>
      </c>
      <c r="F95" s="46">
        <v>1500</v>
      </c>
    </row>
    <row r="96" spans="1:6" ht="15.75" x14ac:dyDescent="0.25">
      <c r="A96" s="18" t="s">
        <v>544</v>
      </c>
      <c r="B96" s="27" t="s">
        <v>923</v>
      </c>
      <c r="C96" s="27" t="s">
        <v>545</v>
      </c>
      <c r="D96" s="27"/>
      <c r="E96" s="43">
        <v>4705.799</v>
      </c>
      <c r="F96" s="43">
        <v>4705.799</v>
      </c>
    </row>
    <row r="97" spans="1:6" ht="31.5" x14ac:dyDescent="0.25">
      <c r="A97" s="44" t="s">
        <v>921</v>
      </c>
      <c r="B97" s="45" t="s">
        <v>923</v>
      </c>
      <c r="C97" s="45" t="s">
        <v>545</v>
      </c>
      <c r="D97" s="45" t="s">
        <v>27</v>
      </c>
      <c r="E97" s="46">
        <v>290</v>
      </c>
      <c r="F97" s="46">
        <v>290</v>
      </c>
    </row>
    <row r="98" spans="1:6" ht="15.75" x14ac:dyDescent="0.25">
      <c r="A98" s="44" t="s">
        <v>927</v>
      </c>
      <c r="B98" s="45" t="s">
        <v>923</v>
      </c>
      <c r="C98" s="45" t="s">
        <v>545</v>
      </c>
      <c r="D98" s="45" t="s">
        <v>113</v>
      </c>
      <c r="E98" s="46">
        <v>4335.799</v>
      </c>
      <c r="F98" s="46">
        <v>4335.799</v>
      </c>
    </row>
    <row r="99" spans="1:6" ht="15.75" x14ac:dyDescent="0.25">
      <c r="A99" s="44" t="s">
        <v>924</v>
      </c>
      <c r="B99" s="45" t="s">
        <v>923</v>
      </c>
      <c r="C99" s="45" t="s">
        <v>545</v>
      </c>
      <c r="D99" s="45" t="s">
        <v>44</v>
      </c>
      <c r="E99" s="46">
        <v>80</v>
      </c>
      <c r="F99" s="46">
        <v>80</v>
      </c>
    </row>
    <row r="100" spans="1:6" ht="31.5" x14ac:dyDescent="0.25">
      <c r="A100" s="55" t="s">
        <v>928</v>
      </c>
      <c r="B100" s="49" t="s">
        <v>929</v>
      </c>
      <c r="C100" s="49"/>
      <c r="D100" s="49"/>
      <c r="E100" s="50">
        <v>69640.34</v>
      </c>
      <c r="F100" s="50">
        <v>69590.34</v>
      </c>
    </row>
    <row r="101" spans="1:6" ht="15.75" x14ac:dyDescent="0.25">
      <c r="A101" s="18" t="s">
        <v>9</v>
      </c>
      <c r="B101" s="27" t="s">
        <v>929</v>
      </c>
      <c r="C101" s="27" t="s">
        <v>10</v>
      </c>
      <c r="D101" s="27"/>
      <c r="E101" s="43">
        <v>82</v>
      </c>
      <c r="F101" s="43">
        <v>82</v>
      </c>
    </row>
    <row r="102" spans="1:6" ht="31.5" x14ac:dyDescent="0.25">
      <c r="A102" s="18" t="s">
        <v>20</v>
      </c>
      <c r="B102" s="27" t="s">
        <v>929</v>
      </c>
      <c r="C102" s="27" t="s">
        <v>21</v>
      </c>
      <c r="D102" s="27"/>
      <c r="E102" s="43">
        <v>82</v>
      </c>
      <c r="F102" s="43">
        <v>82</v>
      </c>
    </row>
    <row r="103" spans="1:6" ht="31.5" x14ac:dyDescent="0.25">
      <c r="A103" s="18" t="s">
        <v>559</v>
      </c>
      <c r="B103" s="27" t="s">
        <v>929</v>
      </c>
      <c r="C103" s="27" t="s">
        <v>560</v>
      </c>
      <c r="D103" s="27"/>
      <c r="E103" s="43">
        <v>50</v>
      </c>
      <c r="F103" s="43">
        <v>50</v>
      </c>
    </row>
    <row r="104" spans="1:6" ht="15.75" x14ac:dyDescent="0.25">
      <c r="A104" s="44" t="s">
        <v>924</v>
      </c>
      <c r="B104" s="45" t="s">
        <v>929</v>
      </c>
      <c r="C104" s="45" t="s">
        <v>560</v>
      </c>
      <c r="D104" s="45" t="s">
        <v>44</v>
      </c>
      <c r="E104" s="46">
        <v>50</v>
      </c>
      <c r="F104" s="46">
        <v>50</v>
      </c>
    </row>
    <row r="105" spans="1:6" ht="31.5" x14ac:dyDescent="0.25">
      <c r="A105" s="18" t="s">
        <v>22</v>
      </c>
      <c r="B105" s="27" t="s">
        <v>929</v>
      </c>
      <c r="C105" s="27" t="s">
        <v>23</v>
      </c>
      <c r="D105" s="27"/>
      <c r="E105" s="43">
        <v>32</v>
      </c>
      <c r="F105" s="43">
        <v>32</v>
      </c>
    </row>
    <row r="106" spans="1:6" ht="31.5" x14ac:dyDescent="0.25">
      <c r="A106" s="44" t="s">
        <v>921</v>
      </c>
      <c r="B106" s="45" t="s">
        <v>929</v>
      </c>
      <c r="C106" s="45" t="s">
        <v>23</v>
      </c>
      <c r="D106" s="45" t="s">
        <v>27</v>
      </c>
      <c r="E106" s="46">
        <v>32</v>
      </c>
      <c r="F106" s="46">
        <v>32</v>
      </c>
    </row>
    <row r="107" spans="1:6" ht="31.5" x14ac:dyDescent="0.25">
      <c r="A107" s="18" t="s">
        <v>290</v>
      </c>
      <c r="B107" s="27" t="s">
        <v>929</v>
      </c>
      <c r="C107" s="27" t="s">
        <v>291</v>
      </c>
      <c r="D107" s="27"/>
      <c r="E107" s="43">
        <v>64084.47</v>
      </c>
      <c r="F107" s="43">
        <v>64069.47</v>
      </c>
    </row>
    <row r="108" spans="1:6" ht="31.5" x14ac:dyDescent="0.25">
      <c r="A108" s="18" t="s">
        <v>292</v>
      </c>
      <c r="B108" s="27" t="s">
        <v>929</v>
      </c>
      <c r="C108" s="27" t="s">
        <v>293</v>
      </c>
      <c r="D108" s="27"/>
      <c r="E108" s="43">
        <v>11994.18</v>
      </c>
      <c r="F108" s="43">
        <v>11994.18</v>
      </c>
    </row>
    <row r="109" spans="1:6" ht="15.75" x14ac:dyDescent="0.25">
      <c r="A109" s="18" t="s">
        <v>294</v>
      </c>
      <c r="B109" s="27" t="s">
        <v>929</v>
      </c>
      <c r="C109" s="27" t="s">
        <v>295</v>
      </c>
      <c r="D109" s="27"/>
      <c r="E109" s="43">
        <v>170.55</v>
      </c>
      <c r="F109" s="43">
        <v>170.55</v>
      </c>
    </row>
    <row r="110" spans="1:6" ht="31.5" x14ac:dyDescent="0.25">
      <c r="A110" s="44" t="s">
        <v>926</v>
      </c>
      <c r="B110" s="45" t="s">
        <v>929</v>
      </c>
      <c r="C110" s="45" t="s">
        <v>295</v>
      </c>
      <c r="D110" s="45" t="s">
        <v>153</v>
      </c>
      <c r="E110" s="46">
        <v>34.1</v>
      </c>
      <c r="F110" s="46">
        <v>34.1</v>
      </c>
    </row>
    <row r="111" spans="1:6" ht="31.5" x14ac:dyDescent="0.25">
      <c r="A111" s="18" t="s">
        <v>296</v>
      </c>
      <c r="B111" s="27" t="s">
        <v>929</v>
      </c>
      <c r="C111" s="27" t="s">
        <v>297</v>
      </c>
      <c r="D111" s="27"/>
      <c r="E111" s="43">
        <v>136.44999999999999</v>
      </c>
      <c r="F111" s="43">
        <v>136.44999999999999</v>
      </c>
    </row>
    <row r="112" spans="1:6" ht="31.5" x14ac:dyDescent="0.25">
      <c r="A112" s="44" t="s">
        <v>926</v>
      </c>
      <c r="B112" s="45" t="s">
        <v>929</v>
      </c>
      <c r="C112" s="45" t="s">
        <v>297</v>
      </c>
      <c r="D112" s="45" t="s">
        <v>153</v>
      </c>
      <c r="E112" s="46">
        <v>136.44999999999999</v>
      </c>
      <c r="F112" s="46">
        <v>136.44999999999999</v>
      </c>
    </row>
    <row r="113" spans="1:6" ht="15.75" x14ac:dyDescent="0.25">
      <c r="A113" s="18" t="s">
        <v>191</v>
      </c>
      <c r="B113" s="27" t="s">
        <v>929</v>
      </c>
      <c r="C113" s="27" t="s">
        <v>571</v>
      </c>
      <c r="D113" s="27"/>
      <c r="E113" s="43">
        <v>203.2</v>
      </c>
      <c r="F113" s="43">
        <v>203.2</v>
      </c>
    </row>
    <row r="114" spans="1:6" ht="31.5" x14ac:dyDescent="0.25">
      <c r="A114" s="44" t="s">
        <v>926</v>
      </c>
      <c r="B114" s="45" t="s">
        <v>929</v>
      </c>
      <c r="C114" s="45" t="s">
        <v>571</v>
      </c>
      <c r="D114" s="45" t="s">
        <v>153</v>
      </c>
      <c r="E114" s="46">
        <v>101.6</v>
      </c>
      <c r="F114" s="46">
        <v>101.6</v>
      </c>
    </row>
    <row r="115" spans="1:6" ht="31.5" x14ac:dyDescent="0.25">
      <c r="A115" s="18" t="s">
        <v>572</v>
      </c>
      <c r="B115" s="27" t="s">
        <v>929</v>
      </c>
      <c r="C115" s="27" t="s">
        <v>573</v>
      </c>
      <c r="D115" s="27"/>
      <c r="E115" s="43">
        <v>101.6</v>
      </c>
      <c r="F115" s="43">
        <v>101.6</v>
      </c>
    </row>
    <row r="116" spans="1:6" ht="31.5" x14ac:dyDescent="0.25">
      <c r="A116" s="44" t="s">
        <v>926</v>
      </c>
      <c r="B116" s="45" t="s">
        <v>929</v>
      </c>
      <c r="C116" s="45" t="s">
        <v>573</v>
      </c>
      <c r="D116" s="45" t="s">
        <v>153</v>
      </c>
      <c r="E116" s="46">
        <v>101.6</v>
      </c>
      <c r="F116" s="46">
        <v>101.6</v>
      </c>
    </row>
    <row r="117" spans="1:6" ht="15.75" x14ac:dyDescent="0.25">
      <c r="A117" s="18" t="s">
        <v>301</v>
      </c>
      <c r="B117" s="27" t="s">
        <v>929</v>
      </c>
      <c r="C117" s="27" t="s">
        <v>302</v>
      </c>
      <c r="D117" s="27"/>
      <c r="E117" s="43">
        <v>11620.43</v>
      </c>
      <c r="F117" s="43">
        <v>11620.43</v>
      </c>
    </row>
    <row r="118" spans="1:6" ht="31.5" x14ac:dyDescent="0.25">
      <c r="A118" s="44" t="s">
        <v>926</v>
      </c>
      <c r="B118" s="45" t="s">
        <v>929</v>
      </c>
      <c r="C118" s="45" t="s">
        <v>302</v>
      </c>
      <c r="D118" s="45" t="s">
        <v>153</v>
      </c>
      <c r="E118" s="46">
        <v>11620.43</v>
      </c>
      <c r="F118" s="46">
        <v>11620.43</v>
      </c>
    </row>
    <row r="119" spans="1:6" ht="15.75" x14ac:dyDescent="0.25">
      <c r="A119" s="18" t="s">
        <v>309</v>
      </c>
      <c r="B119" s="27" t="s">
        <v>929</v>
      </c>
      <c r="C119" s="27" t="s">
        <v>310</v>
      </c>
      <c r="D119" s="27"/>
      <c r="E119" s="43">
        <v>13841.714</v>
      </c>
      <c r="F119" s="43">
        <v>13841.714</v>
      </c>
    </row>
    <row r="120" spans="1:6" ht="15.75" x14ac:dyDescent="0.25">
      <c r="A120" s="18" t="s">
        <v>311</v>
      </c>
      <c r="B120" s="27" t="s">
        <v>929</v>
      </c>
      <c r="C120" s="27" t="s">
        <v>312</v>
      </c>
      <c r="D120" s="27"/>
      <c r="E120" s="43">
        <v>76.2</v>
      </c>
      <c r="F120" s="43">
        <v>76.2</v>
      </c>
    </row>
    <row r="121" spans="1:6" ht="31.5" x14ac:dyDescent="0.25">
      <c r="A121" s="44" t="s">
        <v>926</v>
      </c>
      <c r="B121" s="45" t="s">
        <v>929</v>
      </c>
      <c r="C121" s="45" t="s">
        <v>312</v>
      </c>
      <c r="D121" s="45" t="s">
        <v>153</v>
      </c>
      <c r="E121" s="46">
        <v>38.700000000000003</v>
      </c>
      <c r="F121" s="46">
        <v>38.700000000000003</v>
      </c>
    </row>
    <row r="122" spans="1:6" ht="31.5" x14ac:dyDescent="0.25">
      <c r="A122" s="18" t="s">
        <v>575</v>
      </c>
      <c r="B122" s="27" t="s">
        <v>929</v>
      </c>
      <c r="C122" s="27" t="s">
        <v>576</v>
      </c>
      <c r="D122" s="27"/>
      <c r="E122" s="43">
        <v>37.5</v>
      </c>
      <c r="F122" s="43">
        <v>37.5</v>
      </c>
    </row>
    <row r="123" spans="1:6" ht="31.5" x14ac:dyDescent="0.25">
      <c r="A123" s="44" t="s">
        <v>926</v>
      </c>
      <c r="B123" s="45" t="s">
        <v>929</v>
      </c>
      <c r="C123" s="45" t="s">
        <v>576</v>
      </c>
      <c r="D123" s="45" t="s">
        <v>153</v>
      </c>
      <c r="E123" s="46">
        <v>37.5</v>
      </c>
      <c r="F123" s="46">
        <v>37.5</v>
      </c>
    </row>
    <row r="124" spans="1:6" ht="15.75" x14ac:dyDescent="0.25">
      <c r="A124" s="18" t="s">
        <v>318</v>
      </c>
      <c r="B124" s="27" t="s">
        <v>929</v>
      </c>
      <c r="C124" s="27" t="s">
        <v>319</v>
      </c>
      <c r="D124" s="27"/>
      <c r="E124" s="43">
        <v>130</v>
      </c>
      <c r="F124" s="43">
        <v>130</v>
      </c>
    </row>
    <row r="125" spans="1:6" ht="31.5" x14ac:dyDescent="0.25">
      <c r="A125" s="44" t="s">
        <v>926</v>
      </c>
      <c r="B125" s="45" t="s">
        <v>929</v>
      </c>
      <c r="C125" s="45" t="s">
        <v>319</v>
      </c>
      <c r="D125" s="45" t="s">
        <v>153</v>
      </c>
      <c r="E125" s="46">
        <v>130</v>
      </c>
      <c r="F125" s="46">
        <v>130</v>
      </c>
    </row>
    <row r="126" spans="1:6" ht="31.5" x14ac:dyDescent="0.25">
      <c r="A126" s="18" t="s">
        <v>323</v>
      </c>
      <c r="B126" s="27" t="s">
        <v>929</v>
      </c>
      <c r="C126" s="27" t="s">
        <v>324</v>
      </c>
      <c r="D126" s="27"/>
      <c r="E126" s="43">
        <v>126</v>
      </c>
      <c r="F126" s="43">
        <v>126</v>
      </c>
    </row>
    <row r="127" spans="1:6" ht="31.5" x14ac:dyDescent="0.25">
      <c r="A127" s="44" t="s">
        <v>926</v>
      </c>
      <c r="B127" s="45" t="s">
        <v>929</v>
      </c>
      <c r="C127" s="45" t="s">
        <v>324</v>
      </c>
      <c r="D127" s="45" t="s">
        <v>153</v>
      </c>
      <c r="E127" s="46">
        <v>126</v>
      </c>
      <c r="F127" s="46">
        <v>126</v>
      </c>
    </row>
    <row r="128" spans="1:6" ht="15.75" x14ac:dyDescent="0.25">
      <c r="A128" s="18" t="s">
        <v>326</v>
      </c>
      <c r="B128" s="27" t="s">
        <v>929</v>
      </c>
      <c r="C128" s="27" t="s">
        <v>327</v>
      </c>
      <c r="D128" s="27"/>
      <c r="E128" s="43">
        <v>13509.513999999999</v>
      </c>
      <c r="F128" s="43">
        <v>13509.513999999999</v>
      </c>
    </row>
    <row r="129" spans="1:6" ht="31.5" x14ac:dyDescent="0.25">
      <c r="A129" s="44" t="s">
        <v>926</v>
      </c>
      <c r="B129" s="45" t="s">
        <v>929</v>
      </c>
      <c r="C129" s="45" t="s">
        <v>327</v>
      </c>
      <c r="D129" s="45" t="s">
        <v>153</v>
      </c>
      <c r="E129" s="46">
        <v>13509.513999999999</v>
      </c>
      <c r="F129" s="46">
        <v>13509.513999999999</v>
      </c>
    </row>
    <row r="130" spans="1:6" ht="15.75" x14ac:dyDescent="0.25">
      <c r="A130" s="18" t="s">
        <v>329</v>
      </c>
      <c r="B130" s="27" t="s">
        <v>929</v>
      </c>
      <c r="C130" s="27" t="s">
        <v>330</v>
      </c>
      <c r="D130" s="27"/>
      <c r="E130" s="43">
        <v>1918.9659999999999</v>
      </c>
      <c r="F130" s="43">
        <v>1918.9659999999999</v>
      </c>
    </row>
    <row r="131" spans="1:6" ht="15.75" x14ac:dyDescent="0.25">
      <c r="A131" s="18" t="s">
        <v>326</v>
      </c>
      <c r="B131" s="27" t="s">
        <v>929</v>
      </c>
      <c r="C131" s="27" t="s">
        <v>331</v>
      </c>
      <c r="D131" s="27"/>
      <c r="E131" s="43">
        <v>1918.9659999999999</v>
      </c>
      <c r="F131" s="43">
        <v>1918.9659999999999</v>
      </c>
    </row>
    <row r="132" spans="1:6" ht="31.5" x14ac:dyDescent="0.25">
      <c r="A132" s="44" t="s">
        <v>926</v>
      </c>
      <c r="B132" s="45" t="s">
        <v>929</v>
      </c>
      <c r="C132" s="45" t="s">
        <v>331</v>
      </c>
      <c r="D132" s="45" t="s">
        <v>153</v>
      </c>
      <c r="E132" s="46">
        <v>1918.9659999999999</v>
      </c>
      <c r="F132" s="46">
        <v>1918.9659999999999</v>
      </c>
    </row>
    <row r="133" spans="1:6" ht="31.5" x14ac:dyDescent="0.25">
      <c r="A133" s="18" t="s">
        <v>334</v>
      </c>
      <c r="B133" s="27" t="s">
        <v>929</v>
      </c>
      <c r="C133" s="27" t="s">
        <v>335</v>
      </c>
      <c r="D133" s="27"/>
      <c r="E133" s="43">
        <v>20382.62</v>
      </c>
      <c r="F133" s="43">
        <v>20382.62</v>
      </c>
    </row>
    <row r="134" spans="1:6" ht="15.75" x14ac:dyDescent="0.25">
      <c r="A134" s="18" t="s">
        <v>336</v>
      </c>
      <c r="B134" s="27" t="s">
        <v>929</v>
      </c>
      <c r="C134" s="27" t="s">
        <v>337</v>
      </c>
      <c r="D134" s="27"/>
      <c r="E134" s="43">
        <v>19982.62</v>
      </c>
      <c r="F134" s="43">
        <v>19982.62</v>
      </c>
    </row>
    <row r="135" spans="1:6" ht="31.5" x14ac:dyDescent="0.25">
      <c r="A135" s="44" t="s">
        <v>926</v>
      </c>
      <c r="B135" s="45" t="s">
        <v>929</v>
      </c>
      <c r="C135" s="45" t="s">
        <v>337</v>
      </c>
      <c r="D135" s="45" t="s">
        <v>153</v>
      </c>
      <c r="E135" s="46">
        <v>19982.62</v>
      </c>
      <c r="F135" s="46">
        <v>19982.62</v>
      </c>
    </row>
    <row r="136" spans="1:6" ht="15.75" x14ac:dyDescent="0.25">
      <c r="A136" s="18" t="s">
        <v>341</v>
      </c>
      <c r="B136" s="27" t="s">
        <v>929</v>
      </c>
      <c r="C136" s="27" t="s">
        <v>342</v>
      </c>
      <c r="D136" s="27"/>
      <c r="E136" s="43">
        <v>400</v>
      </c>
      <c r="F136" s="43">
        <v>400</v>
      </c>
    </row>
    <row r="137" spans="1:6" ht="31.5" x14ac:dyDescent="0.25">
      <c r="A137" s="44" t="s">
        <v>926</v>
      </c>
      <c r="B137" s="45" t="s">
        <v>929</v>
      </c>
      <c r="C137" s="45" t="s">
        <v>342</v>
      </c>
      <c r="D137" s="45" t="s">
        <v>153</v>
      </c>
      <c r="E137" s="46">
        <v>400</v>
      </c>
      <c r="F137" s="46">
        <v>400</v>
      </c>
    </row>
    <row r="138" spans="1:6" ht="15.75" x14ac:dyDescent="0.25">
      <c r="A138" s="18" t="s">
        <v>361</v>
      </c>
      <c r="B138" s="27" t="s">
        <v>929</v>
      </c>
      <c r="C138" s="27" t="s">
        <v>362</v>
      </c>
      <c r="D138" s="27"/>
      <c r="E138" s="43">
        <v>4224.7700000000004</v>
      </c>
      <c r="F138" s="43">
        <v>4209.7700000000004</v>
      </c>
    </row>
    <row r="139" spans="1:6" ht="15.75" x14ac:dyDescent="0.25">
      <c r="A139" s="18" t="s">
        <v>363</v>
      </c>
      <c r="B139" s="27" t="s">
        <v>929</v>
      </c>
      <c r="C139" s="27" t="s">
        <v>364</v>
      </c>
      <c r="D139" s="27"/>
      <c r="E139" s="43">
        <v>4224.7700000000004</v>
      </c>
      <c r="F139" s="43">
        <v>4209.7700000000004</v>
      </c>
    </row>
    <row r="140" spans="1:6" ht="63" x14ac:dyDescent="0.25">
      <c r="A140" s="44" t="s">
        <v>920</v>
      </c>
      <c r="B140" s="45" t="s">
        <v>929</v>
      </c>
      <c r="C140" s="45" t="s">
        <v>364</v>
      </c>
      <c r="D140" s="45" t="s">
        <v>287</v>
      </c>
      <c r="E140" s="46">
        <v>3809.77</v>
      </c>
      <c r="F140" s="46">
        <v>3794.77</v>
      </c>
    </row>
    <row r="141" spans="1:6" ht="31.5" x14ac:dyDescent="0.25">
      <c r="A141" s="44" t="s">
        <v>921</v>
      </c>
      <c r="B141" s="45" t="s">
        <v>929</v>
      </c>
      <c r="C141" s="45" t="s">
        <v>364</v>
      </c>
      <c r="D141" s="45" t="s">
        <v>27</v>
      </c>
      <c r="E141" s="46">
        <v>414</v>
      </c>
      <c r="F141" s="46">
        <v>414</v>
      </c>
    </row>
    <row r="142" spans="1:6" ht="15.75" x14ac:dyDescent="0.25">
      <c r="A142" s="44" t="s">
        <v>924</v>
      </c>
      <c r="B142" s="45" t="s">
        <v>929</v>
      </c>
      <c r="C142" s="45" t="s">
        <v>364</v>
      </c>
      <c r="D142" s="45" t="s">
        <v>44</v>
      </c>
      <c r="E142" s="46">
        <v>1</v>
      </c>
      <c r="F142" s="46">
        <v>1</v>
      </c>
    </row>
    <row r="143" spans="1:6" ht="15.75" x14ac:dyDescent="0.25">
      <c r="A143" s="18" t="s">
        <v>367</v>
      </c>
      <c r="B143" s="27" t="s">
        <v>929</v>
      </c>
      <c r="C143" s="27" t="s">
        <v>368</v>
      </c>
      <c r="D143" s="27"/>
      <c r="E143" s="43">
        <v>10195.42</v>
      </c>
      <c r="F143" s="43">
        <v>10195.42</v>
      </c>
    </row>
    <row r="144" spans="1:6" ht="15.75" x14ac:dyDescent="0.25">
      <c r="A144" s="18" t="s">
        <v>369</v>
      </c>
      <c r="B144" s="27" t="s">
        <v>929</v>
      </c>
      <c r="C144" s="27" t="s">
        <v>370</v>
      </c>
      <c r="D144" s="27"/>
      <c r="E144" s="43">
        <v>10195.42</v>
      </c>
      <c r="F144" s="43">
        <v>10195.42</v>
      </c>
    </row>
    <row r="145" spans="1:6" ht="31.5" x14ac:dyDescent="0.25">
      <c r="A145" s="44" t="s">
        <v>926</v>
      </c>
      <c r="B145" s="45" t="s">
        <v>929</v>
      </c>
      <c r="C145" s="45" t="s">
        <v>370</v>
      </c>
      <c r="D145" s="45" t="s">
        <v>153</v>
      </c>
      <c r="E145" s="46">
        <v>10195.42</v>
      </c>
      <c r="F145" s="46">
        <v>10195.42</v>
      </c>
    </row>
    <row r="146" spans="1:6" ht="15.75" x14ac:dyDescent="0.25">
      <c r="A146" s="18" t="s">
        <v>373</v>
      </c>
      <c r="B146" s="27" t="s">
        <v>929</v>
      </c>
      <c r="C146" s="27" t="s">
        <v>374</v>
      </c>
      <c r="D146" s="27"/>
      <c r="E146" s="43">
        <v>1526.8</v>
      </c>
      <c r="F146" s="43">
        <v>1526.8</v>
      </c>
    </row>
    <row r="147" spans="1:6" ht="15.75" x14ac:dyDescent="0.25">
      <c r="A147" s="18" t="s">
        <v>375</v>
      </c>
      <c r="B147" s="27" t="s">
        <v>929</v>
      </c>
      <c r="C147" s="27" t="s">
        <v>376</v>
      </c>
      <c r="D147" s="27"/>
      <c r="E147" s="43">
        <v>1526.8</v>
      </c>
      <c r="F147" s="43">
        <v>1526.8</v>
      </c>
    </row>
    <row r="148" spans="1:6" ht="31.5" x14ac:dyDescent="0.25">
      <c r="A148" s="44" t="s">
        <v>926</v>
      </c>
      <c r="B148" s="45" t="s">
        <v>929</v>
      </c>
      <c r="C148" s="45" t="s">
        <v>376</v>
      </c>
      <c r="D148" s="45" t="s">
        <v>153</v>
      </c>
      <c r="E148" s="46">
        <v>1526.8</v>
      </c>
      <c r="F148" s="46">
        <v>1526.8</v>
      </c>
    </row>
    <row r="149" spans="1:6" ht="31.5" x14ac:dyDescent="0.25">
      <c r="A149" s="18" t="s">
        <v>380</v>
      </c>
      <c r="B149" s="27" t="s">
        <v>929</v>
      </c>
      <c r="C149" s="27" t="s">
        <v>381</v>
      </c>
      <c r="D149" s="27"/>
      <c r="E149" s="43">
        <v>5338.87</v>
      </c>
      <c r="F149" s="43">
        <v>5438.87</v>
      </c>
    </row>
    <row r="150" spans="1:6" ht="15.75" x14ac:dyDescent="0.25">
      <c r="A150" s="18" t="s">
        <v>391</v>
      </c>
      <c r="B150" s="27" t="s">
        <v>929</v>
      </c>
      <c r="C150" s="27" t="s">
        <v>392</v>
      </c>
      <c r="D150" s="27"/>
      <c r="E150" s="43">
        <v>250</v>
      </c>
      <c r="F150" s="43">
        <v>300</v>
      </c>
    </row>
    <row r="151" spans="1:6" ht="47.25" x14ac:dyDescent="0.25">
      <c r="A151" s="18" t="s">
        <v>393</v>
      </c>
      <c r="B151" s="27" t="s">
        <v>929</v>
      </c>
      <c r="C151" s="27" t="s">
        <v>394</v>
      </c>
      <c r="D151" s="27"/>
      <c r="E151" s="43">
        <v>250</v>
      </c>
      <c r="F151" s="43">
        <v>300</v>
      </c>
    </row>
    <row r="152" spans="1:6" ht="31.5" x14ac:dyDescent="0.25">
      <c r="A152" s="44" t="s">
        <v>926</v>
      </c>
      <c r="B152" s="45" t="s">
        <v>929</v>
      </c>
      <c r="C152" s="45" t="s">
        <v>394</v>
      </c>
      <c r="D152" s="45" t="s">
        <v>153</v>
      </c>
      <c r="E152" s="46">
        <v>250</v>
      </c>
      <c r="F152" s="46">
        <v>300</v>
      </c>
    </row>
    <row r="153" spans="1:6" ht="15.75" x14ac:dyDescent="0.25">
      <c r="A153" s="18" t="s">
        <v>396</v>
      </c>
      <c r="B153" s="27" t="s">
        <v>929</v>
      </c>
      <c r="C153" s="27" t="s">
        <v>397</v>
      </c>
      <c r="D153" s="27"/>
      <c r="E153" s="43">
        <v>650</v>
      </c>
      <c r="F153" s="43">
        <v>700</v>
      </c>
    </row>
    <row r="154" spans="1:6" ht="31.5" x14ac:dyDescent="0.25">
      <c r="A154" s="18" t="s">
        <v>398</v>
      </c>
      <c r="B154" s="27" t="s">
        <v>929</v>
      </c>
      <c r="C154" s="27" t="s">
        <v>399</v>
      </c>
      <c r="D154" s="27"/>
      <c r="E154" s="43">
        <v>650</v>
      </c>
      <c r="F154" s="43">
        <v>700</v>
      </c>
    </row>
    <row r="155" spans="1:6" ht="31.5" x14ac:dyDescent="0.25">
      <c r="A155" s="44" t="s">
        <v>926</v>
      </c>
      <c r="B155" s="45" t="s">
        <v>929</v>
      </c>
      <c r="C155" s="45" t="s">
        <v>399</v>
      </c>
      <c r="D155" s="45" t="s">
        <v>153</v>
      </c>
      <c r="E155" s="46">
        <v>650</v>
      </c>
      <c r="F155" s="46">
        <v>700</v>
      </c>
    </row>
    <row r="156" spans="1:6" ht="15.75" x14ac:dyDescent="0.25">
      <c r="A156" s="18" t="s">
        <v>401</v>
      </c>
      <c r="B156" s="27" t="s">
        <v>929</v>
      </c>
      <c r="C156" s="27" t="s">
        <v>402</v>
      </c>
      <c r="D156" s="27"/>
      <c r="E156" s="43">
        <v>4438.87</v>
      </c>
      <c r="F156" s="43">
        <v>4438.87</v>
      </c>
    </row>
    <row r="157" spans="1:6" ht="15.75" x14ac:dyDescent="0.25">
      <c r="A157" s="18" t="s">
        <v>403</v>
      </c>
      <c r="B157" s="27" t="s">
        <v>929</v>
      </c>
      <c r="C157" s="27" t="s">
        <v>404</v>
      </c>
      <c r="D157" s="27"/>
      <c r="E157" s="43">
        <v>4438.87</v>
      </c>
      <c r="F157" s="43">
        <v>4438.87</v>
      </c>
    </row>
    <row r="158" spans="1:6" ht="31.5" x14ac:dyDescent="0.25">
      <c r="A158" s="44" t="s">
        <v>926</v>
      </c>
      <c r="B158" s="45" t="s">
        <v>929</v>
      </c>
      <c r="C158" s="45" t="s">
        <v>404</v>
      </c>
      <c r="D158" s="45" t="s">
        <v>153</v>
      </c>
      <c r="E158" s="46">
        <v>4438.87</v>
      </c>
      <c r="F158" s="46">
        <v>4438.87</v>
      </c>
    </row>
    <row r="159" spans="1:6" ht="15.75" x14ac:dyDescent="0.25">
      <c r="A159" s="18" t="s">
        <v>473</v>
      </c>
      <c r="B159" s="27" t="s">
        <v>929</v>
      </c>
      <c r="C159" s="27" t="s">
        <v>474</v>
      </c>
      <c r="D159" s="27"/>
      <c r="E159" s="43">
        <v>135</v>
      </c>
      <c r="F159" s="43"/>
    </row>
    <row r="160" spans="1:6" ht="15.75" x14ac:dyDescent="0.25">
      <c r="A160" s="18" t="s">
        <v>489</v>
      </c>
      <c r="B160" s="27" t="s">
        <v>929</v>
      </c>
      <c r="C160" s="27" t="s">
        <v>490</v>
      </c>
      <c r="D160" s="27"/>
      <c r="E160" s="43">
        <v>135</v>
      </c>
      <c r="F160" s="43"/>
    </row>
    <row r="161" spans="1:6" ht="31.5" x14ac:dyDescent="0.25">
      <c r="A161" s="18" t="s">
        <v>491</v>
      </c>
      <c r="B161" s="27" t="s">
        <v>929</v>
      </c>
      <c r="C161" s="27" t="s">
        <v>492</v>
      </c>
      <c r="D161" s="27"/>
      <c r="E161" s="43">
        <v>135</v>
      </c>
      <c r="F161" s="43"/>
    </row>
    <row r="162" spans="1:6" ht="31.5" x14ac:dyDescent="0.25">
      <c r="A162" s="44" t="s">
        <v>926</v>
      </c>
      <c r="B162" s="45" t="s">
        <v>929</v>
      </c>
      <c r="C162" s="45" t="s">
        <v>492</v>
      </c>
      <c r="D162" s="45" t="s">
        <v>153</v>
      </c>
      <c r="E162" s="46">
        <v>135</v>
      </c>
      <c r="F162" s="46"/>
    </row>
    <row r="163" spans="1:6" ht="47.25" x14ac:dyDescent="0.25">
      <c r="A163" s="55" t="s">
        <v>930</v>
      </c>
      <c r="B163" s="49" t="s">
        <v>931</v>
      </c>
      <c r="C163" s="49"/>
      <c r="D163" s="49"/>
      <c r="E163" s="50">
        <v>11549.965</v>
      </c>
      <c r="F163" s="50">
        <v>11489.965</v>
      </c>
    </row>
    <row r="164" spans="1:6" ht="31.5" x14ac:dyDescent="0.25">
      <c r="A164" s="18" t="s">
        <v>84</v>
      </c>
      <c r="B164" s="27" t="s">
        <v>931</v>
      </c>
      <c r="C164" s="27" t="s">
        <v>85</v>
      </c>
      <c r="D164" s="27"/>
      <c r="E164" s="43">
        <v>6867.0649999999996</v>
      </c>
      <c r="F164" s="43">
        <v>6867.0649999999996</v>
      </c>
    </row>
    <row r="165" spans="1:6" ht="31.5" x14ac:dyDescent="0.25">
      <c r="A165" s="18" t="s">
        <v>86</v>
      </c>
      <c r="B165" s="27" t="s">
        <v>931</v>
      </c>
      <c r="C165" s="27" t="s">
        <v>87</v>
      </c>
      <c r="D165" s="27"/>
      <c r="E165" s="43">
        <v>6373.8</v>
      </c>
      <c r="F165" s="43">
        <v>6373.8</v>
      </c>
    </row>
    <row r="166" spans="1:6" ht="63" x14ac:dyDescent="0.25">
      <c r="A166" s="18" t="s">
        <v>110</v>
      </c>
      <c r="B166" s="27" t="s">
        <v>931</v>
      </c>
      <c r="C166" s="27" t="s">
        <v>111</v>
      </c>
      <c r="D166" s="27"/>
      <c r="E166" s="43">
        <v>744.8</v>
      </c>
      <c r="F166" s="43">
        <v>744.8</v>
      </c>
    </row>
    <row r="167" spans="1:6" ht="15.75" x14ac:dyDescent="0.25">
      <c r="A167" s="44" t="s">
        <v>927</v>
      </c>
      <c r="B167" s="45" t="s">
        <v>931</v>
      </c>
      <c r="C167" s="45" t="s">
        <v>111</v>
      </c>
      <c r="D167" s="45" t="s">
        <v>113</v>
      </c>
      <c r="E167" s="46">
        <v>744.8</v>
      </c>
      <c r="F167" s="46">
        <v>744.8</v>
      </c>
    </row>
    <row r="168" spans="1:6" ht="63" x14ac:dyDescent="0.25">
      <c r="A168" s="18" t="s">
        <v>114</v>
      </c>
      <c r="B168" s="27" t="s">
        <v>931</v>
      </c>
      <c r="C168" s="27" t="s">
        <v>115</v>
      </c>
      <c r="D168" s="27"/>
      <c r="E168" s="43">
        <v>5629</v>
      </c>
      <c r="F168" s="43">
        <v>5629</v>
      </c>
    </row>
    <row r="169" spans="1:6" ht="94.5" x14ac:dyDescent="0.25">
      <c r="A169" s="26" t="s">
        <v>116</v>
      </c>
      <c r="B169" s="27" t="s">
        <v>931</v>
      </c>
      <c r="C169" s="27" t="s">
        <v>119</v>
      </c>
      <c r="D169" s="27"/>
      <c r="E169" s="43">
        <v>5629</v>
      </c>
      <c r="F169" s="43">
        <v>5629</v>
      </c>
    </row>
    <row r="170" spans="1:6" ht="31.5" x14ac:dyDescent="0.25">
      <c r="A170" s="44" t="s">
        <v>925</v>
      </c>
      <c r="B170" s="45" t="s">
        <v>931</v>
      </c>
      <c r="C170" s="45" t="s">
        <v>119</v>
      </c>
      <c r="D170" s="45" t="s">
        <v>93</v>
      </c>
      <c r="E170" s="46">
        <v>5629</v>
      </c>
      <c r="F170" s="46">
        <v>5629</v>
      </c>
    </row>
    <row r="171" spans="1:6" ht="31.5" x14ac:dyDescent="0.25">
      <c r="A171" s="18" t="s">
        <v>120</v>
      </c>
      <c r="B171" s="27" t="s">
        <v>931</v>
      </c>
      <c r="C171" s="27" t="s">
        <v>121</v>
      </c>
      <c r="D171" s="27"/>
      <c r="E171" s="43">
        <v>493.26499999999999</v>
      </c>
      <c r="F171" s="43">
        <v>493.26499999999999</v>
      </c>
    </row>
    <row r="172" spans="1:6" ht="15.75" x14ac:dyDescent="0.25">
      <c r="A172" s="18" t="s">
        <v>122</v>
      </c>
      <c r="B172" s="27" t="s">
        <v>931</v>
      </c>
      <c r="C172" s="27" t="s">
        <v>123</v>
      </c>
      <c r="D172" s="27"/>
      <c r="E172" s="43">
        <v>493.26499999999999</v>
      </c>
      <c r="F172" s="43">
        <v>493.26499999999999</v>
      </c>
    </row>
    <row r="173" spans="1:6" ht="31.5" x14ac:dyDescent="0.25">
      <c r="A173" s="44" t="s">
        <v>921</v>
      </c>
      <c r="B173" s="45" t="s">
        <v>931</v>
      </c>
      <c r="C173" s="45" t="s">
        <v>123</v>
      </c>
      <c r="D173" s="45" t="s">
        <v>27</v>
      </c>
      <c r="E173" s="46">
        <v>493.26499999999999</v>
      </c>
      <c r="F173" s="46">
        <v>493.26499999999999</v>
      </c>
    </row>
    <row r="174" spans="1:6" ht="31.5" x14ac:dyDescent="0.25">
      <c r="A174" s="18" t="s">
        <v>406</v>
      </c>
      <c r="B174" s="27" t="s">
        <v>931</v>
      </c>
      <c r="C174" s="27" t="s">
        <v>407</v>
      </c>
      <c r="D174" s="27"/>
      <c r="E174" s="43">
        <v>4672</v>
      </c>
      <c r="F174" s="43">
        <v>4612</v>
      </c>
    </row>
    <row r="175" spans="1:6" ht="31.5" x14ac:dyDescent="0.25">
      <c r="A175" s="18" t="s">
        <v>418</v>
      </c>
      <c r="B175" s="27" t="s">
        <v>931</v>
      </c>
      <c r="C175" s="27" t="s">
        <v>419</v>
      </c>
      <c r="D175" s="27"/>
      <c r="E175" s="43">
        <v>4672</v>
      </c>
      <c r="F175" s="43">
        <v>4612</v>
      </c>
    </row>
    <row r="176" spans="1:6" ht="15.75" x14ac:dyDescent="0.25">
      <c r="A176" s="18" t="s">
        <v>420</v>
      </c>
      <c r="B176" s="27" t="s">
        <v>931</v>
      </c>
      <c r="C176" s="27" t="s">
        <v>421</v>
      </c>
      <c r="D176" s="27"/>
      <c r="E176" s="43">
        <v>4672</v>
      </c>
      <c r="F176" s="43">
        <v>4612</v>
      </c>
    </row>
    <row r="177" spans="1:6" ht="63" x14ac:dyDescent="0.25">
      <c r="A177" s="44" t="s">
        <v>920</v>
      </c>
      <c r="B177" s="45" t="s">
        <v>931</v>
      </c>
      <c r="C177" s="45" t="s">
        <v>421</v>
      </c>
      <c r="D177" s="45" t="s">
        <v>287</v>
      </c>
      <c r="E177" s="46">
        <v>4393.8999999999996</v>
      </c>
      <c r="F177" s="46">
        <v>4393.8999999999996</v>
      </c>
    </row>
    <row r="178" spans="1:6" ht="31.5" x14ac:dyDescent="0.25">
      <c r="A178" s="44" t="s">
        <v>921</v>
      </c>
      <c r="B178" s="45" t="s">
        <v>931</v>
      </c>
      <c r="C178" s="45" t="s">
        <v>421</v>
      </c>
      <c r="D178" s="45" t="s">
        <v>27</v>
      </c>
      <c r="E178" s="46">
        <v>277.10000000000002</v>
      </c>
      <c r="F178" s="46">
        <v>217.1</v>
      </c>
    </row>
    <row r="179" spans="1:6" ht="15.75" x14ac:dyDescent="0.25">
      <c r="A179" s="44" t="s">
        <v>924</v>
      </c>
      <c r="B179" s="45" t="s">
        <v>931</v>
      </c>
      <c r="C179" s="45" t="s">
        <v>421</v>
      </c>
      <c r="D179" s="45" t="s">
        <v>44</v>
      </c>
      <c r="E179" s="46">
        <v>1</v>
      </c>
      <c r="F179" s="46">
        <v>1</v>
      </c>
    </row>
    <row r="180" spans="1:6" ht="15.75" x14ac:dyDescent="0.25">
      <c r="A180" s="18" t="s">
        <v>498</v>
      </c>
      <c r="B180" s="27" t="s">
        <v>931</v>
      </c>
      <c r="C180" s="27" t="s">
        <v>499</v>
      </c>
      <c r="D180" s="27"/>
      <c r="E180" s="43">
        <v>10.9</v>
      </c>
      <c r="F180" s="43">
        <v>10.9</v>
      </c>
    </row>
    <row r="181" spans="1:6" ht="15.75" x14ac:dyDescent="0.25">
      <c r="A181" s="18" t="s">
        <v>500</v>
      </c>
      <c r="B181" s="27" t="s">
        <v>931</v>
      </c>
      <c r="C181" s="27" t="s">
        <v>501</v>
      </c>
      <c r="D181" s="27"/>
      <c r="E181" s="43">
        <v>10.9</v>
      </c>
      <c r="F181" s="43">
        <v>10.9</v>
      </c>
    </row>
    <row r="182" spans="1:6" ht="141.75" x14ac:dyDescent="0.25">
      <c r="A182" s="26" t="s">
        <v>514</v>
      </c>
      <c r="B182" s="27" t="s">
        <v>931</v>
      </c>
      <c r="C182" s="27" t="s">
        <v>515</v>
      </c>
      <c r="D182" s="27"/>
      <c r="E182" s="43">
        <v>10.9</v>
      </c>
      <c r="F182" s="43">
        <v>10.9</v>
      </c>
    </row>
    <row r="183" spans="1:6" ht="31.5" x14ac:dyDescent="0.25">
      <c r="A183" s="44" t="s">
        <v>921</v>
      </c>
      <c r="B183" s="45" t="s">
        <v>931</v>
      </c>
      <c r="C183" s="45" t="s">
        <v>515</v>
      </c>
      <c r="D183" s="45" t="s">
        <v>27</v>
      </c>
      <c r="E183" s="46">
        <v>10.9</v>
      </c>
      <c r="F183" s="46">
        <v>10.9</v>
      </c>
    </row>
    <row r="184" spans="1:6" ht="31.5" x14ac:dyDescent="0.25">
      <c r="A184" s="55" t="s">
        <v>932</v>
      </c>
      <c r="B184" s="49" t="s">
        <v>933</v>
      </c>
      <c r="C184" s="49"/>
      <c r="D184" s="49"/>
      <c r="E184" s="50">
        <v>351376.17599999998</v>
      </c>
      <c r="F184" s="50">
        <v>350856.97600000002</v>
      </c>
    </row>
    <row r="185" spans="1:6" ht="31.5" x14ac:dyDescent="0.25">
      <c r="A185" s="18" t="s">
        <v>146</v>
      </c>
      <c r="B185" s="27" t="s">
        <v>933</v>
      </c>
      <c r="C185" s="27" t="s">
        <v>147</v>
      </c>
      <c r="D185" s="27"/>
      <c r="E185" s="43">
        <v>348475.37599999999</v>
      </c>
      <c r="F185" s="43">
        <v>347956.17599999998</v>
      </c>
    </row>
    <row r="186" spans="1:6" ht="31.5" x14ac:dyDescent="0.25">
      <c r="A186" s="18" t="s">
        <v>148</v>
      </c>
      <c r="B186" s="27" t="s">
        <v>933</v>
      </c>
      <c r="C186" s="27" t="s">
        <v>149</v>
      </c>
      <c r="D186" s="27"/>
      <c r="E186" s="43">
        <v>121577.3</v>
      </c>
      <c r="F186" s="43">
        <v>121943.6</v>
      </c>
    </row>
    <row r="187" spans="1:6" ht="31.5" x14ac:dyDescent="0.25">
      <c r="A187" s="18" t="s">
        <v>150</v>
      </c>
      <c r="B187" s="27" t="s">
        <v>933</v>
      </c>
      <c r="C187" s="27" t="s">
        <v>151</v>
      </c>
      <c r="D187" s="27"/>
      <c r="E187" s="43">
        <v>112537.9</v>
      </c>
      <c r="F187" s="43">
        <v>112537.9</v>
      </c>
    </row>
    <row r="188" spans="1:6" ht="31.5" x14ac:dyDescent="0.25">
      <c r="A188" s="44" t="s">
        <v>926</v>
      </c>
      <c r="B188" s="45" t="s">
        <v>933</v>
      </c>
      <c r="C188" s="45" t="s">
        <v>151</v>
      </c>
      <c r="D188" s="45" t="s">
        <v>153</v>
      </c>
      <c r="E188" s="46">
        <v>38015.9</v>
      </c>
      <c r="F188" s="46">
        <v>38015.9</v>
      </c>
    </row>
    <row r="189" spans="1:6" ht="47.25" x14ac:dyDescent="0.25">
      <c r="A189" s="18" t="s">
        <v>154</v>
      </c>
      <c r="B189" s="27" t="s">
        <v>933</v>
      </c>
      <c r="C189" s="27" t="s">
        <v>155</v>
      </c>
      <c r="D189" s="27"/>
      <c r="E189" s="43">
        <v>74522</v>
      </c>
      <c r="F189" s="43">
        <v>74522</v>
      </c>
    </row>
    <row r="190" spans="1:6" ht="31.5" x14ac:dyDescent="0.25">
      <c r="A190" s="44" t="s">
        <v>926</v>
      </c>
      <c r="B190" s="45" t="s">
        <v>933</v>
      </c>
      <c r="C190" s="45" t="s">
        <v>155</v>
      </c>
      <c r="D190" s="45" t="s">
        <v>153</v>
      </c>
      <c r="E190" s="46">
        <v>74522</v>
      </c>
      <c r="F190" s="46">
        <v>74522</v>
      </c>
    </row>
    <row r="191" spans="1:6" ht="63" x14ac:dyDescent="0.25">
      <c r="A191" s="18" t="s">
        <v>157</v>
      </c>
      <c r="B191" s="27" t="s">
        <v>933</v>
      </c>
      <c r="C191" s="27" t="s">
        <v>158</v>
      </c>
      <c r="D191" s="27"/>
      <c r="E191" s="43">
        <v>5025.8999999999996</v>
      </c>
      <c r="F191" s="43">
        <v>5392.2</v>
      </c>
    </row>
    <row r="192" spans="1:6" ht="63" x14ac:dyDescent="0.25">
      <c r="A192" s="18" t="s">
        <v>157</v>
      </c>
      <c r="B192" s="27" t="s">
        <v>933</v>
      </c>
      <c r="C192" s="27" t="s">
        <v>159</v>
      </c>
      <c r="D192" s="27"/>
      <c r="E192" s="43">
        <v>5025.8999999999996</v>
      </c>
      <c r="F192" s="43">
        <v>5392.2</v>
      </c>
    </row>
    <row r="193" spans="1:6" ht="31.5" x14ac:dyDescent="0.25">
      <c r="A193" s="44" t="s">
        <v>926</v>
      </c>
      <c r="B193" s="45" t="s">
        <v>933</v>
      </c>
      <c r="C193" s="45" t="s">
        <v>159</v>
      </c>
      <c r="D193" s="45" t="s">
        <v>153</v>
      </c>
      <c r="E193" s="46">
        <v>5025.8999999999996</v>
      </c>
      <c r="F193" s="46">
        <v>5392.2</v>
      </c>
    </row>
    <row r="194" spans="1:6" ht="31.5" x14ac:dyDescent="0.25">
      <c r="A194" s="18" t="s">
        <v>161</v>
      </c>
      <c r="B194" s="27" t="s">
        <v>933</v>
      </c>
      <c r="C194" s="27" t="s">
        <v>162</v>
      </c>
      <c r="D194" s="27"/>
      <c r="E194" s="43">
        <v>2500</v>
      </c>
      <c r="F194" s="43">
        <v>2500</v>
      </c>
    </row>
    <row r="195" spans="1:6" ht="31.5" x14ac:dyDescent="0.25">
      <c r="A195" s="44" t="s">
        <v>926</v>
      </c>
      <c r="B195" s="45" t="s">
        <v>933</v>
      </c>
      <c r="C195" s="45" t="s">
        <v>162</v>
      </c>
      <c r="D195" s="45" t="s">
        <v>153</v>
      </c>
      <c r="E195" s="46">
        <v>2500</v>
      </c>
      <c r="F195" s="46">
        <v>2500</v>
      </c>
    </row>
    <row r="196" spans="1:6" ht="31.5" x14ac:dyDescent="0.25">
      <c r="A196" s="18" t="s">
        <v>164</v>
      </c>
      <c r="B196" s="27" t="s">
        <v>933</v>
      </c>
      <c r="C196" s="27" t="s">
        <v>165</v>
      </c>
      <c r="D196" s="27"/>
      <c r="E196" s="43">
        <v>800</v>
      </c>
      <c r="F196" s="43">
        <v>800</v>
      </c>
    </row>
    <row r="197" spans="1:6" ht="31.5" x14ac:dyDescent="0.25">
      <c r="A197" s="44" t="s">
        <v>926</v>
      </c>
      <c r="B197" s="45" t="s">
        <v>933</v>
      </c>
      <c r="C197" s="45" t="s">
        <v>165</v>
      </c>
      <c r="D197" s="45" t="s">
        <v>153</v>
      </c>
      <c r="E197" s="46">
        <v>800</v>
      </c>
      <c r="F197" s="46">
        <v>800</v>
      </c>
    </row>
    <row r="198" spans="1:6" ht="31.5" x14ac:dyDescent="0.25">
      <c r="A198" s="18" t="s">
        <v>167</v>
      </c>
      <c r="B198" s="27" t="s">
        <v>933</v>
      </c>
      <c r="C198" s="27" t="s">
        <v>168</v>
      </c>
      <c r="D198" s="27"/>
      <c r="E198" s="43">
        <v>600</v>
      </c>
      <c r="F198" s="43">
        <v>600</v>
      </c>
    </row>
    <row r="199" spans="1:6" ht="31.5" x14ac:dyDescent="0.25">
      <c r="A199" s="44" t="s">
        <v>926</v>
      </c>
      <c r="B199" s="45" t="s">
        <v>933</v>
      </c>
      <c r="C199" s="45" t="s">
        <v>168</v>
      </c>
      <c r="D199" s="45" t="s">
        <v>153</v>
      </c>
      <c r="E199" s="46">
        <v>600</v>
      </c>
      <c r="F199" s="46">
        <v>600</v>
      </c>
    </row>
    <row r="200" spans="1:6" ht="15.75" x14ac:dyDescent="0.25">
      <c r="A200" s="18" t="s">
        <v>176</v>
      </c>
      <c r="B200" s="27" t="s">
        <v>933</v>
      </c>
      <c r="C200" s="27" t="s">
        <v>177</v>
      </c>
      <c r="D200" s="27"/>
      <c r="E200" s="43">
        <v>113.5</v>
      </c>
      <c r="F200" s="43">
        <v>113.5</v>
      </c>
    </row>
    <row r="201" spans="1:6" ht="31.5" x14ac:dyDescent="0.25">
      <c r="A201" s="44" t="s">
        <v>926</v>
      </c>
      <c r="B201" s="45" t="s">
        <v>933</v>
      </c>
      <c r="C201" s="45" t="s">
        <v>177</v>
      </c>
      <c r="D201" s="45" t="s">
        <v>153</v>
      </c>
      <c r="E201" s="46">
        <v>113.5</v>
      </c>
      <c r="F201" s="46">
        <v>113.5</v>
      </c>
    </row>
    <row r="202" spans="1:6" ht="31.5" x14ac:dyDescent="0.25">
      <c r="A202" s="18" t="s">
        <v>182</v>
      </c>
      <c r="B202" s="27" t="s">
        <v>933</v>
      </c>
      <c r="C202" s="27" t="s">
        <v>183</v>
      </c>
      <c r="D202" s="27"/>
      <c r="E202" s="43">
        <v>191642.99</v>
      </c>
      <c r="F202" s="43">
        <v>190877.49</v>
      </c>
    </row>
    <row r="203" spans="1:6" ht="31.5" x14ac:dyDescent="0.25">
      <c r="A203" s="18" t="s">
        <v>184</v>
      </c>
      <c r="B203" s="27" t="s">
        <v>933</v>
      </c>
      <c r="C203" s="27" t="s">
        <v>185</v>
      </c>
      <c r="D203" s="27"/>
      <c r="E203" s="43">
        <v>181033.39</v>
      </c>
      <c r="F203" s="43">
        <v>181033.39</v>
      </c>
    </row>
    <row r="204" spans="1:6" ht="31.5" x14ac:dyDescent="0.25">
      <c r="A204" s="44" t="s">
        <v>926</v>
      </c>
      <c r="B204" s="45" t="s">
        <v>933</v>
      </c>
      <c r="C204" s="45" t="s">
        <v>185</v>
      </c>
      <c r="D204" s="45" t="s">
        <v>153</v>
      </c>
      <c r="E204" s="46">
        <v>42250.09</v>
      </c>
      <c r="F204" s="46">
        <v>42250.09</v>
      </c>
    </row>
    <row r="205" spans="1:6" ht="47.25" x14ac:dyDescent="0.25">
      <c r="A205" s="18" t="s">
        <v>154</v>
      </c>
      <c r="B205" s="27" t="s">
        <v>933</v>
      </c>
      <c r="C205" s="27" t="s">
        <v>187</v>
      </c>
      <c r="D205" s="27"/>
      <c r="E205" s="43">
        <v>138783.29999999999</v>
      </c>
      <c r="F205" s="43">
        <v>138783.29999999999</v>
      </c>
    </row>
    <row r="206" spans="1:6" ht="31.5" x14ac:dyDescent="0.25">
      <c r="A206" s="44" t="s">
        <v>926</v>
      </c>
      <c r="B206" s="45" t="s">
        <v>933</v>
      </c>
      <c r="C206" s="45" t="s">
        <v>187</v>
      </c>
      <c r="D206" s="45" t="s">
        <v>153</v>
      </c>
      <c r="E206" s="46">
        <v>138783.29999999999</v>
      </c>
      <c r="F206" s="46">
        <v>138783.29999999999</v>
      </c>
    </row>
    <row r="207" spans="1:6" ht="63" x14ac:dyDescent="0.25">
      <c r="A207" s="18" t="s">
        <v>157</v>
      </c>
      <c r="B207" s="27" t="s">
        <v>933</v>
      </c>
      <c r="C207" s="27" t="s">
        <v>188</v>
      </c>
      <c r="D207" s="27"/>
      <c r="E207" s="43">
        <v>558.5</v>
      </c>
      <c r="F207" s="43">
        <v>558.5</v>
      </c>
    </row>
    <row r="208" spans="1:6" ht="63" x14ac:dyDescent="0.25">
      <c r="A208" s="18" t="s">
        <v>157</v>
      </c>
      <c r="B208" s="27" t="s">
        <v>933</v>
      </c>
      <c r="C208" s="27" t="s">
        <v>189</v>
      </c>
      <c r="D208" s="27"/>
      <c r="E208" s="43">
        <v>558.5</v>
      </c>
      <c r="F208" s="43">
        <v>558.5</v>
      </c>
    </row>
    <row r="209" spans="1:6" ht="31.5" x14ac:dyDescent="0.25">
      <c r="A209" s="44" t="s">
        <v>926</v>
      </c>
      <c r="B209" s="45" t="s">
        <v>933</v>
      </c>
      <c r="C209" s="45" t="s">
        <v>189</v>
      </c>
      <c r="D209" s="45" t="s">
        <v>153</v>
      </c>
      <c r="E209" s="46">
        <v>558.5</v>
      </c>
      <c r="F209" s="46">
        <v>558.5</v>
      </c>
    </row>
    <row r="210" spans="1:6" ht="15.75" x14ac:dyDescent="0.25">
      <c r="A210" s="18" t="s">
        <v>176</v>
      </c>
      <c r="B210" s="27" t="s">
        <v>933</v>
      </c>
      <c r="C210" s="27" t="s">
        <v>190</v>
      </c>
      <c r="D210" s="27"/>
      <c r="E210" s="43">
        <v>1140.5</v>
      </c>
      <c r="F210" s="43">
        <v>1140.5</v>
      </c>
    </row>
    <row r="211" spans="1:6" ht="31.5" x14ac:dyDescent="0.25">
      <c r="A211" s="44" t="s">
        <v>926</v>
      </c>
      <c r="B211" s="45" t="s">
        <v>933</v>
      </c>
      <c r="C211" s="45" t="s">
        <v>190</v>
      </c>
      <c r="D211" s="45" t="s">
        <v>153</v>
      </c>
      <c r="E211" s="46">
        <v>1140.5</v>
      </c>
      <c r="F211" s="46">
        <v>1140.5</v>
      </c>
    </row>
    <row r="212" spans="1:6" ht="15.75" x14ac:dyDescent="0.25">
      <c r="A212" s="18" t="s">
        <v>563</v>
      </c>
      <c r="B212" s="27" t="s">
        <v>933</v>
      </c>
      <c r="C212" s="27" t="s">
        <v>564</v>
      </c>
      <c r="D212" s="27"/>
      <c r="E212" s="43">
        <v>1500</v>
      </c>
      <c r="F212" s="43">
        <v>1500</v>
      </c>
    </row>
    <row r="213" spans="1:6" ht="31.5" x14ac:dyDescent="0.25">
      <c r="A213" s="44" t="s">
        <v>926</v>
      </c>
      <c r="B213" s="45" t="s">
        <v>933</v>
      </c>
      <c r="C213" s="45" t="s">
        <v>564</v>
      </c>
      <c r="D213" s="45" t="s">
        <v>153</v>
      </c>
      <c r="E213" s="46">
        <v>1500</v>
      </c>
      <c r="F213" s="46">
        <v>1500</v>
      </c>
    </row>
    <row r="214" spans="1:6" ht="15.75" x14ac:dyDescent="0.25">
      <c r="A214" s="18" t="s">
        <v>202</v>
      </c>
      <c r="B214" s="27" t="s">
        <v>933</v>
      </c>
      <c r="C214" s="27" t="s">
        <v>203</v>
      </c>
      <c r="D214" s="27"/>
      <c r="E214" s="43">
        <v>1000</v>
      </c>
      <c r="F214" s="43"/>
    </row>
    <row r="215" spans="1:6" ht="31.5" x14ac:dyDescent="0.25">
      <c r="A215" s="44" t="s">
        <v>926</v>
      </c>
      <c r="B215" s="45" t="s">
        <v>933</v>
      </c>
      <c r="C215" s="45" t="s">
        <v>203</v>
      </c>
      <c r="D215" s="45" t="s">
        <v>153</v>
      </c>
      <c r="E215" s="46">
        <v>1000</v>
      </c>
      <c r="F215" s="46"/>
    </row>
    <row r="216" spans="1:6" ht="63" x14ac:dyDescent="0.25">
      <c r="A216" s="18" t="s">
        <v>566</v>
      </c>
      <c r="B216" s="27" t="s">
        <v>933</v>
      </c>
      <c r="C216" s="27" t="s">
        <v>567</v>
      </c>
      <c r="D216" s="27"/>
      <c r="E216" s="43">
        <v>6410.6</v>
      </c>
      <c r="F216" s="43">
        <v>6645.1</v>
      </c>
    </row>
    <row r="217" spans="1:6" ht="63" x14ac:dyDescent="0.25">
      <c r="A217" s="18" t="s">
        <v>566</v>
      </c>
      <c r="B217" s="27" t="s">
        <v>933</v>
      </c>
      <c r="C217" s="27" t="s">
        <v>568</v>
      </c>
      <c r="D217" s="27"/>
      <c r="E217" s="43">
        <v>6410.6</v>
      </c>
      <c r="F217" s="43">
        <v>6645.1</v>
      </c>
    </row>
    <row r="218" spans="1:6" ht="31.5" x14ac:dyDescent="0.25">
      <c r="A218" s="44" t="s">
        <v>926</v>
      </c>
      <c r="B218" s="45" t="s">
        <v>933</v>
      </c>
      <c r="C218" s="45" t="s">
        <v>568</v>
      </c>
      <c r="D218" s="45" t="s">
        <v>153</v>
      </c>
      <c r="E218" s="46">
        <v>6410.6</v>
      </c>
      <c r="F218" s="46">
        <v>6645.1</v>
      </c>
    </row>
    <row r="219" spans="1:6" ht="15.75" x14ac:dyDescent="0.25">
      <c r="A219" s="18" t="s">
        <v>221</v>
      </c>
      <c r="B219" s="27" t="s">
        <v>933</v>
      </c>
      <c r="C219" s="27" t="s">
        <v>222</v>
      </c>
      <c r="D219" s="27"/>
      <c r="E219" s="43">
        <v>16117</v>
      </c>
      <c r="F219" s="43">
        <v>16117</v>
      </c>
    </row>
    <row r="220" spans="1:6" ht="15.75" x14ac:dyDescent="0.25">
      <c r="A220" s="18" t="s">
        <v>223</v>
      </c>
      <c r="B220" s="27" t="s">
        <v>933</v>
      </c>
      <c r="C220" s="27" t="s">
        <v>224</v>
      </c>
      <c r="D220" s="27"/>
      <c r="E220" s="43">
        <v>800</v>
      </c>
      <c r="F220" s="43">
        <v>800</v>
      </c>
    </row>
    <row r="221" spans="1:6" ht="31.5" x14ac:dyDescent="0.25">
      <c r="A221" s="44" t="s">
        <v>921</v>
      </c>
      <c r="B221" s="45" t="s">
        <v>933</v>
      </c>
      <c r="C221" s="45" t="s">
        <v>224</v>
      </c>
      <c r="D221" s="45" t="s">
        <v>27</v>
      </c>
      <c r="E221" s="46">
        <v>800</v>
      </c>
      <c r="F221" s="46">
        <v>800</v>
      </c>
    </row>
    <row r="222" spans="1:6" ht="31.5" x14ac:dyDescent="0.25">
      <c r="A222" s="18" t="s">
        <v>230</v>
      </c>
      <c r="B222" s="27" t="s">
        <v>933</v>
      </c>
      <c r="C222" s="27" t="s">
        <v>229</v>
      </c>
      <c r="D222" s="27"/>
      <c r="E222" s="43">
        <v>253.7</v>
      </c>
      <c r="F222" s="43">
        <v>253.7</v>
      </c>
    </row>
    <row r="223" spans="1:6" ht="15.75" x14ac:dyDescent="0.25">
      <c r="A223" s="44" t="s">
        <v>927</v>
      </c>
      <c r="B223" s="45" t="s">
        <v>933</v>
      </c>
      <c r="C223" s="45" t="s">
        <v>229</v>
      </c>
      <c r="D223" s="45" t="s">
        <v>113</v>
      </c>
      <c r="E223" s="46">
        <v>253.7</v>
      </c>
      <c r="F223" s="46">
        <v>253.7</v>
      </c>
    </row>
    <row r="224" spans="1:6" ht="31.5" x14ac:dyDescent="0.25">
      <c r="A224" s="18" t="s">
        <v>150</v>
      </c>
      <c r="B224" s="27" t="s">
        <v>933</v>
      </c>
      <c r="C224" s="27" t="s">
        <v>236</v>
      </c>
      <c r="D224" s="27"/>
      <c r="E224" s="43">
        <v>15063.3</v>
      </c>
      <c r="F224" s="43">
        <v>15063.3</v>
      </c>
    </row>
    <row r="225" spans="1:6" ht="31.5" x14ac:dyDescent="0.25">
      <c r="A225" s="44" t="s">
        <v>926</v>
      </c>
      <c r="B225" s="45" t="s">
        <v>933</v>
      </c>
      <c r="C225" s="45" t="s">
        <v>236</v>
      </c>
      <c r="D225" s="45" t="s">
        <v>153</v>
      </c>
      <c r="E225" s="46">
        <v>15063.3</v>
      </c>
      <c r="F225" s="46">
        <v>15063.3</v>
      </c>
    </row>
    <row r="226" spans="1:6" ht="31.5" x14ac:dyDescent="0.25">
      <c r="A226" s="18" t="s">
        <v>261</v>
      </c>
      <c r="B226" s="27" t="s">
        <v>933</v>
      </c>
      <c r="C226" s="27" t="s">
        <v>262</v>
      </c>
      <c r="D226" s="27"/>
      <c r="E226" s="43">
        <v>1944.5</v>
      </c>
      <c r="F226" s="43">
        <v>1944.5</v>
      </c>
    </row>
    <row r="227" spans="1:6" ht="15.75" x14ac:dyDescent="0.25">
      <c r="A227" s="18" t="s">
        <v>263</v>
      </c>
      <c r="B227" s="27" t="s">
        <v>933</v>
      </c>
      <c r="C227" s="27" t="s">
        <v>264</v>
      </c>
      <c r="D227" s="27"/>
      <c r="E227" s="43">
        <v>1606.5</v>
      </c>
      <c r="F227" s="43">
        <v>1606.5</v>
      </c>
    </row>
    <row r="228" spans="1:6" ht="31.5" x14ac:dyDescent="0.25">
      <c r="A228" s="44" t="s">
        <v>926</v>
      </c>
      <c r="B228" s="45" t="s">
        <v>933</v>
      </c>
      <c r="C228" s="45" t="s">
        <v>264</v>
      </c>
      <c r="D228" s="45" t="s">
        <v>153</v>
      </c>
      <c r="E228" s="46">
        <v>862</v>
      </c>
      <c r="F228" s="46">
        <v>862</v>
      </c>
    </row>
    <row r="229" spans="1:6" ht="15.75" x14ac:dyDescent="0.25">
      <c r="A229" s="18" t="s">
        <v>266</v>
      </c>
      <c r="B229" s="27" t="s">
        <v>933</v>
      </c>
      <c r="C229" s="27" t="s">
        <v>267</v>
      </c>
      <c r="D229" s="27"/>
      <c r="E229" s="43">
        <v>744.5</v>
      </c>
      <c r="F229" s="43">
        <v>744.5</v>
      </c>
    </row>
    <row r="230" spans="1:6" ht="31.5" x14ac:dyDescent="0.25">
      <c r="A230" s="44" t="s">
        <v>921</v>
      </c>
      <c r="B230" s="45" t="s">
        <v>933</v>
      </c>
      <c r="C230" s="45" t="s">
        <v>267</v>
      </c>
      <c r="D230" s="45" t="s">
        <v>27</v>
      </c>
      <c r="E230" s="46">
        <v>744.5</v>
      </c>
      <c r="F230" s="46">
        <v>744.5</v>
      </c>
    </row>
    <row r="231" spans="1:6" ht="31.5" x14ac:dyDescent="0.25">
      <c r="A231" s="18" t="s">
        <v>269</v>
      </c>
      <c r="B231" s="27" t="s">
        <v>933</v>
      </c>
      <c r="C231" s="27" t="s">
        <v>270</v>
      </c>
      <c r="D231" s="27"/>
      <c r="E231" s="43">
        <v>338</v>
      </c>
      <c r="F231" s="43">
        <v>338</v>
      </c>
    </row>
    <row r="232" spans="1:6" ht="31.5" x14ac:dyDescent="0.25">
      <c r="A232" s="44" t="s">
        <v>926</v>
      </c>
      <c r="B232" s="45" t="s">
        <v>933</v>
      </c>
      <c r="C232" s="45" t="s">
        <v>270</v>
      </c>
      <c r="D232" s="45" t="s">
        <v>153</v>
      </c>
      <c r="E232" s="46">
        <v>338</v>
      </c>
      <c r="F232" s="46">
        <v>338</v>
      </c>
    </row>
    <row r="233" spans="1:6" ht="31.5" x14ac:dyDescent="0.25">
      <c r="A233" s="18" t="s">
        <v>282</v>
      </c>
      <c r="B233" s="27" t="s">
        <v>933</v>
      </c>
      <c r="C233" s="27" t="s">
        <v>283</v>
      </c>
      <c r="D233" s="27"/>
      <c r="E233" s="43">
        <v>17193.585999999999</v>
      </c>
      <c r="F233" s="43">
        <v>17073.585999999999</v>
      </c>
    </row>
    <row r="234" spans="1:6" ht="31.5" x14ac:dyDescent="0.25">
      <c r="A234" s="18" t="s">
        <v>284</v>
      </c>
      <c r="B234" s="27" t="s">
        <v>933</v>
      </c>
      <c r="C234" s="27" t="s">
        <v>285</v>
      </c>
      <c r="D234" s="27"/>
      <c r="E234" s="43">
        <v>17193.585999999999</v>
      </c>
      <c r="F234" s="43">
        <v>17073.585999999999</v>
      </c>
    </row>
    <row r="235" spans="1:6" ht="63" x14ac:dyDescent="0.25">
      <c r="A235" s="44" t="s">
        <v>920</v>
      </c>
      <c r="B235" s="45" t="s">
        <v>933</v>
      </c>
      <c r="C235" s="45" t="s">
        <v>285</v>
      </c>
      <c r="D235" s="45" t="s">
        <v>287</v>
      </c>
      <c r="E235" s="46">
        <v>14174.686</v>
      </c>
      <c r="F235" s="46">
        <v>14054.686</v>
      </c>
    </row>
    <row r="236" spans="1:6" ht="31.5" x14ac:dyDescent="0.25">
      <c r="A236" s="44" t="s">
        <v>921</v>
      </c>
      <c r="B236" s="45" t="s">
        <v>933</v>
      </c>
      <c r="C236" s="45" t="s">
        <v>285</v>
      </c>
      <c r="D236" s="45" t="s">
        <v>27</v>
      </c>
      <c r="E236" s="46">
        <v>3004.9</v>
      </c>
      <c r="F236" s="46">
        <v>3004.9</v>
      </c>
    </row>
    <row r="237" spans="1:6" ht="15.75" x14ac:dyDescent="0.25">
      <c r="A237" s="44" t="s">
        <v>924</v>
      </c>
      <c r="B237" s="45" t="s">
        <v>933</v>
      </c>
      <c r="C237" s="45" t="s">
        <v>285</v>
      </c>
      <c r="D237" s="45" t="s">
        <v>44</v>
      </c>
      <c r="E237" s="46">
        <v>14</v>
      </c>
      <c r="F237" s="46">
        <v>14</v>
      </c>
    </row>
    <row r="238" spans="1:6" ht="31.5" x14ac:dyDescent="0.25">
      <c r="A238" s="18" t="s">
        <v>449</v>
      </c>
      <c r="B238" s="27" t="s">
        <v>933</v>
      </c>
      <c r="C238" s="27" t="s">
        <v>450</v>
      </c>
      <c r="D238" s="27"/>
      <c r="E238" s="43">
        <v>2868</v>
      </c>
      <c r="F238" s="43">
        <v>2868</v>
      </c>
    </row>
    <row r="239" spans="1:6" ht="15.75" x14ac:dyDescent="0.25">
      <c r="A239" s="18" t="s">
        <v>451</v>
      </c>
      <c r="B239" s="27" t="s">
        <v>933</v>
      </c>
      <c r="C239" s="27" t="s">
        <v>452</v>
      </c>
      <c r="D239" s="27"/>
      <c r="E239" s="43">
        <v>2868</v>
      </c>
      <c r="F239" s="43">
        <v>2868</v>
      </c>
    </row>
    <row r="240" spans="1:6" ht="63" x14ac:dyDescent="0.25">
      <c r="A240" s="18" t="s">
        <v>453</v>
      </c>
      <c r="B240" s="27" t="s">
        <v>933</v>
      </c>
      <c r="C240" s="27" t="s">
        <v>454</v>
      </c>
      <c r="D240" s="27"/>
      <c r="E240" s="43">
        <v>2868</v>
      </c>
      <c r="F240" s="43">
        <v>2868</v>
      </c>
    </row>
    <row r="241" spans="1:6" ht="15.75" x14ac:dyDescent="0.25">
      <c r="A241" s="44" t="s">
        <v>927</v>
      </c>
      <c r="B241" s="45" t="s">
        <v>933</v>
      </c>
      <c r="C241" s="45" t="s">
        <v>454</v>
      </c>
      <c r="D241" s="45" t="s">
        <v>113</v>
      </c>
      <c r="E241" s="46">
        <v>2868</v>
      </c>
      <c r="F241" s="46">
        <v>2868</v>
      </c>
    </row>
    <row r="242" spans="1:6" ht="15.75" x14ac:dyDescent="0.25">
      <c r="A242" s="18" t="s">
        <v>498</v>
      </c>
      <c r="B242" s="27" t="s">
        <v>933</v>
      </c>
      <c r="C242" s="27" t="s">
        <v>499</v>
      </c>
      <c r="D242" s="27"/>
      <c r="E242" s="43">
        <v>32.799999999999997</v>
      </c>
      <c r="F242" s="43">
        <v>32.799999999999997</v>
      </c>
    </row>
    <row r="243" spans="1:6" ht="15.75" x14ac:dyDescent="0.25">
      <c r="A243" s="18" t="s">
        <v>500</v>
      </c>
      <c r="B243" s="27" t="s">
        <v>933</v>
      </c>
      <c r="C243" s="27" t="s">
        <v>501</v>
      </c>
      <c r="D243" s="27"/>
      <c r="E243" s="43">
        <v>32.799999999999997</v>
      </c>
      <c r="F243" s="43">
        <v>32.799999999999997</v>
      </c>
    </row>
    <row r="244" spans="1:6" ht="141.75" x14ac:dyDescent="0.25">
      <c r="A244" s="26" t="s">
        <v>514</v>
      </c>
      <c r="B244" s="27" t="s">
        <v>933</v>
      </c>
      <c r="C244" s="27" t="s">
        <v>515</v>
      </c>
      <c r="D244" s="27"/>
      <c r="E244" s="43">
        <v>32.799999999999997</v>
      </c>
      <c r="F244" s="43">
        <v>32.799999999999997</v>
      </c>
    </row>
    <row r="245" spans="1:6" ht="63" x14ac:dyDescent="0.25">
      <c r="A245" s="44" t="s">
        <v>920</v>
      </c>
      <c r="B245" s="45" t="s">
        <v>933</v>
      </c>
      <c r="C245" s="45" t="s">
        <v>515</v>
      </c>
      <c r="D245" s="45" t="s">
        <v>287</v>
      </c>
      <c r="E245" s="46">
        <v>27.2</v>
      </c>
      <c r="F245" s="46">
        <v>27.2</v>
      </c>
    </row>
    <row r="246" spans="1:6" ht="31.5" x14ac:dyDescent="0.25">
      <c r="A246" s="44" t="s">
        <v>921</v>
      </c>
      <c r="B246" s="45" t="s">
        <v>933</v>
      </c>
      <c r="C246" s="45" t="s">
        <v>515</v>
      </c>
      <c r="D246" s="45" t="s">
        <v>27</v>
      </c>
      <c r="E246" s="46">
        <v>5.6</v>
      </c>
      <c r="F246" s="46">
        <v>5.6</v>
      </c>
    </row>
    <row r="247" spans="1:6" ht="31.5" x14ac:dyDescent="0.25">
      <c r="A247" s="55" t="s">
        <v>934</v>
      </c>
      <c r="B247" s="49" t="s">
        <v>935</v>
      </c>
      <c r="C247" s="49"/>
      <c r="D247" s="49"/>
      <c r="E247" s="50">
        <v>55110.8</v>
      </c>
      <c r="F247" s="50">
        <v>62466.701000000001</v>
      </c>
    </row>
    <row r="248" spans="1:6" ht="31.5" x14ac:dyDescent="0.25">
      <c r="A248" s="18" t="s">
        <v>52</v>
      </c>
      <c r="B248" s="27" t="s">
        <v>935</v>
      </c>
      <c r="C248" s="27" t="s">
        <v>53</v>
      </c>
      <c r="D248" s="27"/>
      <c r="E248" s="43">
        <v>3535.7</v>
      </c>
      <c r="F248" s="43">
        <v>3535.7</v>
      </c>
    </row>
    <row r="249" spans="1:6" ht="31.5" x14ac:dyDescent="0.25">
      <c r="A249" s="18" t="s">
        <v>54</v>
      </c>
      <c r="B249" s="27" t="s">
        <v>935</v>
      </c>
      <c r="C249" s="27" t="s">
        <v>55</v>
      </c>
      <c r="D249" s="27"/>
      <c r="E249" s="43">
        <v>3535.7</v>
      </c>
      <c r="F249" s="43">
        <v>3535.7</v>
      </c>
    </row>
    <row r="250" spans="1:6" ht="31.5" x14ac:dyDescent="0.25">
      <c r="A250" s="18" t="s">
        <v>56</v>
      </c>
      <c r="B250" s="27" t="s">
        <v>935</v>
      </c>
      <c r="C250" s="27" t="s">
        <v>57</v>
      </c>
      <c r="D250" s="27"/>
      <c r="E250" s="43">
        <v>35.700000000000003</v>
      </c>
      <c r="F250" s="43">
        <v>35.700000000000003</v>
      </c>
    </row>
    <row r="251" spans="1:6" ht="15.75" x14ac:dyDescent="0.25">
      <c r="A251" s="44" t="s">
        <v>936</v>
      </c>
      <c r="B251" s="45" t="s">
        <v>935</v>
      </c>
      <c r="C251" s="45" t="s">
        <v>57</v>
      </c>
      <c r="D251" s="45" t="s">
        <v>16</v>
      </c>
      <c r="E251" s="46">
        <v>35.700000000000003</v>
      </c>
      <c r="F251" s="46">
        <v>35.700000000000003</v>
      </c>
    </row>
    <row r="252" spans="1:6" ht="47.25" x14ac:dyDescent="0.25">
      <c r="A252" s="18" t="s">
        <v>78</v>
      </c>
      <c r="B252" s="27" t="s">
        <v>935</v>
      </c>
      <c r="C252" s="27" t="s">
        <v>79</v>
      </c>
      <c r="D252" s="27"/>
      <c r="E252" s="43">
        <v>3500</v>
      </c>
      <c r="F252" s="43">
        <v>3500</v>
      </c>
    </row>
    <row r="253" spans="1:6" ht="15.75" x14ac:dyDescent="0.25">
      <c r="A253" s="44" t="s">
        <v>936</v>
      </c>
      <c r="B253" s="45" t="s">
        <v>935</v>
      </c>
      <c r="C253" s="45" t="s">
        <v>79</v>
      </c>
      <c r="D253" s="45" t="s">
        <v>16</v>
      </c>
      <c r="E253" s="46">
        <v>3500</v>
      </c>
      <c r="F253" s="46">
        <v>3500</v>
      </c>
    </row>
    <row r="254" spans="1:6" ht="31.5" x14ac:dyDescent="0.25">
      <c r="A254" s="18" t="s">
        <v>406</v>
      </c>
      <c r="B254" s="27" t="s">
        <v>935</v>
      </c>
      <c r="C254" s="27" t="s">
        <v>407</v>
      </c>
      <c r="D254" s="27"/>
      <c r="E254" s="43">
        <v>42881.745999999999</v>
      </c>
      <c r="F254" s="43">
        <v>42828.896000000001</v>
      </c>
    </row>
    <row r="255" spans="1:6" ht="15.75" x14ac:dyDescent="0.25">
      <c r="A255" s="18" t="s">
        <v>425</v>
      </c>
      <c r="B255" s="27" t="s">
        <v>935</v>
      </c>
      <c r="C255" s="27" t="s">
        <v>426</v>
      </c>
      <c r="D255" s="27"/>
      <c r="E255" s="43">
        <v>42881.745999999999</v>
      </c>
      <c r="F255" s="43">
        <v>42828.896000000001</v>
      </c>
    </row>
    <row r="256" spans="1:6" ht="31.5" x14ac:dyDescent="0.25">
      <c r="A256" s="18" t="s">
        <v>427</v>
      </c>
      <c r="B256" s="27" t="s">
        <v>935</v>
      </c>
      <c r="C256" s="27" t="s">
        <v>428</v>
      </c>
      <c r="D256" s="27"/>
      <c r="E256" s="43">
        <v>612.69000000000005</v>
      </c>
      <c r="F256" s="43">
        <v>595.89</v>
      </c>
    </row>
    <row r="257" spans="1:6" ht="31.5" x14ac:dyDescent="0.25">
      <c r="A257" s="18" t="s">
        <v>427</v>
      </c>
      <c r="B257" s="27" t="s">
        <v>935</v>
      </c>
      <c r="C257" s="27" t="s">
        <v>429</v>
      </c>
      <c r="D257" s="27"/>
      <c r="E257" s="43">
        <v>612.69000000000005</v>
      </c>
      <c r="F257" s="43">
        <v>595.89</v>
      </c>
    </row>
    <row r="258" spans="1:6" ht="15.75" x14ac:dyDescent="0.25">
      <c r="A258" s="44" t="s">
        <v>936</v>
      </c>
      <c r="B258" s="45" t="s">
        <v>935</v>
      </c>
      <c r="C258" s="45" t="s">
        <v>429</v>
      </c>
      <c r="D258" s="45" t="s">
        <v>16</v>
      </c>
      <c r="E258" s="46">
        <v>612.69000000000005</v>
      </c>
      <c r="F258" s="46">
        <v>595.89</v>
      </c>
    </row>
    <row r="259" spans="1:6" ht="15.75" x14ac:dyDescent="0.25">
      <c r="A259" s="18" t="s">
        <v>431</v>
      </c>
      <c r="B259" s="27" t="s">
        <v>935</v>
      </c>
      <c r="C259" s="27" t="s">
        <v>432</v>
      </c>
      <c r="D259" s="27"/>
      <c r="E259" s="43">
        <v>22704.83</v>
      </c>
      <c r="F259" s="43">
        <v>22490</v>
      </c>
    </row>
    <row r="260" spans="1:6" ht="15.75" x14ac:dyDescent="0.25">
      <c r="A260" s="44" t="s">
        <v>936</v>
      </c>
      <c r="B260" s="45" t="s">
        <v>935</v>
      </c>
      <c r="C260" s="45" t="s">
        <v>432</v>
      </c>
      <c r="D260" s="45" t="s">
        <v>16</v>
      </c>
      <c r="E260" s="46">
        <v>22704.83</v>
      </c>
      <c r="F260" s="46">
        <v>22490</v>
      </c>
    </row>
    <row r="261" spans="1:6" ht="15.75" x14ac:dyDescent="0.25">
      <c r="A261" s="18" t="s">
        <v>434</v>
      </c>
      <c r="B261" s="27" t="s">
        <v>935</v>
      </c>
      <c r="C261" s="27" t="s">
        <v>435</v>
      </c>
      <c r="D261" s="27"/>
      <c r="E261" s="43">
        <v>10457.146000000001</v>
      </c>
      <c r="F261" s="43">
        <v>10421.096</v>
      </c>
    </row>
    <row r="262" spans="1:6" ht="63" x14ac:dyDescent="0.25">
      <c r="A262" s="44" t="s">
        <v>920</v>
      </c>
      <c r="B262" s="45" t="s">
        <v>935</v>
      </c>
      <c r="C262" s="45" t="s">
        <v>435</v>
      </c>
      <c r="D262" s="45" t="s">
        <v>287</v>
      </c>
      <c r="E262" s="46">
        <v>9993.5460000000003</v>
      </c>
      <c r="F262" s="46">
        <v>9993.5460000000003</v>
      </c>
    </row>
    <row r="263" spans="1:6" ht="31.5" x14ac:dyDescent="0.25">
      <c r="A263" s="44" t="s">
        <v>921</v>
      </c>
      <c r="B263" s="45" t="s">
        <v>935</v>
      </c>
      <c r="C263" s="45" t="s">
        <v>435</v>
      </c>
      <c r="D263" s="45" t="s">
        <v>27</v>
      </c>
      <c r="E263" s="46">
        <v>463.5</v>
      </c>
      <c r="F263" s="46">
        <v>427.45</v>
      </c>
    </row>
    <row r="264" spans="1:6" ht="15.75" x14ac:dyDescent="0.25">
      <c r="A264" s="44" t="s">
        <v>924</v>
      </c>
      <c r="B264" s="45" t="s">
        <v>935</v>
      </c>
      <c r="C264" s="45" t="s">
        <v>435</v>
      </c>
      <c r="D264" s="45" t="s">
        <v>44</v>
      </c>
      <c r="E264" s="46">
        <v>0.1</v>
      </c>
      <c r="F264" s="46">
        <v>0.1</v>
      </c>
    </row>
    <row r="265" spans="1:6" ht="31.5" x14ac:dyDescent="0.25">
      <c r="A265" s="18" t="s">
        <v>439</v>
      </c>
      <c r="B265" s="27" t="s">
        <v>935</v>
      </c>
      <c r="C265" s="27" t="s">
        <v>440</v>
      </c>
      <c r="D265" s="27"/>
      <c r="E265" s="43">
        <v>9107.08</v>
      </c>
      <c r="F265" s="43">
        <v>9321.91</v>
      </c>
    </row>
    <row r="266" spans="1:6" ht="15.75" x14ac:dyDescent="0.25">
      <c r="A266" s="44" t="s">
        <v>936</v>
      </c>
      <c r="B266" s="45" t="s">
        <v>935</v>
      </c>
      <c r="C266" s="45" t="s">
        <v>440</v>
      </c>
      <c r="D266" s="45" t="s">
        <v>16</v>
      </c>
      <c r="E266" s="46">
        <v>9107.08</v>
      </c>
      <c r="F266" s="46">
        <v>9321.91</v>
      </c>
    </row>
    <row r="267" spans="1:6" ht="15.75" x14ac:dyDescent="0.25">
      <c r="A267" s="18" t="s">
        <v>498</v>
      </c>
      <c r="B267" s="27" t="s">
        <v>935</v>
      </c>
      <c r="C267" s="27" t="s">
        <v>499</v>
      </c>
      <c r="D267" s="27"/>
      <c r="E267" s="43">
        <v>8693.3539999999994</v>
      </c>
      <c r="F267" s="43">
        <v>16102.105</v>
      </c>
    </row>
    <row r="268" spans="1:6" ht="15.75" x14ac:dyDescent="0.25">
      <c r="A268" s="18" t="s">
        <v>500</v>
      </c>
      <c r="B268" s="27" t="s">
        <v>935</v>
      </c>
      <c r="C268" s="27" t="s">
        <v>501</v>
      </c>
      <c r="D268" s="27"/>
      <c r="E268" s="43">
        <v>8693.3539999999994</v>
      </c>
      <c r="F268" s="43">
        <v>16102.105</v>
      </c>
    </row>
    <row r="269" spans="1:6" ht="31.5" x14ac:dyDescent="0.25">
      <c r="A269" s="18" t="s">
        <v>508</v>
      </c>
      <c r="B269" s="27" t="s">
        <v>935</v>
      </c>
      <c r="C269" s="27" t="s">
        <v>509</v>
      </c>
      <c r="D269" s="27"/>
      <c r="E269" s="43">
        <v>1167.9000000000001</v>
      </c>
      <c r="F269" s="43">
        <v>1167.9000000000001</v>
      </c>
    </row>
    <row r="270" spans="1:6" ht="15.75" x14ac:dyDescent="0.25">
      <c r="A270" s="44" t="s">
        <v>936</v>
      </c>
      <c r="B270" s="45" t="s">
        <v>935</v>
      </c>
      <c r="C270" s="45" t="s">
        <v>509</v>
      </c>
      <c r="D270" s="45" t="s">
        <v>16</v>
      </c>
      <c r="E270" s="46">
        <v>1167.9000000000001</v>
      </c>
      <c r="F270" s="46">
        <v>1167.9000000000001</v>
      </c>
    </row>
    <row r="271" spans="1:6" ht="31.5" x14ac:dyDescent="0.25">
      <c r="A271" s="18" t="s">
        <v>511</v>
      </c>
      <c r="B271" s="27" t="s">
        <v>935</v>
      </c>
      <c r="C271" s="27" t="s">
        <v>512</v>
      </c>
      <c r="D271" s="27"/>
      <c r="E271" s="43">
        <v>72.099999999999994</v>
      </c>
      <c r="F271" s="43">
        <v>72.099999999999994</v>
      </c>
    </row>
    <row r="272" spans="1:6" ht="15.75" x14ac:dyDescent="0.25">
      <c r="A272" s="44" t="s">
        <v>936</v>
      </c>
      <c r="B272" s="45" t="s">
        <v>935</v>
      </c>
      <c r="C272" s="45" t="s">
        <v>512</v>
      </c>
      <c r="D272" s="45" t="s">
        <v>16</v>
      </c>
      <c r="E272" s="46">
        <v>72.099999999999994</v>
      </c>
      <c r="F272" s="46">
        <v>72.099999999999994</v>
      </c>
    </row>
    <row r="273" spans="1:6" ht="78.75" x14ac:dyDescent="0.25">
      <c r="A273" s="26" t="s">
        <v>525</v>
      </c>
      <c r="B273" s="27" t="s">
        <v>935</v>
      </c>
      <c r="C273" s="27" t="s">
        <v>526</v>
      </c>
      <c r="D273" s="27"/>
      <c r="E273" s="43">
        <v>4.5</v>
      </c>
      <c r="F273" s="43">
        <v>4.5</v>
      </c>
    </row>
    <row r="274" spans="1:6" ht="31.5" x14ac:dyDescent="0.25">
      <c r="A274" s="44" t="s">
        <v>921</v>
      </c>
      <c r="B274" s="45" t="s">
        <v>935</v>
      </c>
      <c r="C274" s="45" t="s">
        <v>526</v>
      </c>
      <c r="D274" s="45" t="s">
        <v>27</v>
      </c>
      <c r="E274" s="46">
        <v>4.5</v>
      </c>
      <c r="F274" s="46">
        <v>4.5</v>
      </c>
    </row>
    <row r="275" spans="1:6" ht="157.5" x14ac:dyDescent="0.25">
      <c r="A275" s="26" t="s">
        <v>528</v>
      </c>
      <c r="B275" s="27" t="s">
        <v>935</v>
      </c>
      <c r="C275" s="27" t="s">
        <v>529</v>
      </c>
      <c r="D275" s="27"/>
      <c r="E275" s="43">
        <v>4.5</v>
      </c>
      <c r="F275" s="43">
        <v>4.5</v>
      </c>
    </row>
    <row r="276" spans="1:6" ht="31.5" x14ac:dyDescent="0.25">
      <c r="A276" s="44" t="s">
        <v>921</v>
      </c>
      <c r="B276" s="45" t="s">
        <v>935</v>
      </c>
      <c r="C276" s="45" t="s">
        <v>529</v>
      </c>
      <c r="D276" s="45" t="s">
        <v>27</v>
      </c>
      <c r="E276" s="46">
        <v>4.5</v>
      </c>
      <c r="F276" s="46">
        <v>4.5</v>
      </c>
    </row>
    <row r="277" spans="1:6" ht="94.5" x14ac:dyDescent="0.25">
      <c r="A277" s="26" t="s">
        <v>531</v>
      </c>
      <c r="B277" s="27" t="s">
        <v>935</v>
      </c>
      <c r="C277" s="27" t="s">
        <v>532</v>
      </c>
      <c r="D277" s="27"/>
      <c r="E277" s="43">
        <v>259.45999999999998</v>
      </c>
      <c r="F277" s="43">
        <v>259.45999999999998</v>
      </c>
    </row>
    <row r="278" spans="1:6" ht="15.75" x14ac:dyDescent="0.25">
      <c r="A278" s="44" t="s">
        <v>936</v>
      </c>
      <c r="B278" s="45" t="s">
        <v>935</v>
      </c>
      <c r="C278" s="45" t="s">
        <v>532</v>
      </c>
      <c r="D278" s="45" t="s">
        <v>16</v>
      </c>
      <c r="E278" s="46">
        <v>259.45999999999998</v>
      </c>
      <c r="F278" s="46">
        <v>259.45999999999998</v>
      </c>
    </row>
    <row r="279" spans="1:6" ht="94.5" x14ac:dyDescent="0.25">
      <c r="A279" s="26" t="s">
        <v>535</v>
      </c>
      <c r="B279" s="27" t="s">
        <v>935</v>
      </c>
      <c r="C279" s="27" t="s">
        <v>536</v>
      </c>
      <c r="D279" s="27"/>
      <c r="E279" s="43">
        <v>10</v>
      </c>
      <c r="F279" s="43">
        <v>10</v>
      </c>
    </row>
    <row r="280" spans="1:6" ht="31.5" x14ac:dyDescent="0.25">
      <c r="A280" s="44" t="s">
        <v>921</v>
      </c>
      <c r="B280" s="45" t="s">
        <v>935</v>
      </c>
      <c r="C280" s="45" t="s">
        <v>536</v>
      </c>
      <c r="D280" s="45" t="s">
        <v>27</v>
      </c>
      <c r="E280" s="46">
        <v>10</v>
      </c>
      <c r="F280" s="46">
        <v>10</v>
      </c>
    </row>
    <row r="281" spans="1:6" ht="15.75" x14ac:dyDescent="0.25">
      <c r="A281" s="18" t="s">
        <v>596</v>
      </c>
      <c r="B281" s="27" t="s">
        <v>935</v>
      </c>
      <c r="C281" s="27" t="s">
        <v>597</v>
      </c>
      <c r="D281" s="27"/>
      <c r="E281" s="43">
        <v>7174.8940000000002</v>
      </c>
      <c r="F281" s="43">
        <v>14583.645</v>
      </c>
    </row>
    <row r="282" spans="1:6" ht="15.75" x14ac:dyDescent="0.25">
      <c r="A282" s="18" t="s">
        <v>596</v>
      </c>
      <c r="B282" s="45" t="s">
        <v>935</v>
      </c>
      <c r="C282" s="45" t="s">
        <v>597</v>
      </c>
      <c r="D282" s="45" t="s">
        <v>599</v>
      </c>
      <c r="E282" s="46">
        <v>7174.8940000000002</v>
      </c>
      <c r="F282" s="46">
        <v>14583.645</v>
      </c>
    </row>
  </sheetData>
  <mergeCells count="7">
    <mergeCell ref="E14:E15"/>
    <mergeCell ref="F14:F15"/>
    <mergeCell ref="A11:F11"/>
    <mergeCell ref="A14:A15"/>
    <mergeCell ref="B14:B15"/>
    <mergeCell ref="C14:C15"/>
    <mergeCell ref="D14:D15"/>
  </mergeCells>
  <pageMargins left="0.7" right="0.7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445"/>
  <sheetViews>
    <sheetView showGridLines="0" workbookViewId="0">
      <selection activeCell="A12" sqref="A12"/>
    </sheetView>
  </sheetViews>
  <sheetFormatPr defaultRowHeight="10.15" customHeight="1" x14ac:dyDescent="0.25"/>
  <cols>
    <col min="1" max="1" width="121" customWidth="1"/>
    <col min="2" max="2" width="16.7109375" customWidth="1"/>
    <col min="3" max="3" width="12.7109375" customWidth="1"/>
    <col min="4" max="4" width="24.5703125" customWidth="1"/>
  </cols>
  <sheetData>
    <row r="1" spans="1:5" s="157" customFormat="1" ht="59.25" customHeight="1" x14ac:dyDescent="0.3">
      <c r="A1" s="156"/>
      <c r="B1" s="192" t="s">
        <v>601</v>
      </c>
      <c r="C1" s="192"/>
      <c r="D1" s="192"/>
      <c r="E1" s="158"/>
    </row>
    <row r="2" spans="1:5" s="157" customFormat="1" ht="51.75" customHeight="1" x14ac:dyDescent="0.3">
      <c r="A2" s="156"/>
      <c r="B2" s="192" t="s">
        <v>600</v>
      </c>
      <c r="C2" s="192"/>
      <c r="D2" s="192"/>
      <c r="E2" s="158"/>
    </row>
    <row r="4" spans="1:5" ht="54" customHeight="1" x14ac:dyDescent="0.25">
      <c r="A4" s="196" t="s">
        <v>0</v>
      </c>
      <c r="B4" s="196"/>
      <c r="C4" s="196"/>
      <c r="D4" s="196"/>
    </row>
    <row r="5" spans="1:5" ht="18.75" x14ac:dyDescent="0.25">
      <c r="A5" s="1"/>
      <c r="B5" s="1"/>
      <c r="C5" s="1"/>
      <c r="D5" s="1" t="s">
        <v>1</v>
      </c>
    </row>
    <row r="6" spans="1:5" ht="15" x14ac:dyDescent="0.25">
      <c r="A6" s="195" t="s">
        <v>7</v>
      </c>
      <c r="B6" s="195" t="s">
        <v>5</v>
      </c>
      <c r="C6" s="195" t="s">
        <v>6</v>
      </c>
      <c r="D6" s="195" t="s">
        <v>2</v>
      </c>
    </row>
    <row r="7" spans="1:5" s="6" customFormat="1" ht="15" x14ac:dyDescent="0.25">
      <c r="A7" s="195"/>
      <c r="B7" s="195" t="s">
        <v>3</v>
      </c>
      <c r="C7" s="195" t="s">
        <v>4</v>
      </c>
      <c r="D7" s="195"/>
    </row>
    <row r="8" spans="1:5" s="6" customFormat="1" ht="15" x14ac:dyDescent="0.25">
      <c r="A8" s="7">
        <v>1</v>
      </c>
      <c r="B8" s="7">
        <v>2</v>
      </c>
      <c r="C8" s="7">
        <v>3</v>
      </c>
      <c r="D8" s="7">
        <v>4</v>
      </c>
    </row>
    <row r="9" spans="1:5" ht="15.75" x14ac:dyDescent="0.25">
      <c r="A9" s="8" t="s">
        <v>8</v>
      </c>
      <c r="B9" s="9"/>
      <c r="C9" s="9"/>
      <c r="D9" s="10">
        <v>625183.88899999997</v>
      </c>
    </row>
    <row r="10" spans="1:5" ht="15.75" x14ac:dyDescent="0.25">
      <c r="A10" s="11" t="s">
        <v>9</v>
      </c>
      <c r="B10" s="12" t="s">
        <v>10</v>
      </c>
      <c r="C10" s="12"/>
      <c r="D10" s="13">
        <v>1572.35</v>
      </c>
    </row>
    <row r="11" spans="1:5" ht="15.75" x14ac:dyDescent="0.25">
      <c r="A11" s="2" t="s">
        <v>11</v>
      </c>
      <c r="B11" s="3" t="s">
        <v>12</v>
      </c>
      <c r="C11" s="3"/>
      <c r="D11" s="4">
        <v>933.3</v>
      </c>
    </row>
    <row r="12" spans="1:5" ht="31.5" x14ac:dyDescent="0.25">
      <c r="A12" s="2" t="s">
        <v>13</v>
      </c>
      <c r="B12" s="3" t="s">
        <v>14</v>
      </c>
      <c r="C12" s="3"/>
      <c r="D12" s="4">
        <v>833.3</v>
      </c>
    </row>
    <row r="13" spans="1:5" ht="31.5" x14ac:dyDescent="0.25">
      <c r="A13" s="2" t="s">
        <v>15</v>
      </c>
      <c r="B13" s="3" t="s">
        <v>14</v>
      </c>
      <c r="C13" s="3" t="s">
        <v>16</v>
      </c>
      <c r="D13" s="4">
        <v>833.3</v>
      </c>
    </row>
    <row r="14" spans="1:5" ht="31.5" x14ac:dyDescent="0.25">
      <c r="A14" s="2" t="s">
        <v>17</v>
      </c>
      <c r="B14" s="3" t="s">
        <v>18</v>
      </c>
      <c r="C14" s="3"/>
      <c r="D14" s="4">
        <v>100</v>
      </c>
    </row>
    <row r="15" spans="1:5" ht="31.5" x14ac:dyDescent="0.25">
      <c r="A15" s="2" t="s">
        <v>19</v>
      </c>
      <c r="B15" s="3" t="s">
        <v>18</v>
      </c>
      <c r="C15" s="3" t="s">
        <v>16</v>
      </c>
      <c r="D15" s="4">
        <v>100</v>
      </c>
    </row>
    <row r="16" spans="1:5" ht="15.75" x14ac:dyDescent="0.25">
      <c r="A16" s="2" t="s">
        <v>20</v>
      </c>
      <c r="B16" s="3" t="s">
        <v>21</v>
      </c>
      <c r="C16" s="3"/>
      <c r="D16" s="4">
        <v>64</v>
      </c>
    </row>
    <row r="17" spans="1:4" ht="15.75" x14ac:dyDescent="0.25">
      <c r="A17" s="2" t="s">
        <v>22</v>
      </c>
      <c r="B17" s="3" t="s">
        <v>23</v>
      </c>
      <c r="C17" s="3"/>
      <c r="D17" s="4">
        <v>64</v>
      </c>
    </row>
    <row r="18" spans="1:4" ht="15.75" x14ac:dyDescent="0.25">
      <c r="A18" s="2" t="s">
        <v>24</v>
      </c>
      <c r="B18" s="3" t="s">
        <v>25</v>
      </c>
      <c r="C18" s="3"/>
      <c r="D18" s="4">
        <v>32</v>
      </c>
    </row>
    <row r="19" spans="1:4" ht="31.5" x14ac:dyDescent="0.25">
      <c r="A19" s="2" t="s">
        <v>26</v>
      </c>
      <c r="B19" s="3" t="s">
        <v>25</v>
      </c>
      <c r="C19" s="3" t="s">
        <v>27</v>
      </c>
      <c r="D19" s="4">
        <v>32</v>
      </c>
    </row>
    <row r="20" spans="1:4" ht="15.75" x14ac:dyDescent="0.25">
      <c r="A20" s="2" t="s">
        <v>28</v>
      </c>
      <c r="B20" s="3" t="s">
        <v>29</v>
      </c>
      <c r="C20" s="3"/>
      <c r="D20" s="4">
        <v>32</v>
      </c>
    </row>
    <row r="21" spans="1:4" ht="31.5" x14ac:dyDescent="0.25">
      <c r="A21" s="2" t="s">
        <v>30</v>
      </c>
      <c r="B21" s="3" t="s">
        <v>29</v>
      </c>
      <c r="C21" s="3" t="s">
        <v>27</v>
      </c>
      <c r="D21" s="4">
        <v>32</v>
      </c>
    </row>
    <row r="22" spans="1:4" ht="31.5" x14ac:dyDescent="0.25">
      <c r="A22" s="2" t="s">
        <v>31</v>
      </c>
      <c r="B22" s="3" t="s">
        <v>32</v>
      </c>
      <c r="C22" s="3"/>
      <c r="D22" s="4">
        <v>170.45</v>
      </c>
    </row>
    <row r="23" spans="1:4" ht="31.5" x14ac:dyDescent="0.25">
      <c r="A23" s="2" t="s">
        <v>33</v>
      </c>
      <c r="B23" s="3" t="s">
        <v>34</v>
      </c>
      <c r="C23" s="3"/>
      <c r="D23" s="4">
        <v>170.45</v>
      </c>
    </row>
    <row r="24" spans="1:4" ht="31.5" x14ac:dyDescent="0.25">
      <c r="A24" s="2" t="s">
        <v>35</v>
      </c>
      <c r="B24" s="3" t="s">
        <v>34</v>
      </c>
      <c r="C24" s="3" t="s">
        <v>16</v>
      </c>
      <c r="D24" s="4">
        <v>170.45</v>
      </c>
    </row>
    <row r="25" spans="1:4" ht="15.75" x14ac:dyDescent="0.25">
      <c r="A25" s="2" t="s">
        <v>36</v>
      </c>
      <c r="B25" s="3" t="s">
        <v>37</v>
      </c>
      <c r="C25" s="3"/>
      <c r="D25" s="4">
        <v>133.6</v>
      </c>
    </row>
    <row r="26" spans="1:4" ht="15.75" x14ac:dyDescent="0.25">
      <c r="A26" s="2" t="s">
        <v>38</v>
      </c>
      <c r="B26" s="3" t="s">
        <v>39</v>
      </c>
      <c r="C26" s="3"/>
      <c r="D26" s="4">
        <v>33.6</v>
      </c>
    </row>
    <row r="27" spans="1:4" ht="31.5" x14ac:dyDescent="0.25">
      <c r="A27" s="2" t="s">
        <v>40</v>
      </c>
      <c r="B27" s="3" t="s">
        <v>39</v>
      </c>
      <c r="C27" s="3" t="s">
        <v>27</v>
      </c>
      <c r="D27" s="4">
        <v>33.6</v>
      </c>
    </row>
    <row r="28" spans="1:4" ht="31.5" x14ac:dyDescent="0.25">
      <c r="A28" s="2" t="s">
        <v>41</v>
      </c>
      <c r="B28" s="3" t="s">
        <v>42</v>
      </c>
      <c r="C28" s="3"/>
      <c r="D28" s="4">
        <v>100</v>
      </c>
    </row>
    <row r="29" spans="1:4" ht="31.5" x14ac:dyDescent="0.25">
      <c r="A29" s="2" t="s">
        <v>43</v>
      </c>
      <c r="B29" s="3" t="s">
        <v>42</v>
      </c>
      <c r="C29" s="3" t="s">
        <v>44</v>
      </c>
      <c r="D29" s="4">
        <v>100</v>
      </c>
    </row>
    <row r="30" spans="1:4" ht="15.75" x14ac:dyDescent="0.25">
      <c r="A30" s="2" t="s">
        <v>45</v>
      </c>
      <c r="B30" s="3" t="s">
        <v>46</v>
      </c>
      <c r="C30" s="3"/>
      <c r="D30" s="4">
        <v>271</v>
      </c>
    </row>
    <row r="31" spans="1:4" ht="15.75" x14ac:dyDescent="0.25">
      <c r="A31" s="2" t="s">
        <v>47</v>
      </c>
      <c r="B31" s="3" t="s">
        <v>48</v>
      </c>
      <c r="C31" s="3"/>
      <c r="D31" s="4">
        <v>271</v>
      </c>
    </row>
    <row r="32" spans="1:4" ht="15.75" x14ac:dyDescent="0.25">
      <c r="A32" s="2" t="s">
        <v>47</v>
      </c>
      <c r="B32" s="3" t="s">
        <v>49</v>
      </c>
      <c r="C32" s="3"/>
      <c r="D32" s="4">
        <v>237.7</v>
      </c>
    </row>
    <row r="33" spans="1:4" ht="15.75" x14ac:dyDescent="0.25">
      <c r="A33" s="2" t="s">
        <v>50</v>
      </c>
      <c r="B33" s="3" t="s">
        <v>49</v>
      </c>
      <c r="C33" s="3" t="s">
        <v>16</v>
      </c>
      <c r="D33" s="4">
        <v>237.7</v>
      </c>
    </row>
    <row r="34" spans="1:4" ht="15.75" x14ac:dyDescent="0.25">
      <c r="A34" s="2" t="s">
        <v>47</v>
      </c>
      <c r="B34" s="3" t="s">
        <v>51</v>
      </c>
      <c r="C34" s="3"/>
      <c r="D34" s="4">
        <v>33.299999999999997</v>
      </c>
    </row>
    <row r="35" spans="1:4" ht="15.75" x14ac:dyDescent="0.25">
      <c r="A35" s="2" t="s">
        <v>50</v>
      </c>
      <c r="B35" s="3" t="s">
        <v>51</v>
      </c>
      <c r="C35" s="3" t="s">
        <v>16</v>
      </c>
      <c r="D35" s="4">
        <v>33.299999999999997</v>
      </c>
    </row>
    <row r="36" spans="1:4" ht="15.75" x14ac:dyDescent="0.25">
      <c r="A36" s="11" t="s">
        <v>52</v>
      </c>
      <c r="B36" s="12" t="s">
        <v>53</v>
      </c>
      <c r="C36" s="12"/>
      <c r="D36" s="13">
        <v>34367.03</v>
      </c>
    </row>
    <row r="37" spans="1:4" ht="31.5" x14ac:dyDescent="0.25">
      <c r="A37" s="2" t="s">
        <v>54</v>
      </c>
      <c r="B37" s="3" t="s">
        <v>55</v>
      </c>
      <c r="C37" s="3"/>
      <c r="D37" s="4">
        <v>34367.03</v>
      </c>
    </row>
    <row r="38" spans="1:4" ht="15.75" x14ac:dyDescent="0.25">
      <c r="A38" s="2" t="s">
        <v>56</v>
      </c>
      <c r="B38" s="3" t="s">
        <v>57</v>
      </c>
      <c r="C38" s="3"/>
      <c r="D38" s="4">
        <v>16616.876</v>
      </c>
    </row>
    <row r="39" spans="1:4" ht="31.5" x14ac:dyDescent="0.25">
      <c r="A39" s="2" t="s">
        <v>58</v>
      </c>
      <c r="B39" s="3" t="s">
        <v>57</v>
      </c>
      <c r="C39" s="3" t="s">
        <v>27</v>
      </c>
      <c r="D39" s="4">
        <v>2217.4</v>
      </c>
    </row>
    <row r="40" spans="1:4" ht="15.75" x14ac:dyDescent="0.25">
      <c r="A40" s="2" t="s">
        <v>59</v>
      </c>
      <c r="B40" s="3" t="s">
        <v>57</v>
      </c>
      <c r="C40" s="3" t="s">
        <v>16</v>
      </c>
      <c r="D40" s="4">
        <v>858.60799999999995</v>
      </c>
    </row>
    <row r="41" spans="1:4" ht="15.75" x14ac:dyDescent="0.25">
      <c r="A41" s="2" t="s">
        <v>60</v>
      </c>
      <c r="B41" s="3" t="s">
        <v>61</v>
      </c>
      <c r="C41" s="3"/>
      <c r="D41" s="4">
        <v>13458.804</v>
      </c>
    </row>
    <row r="42" spans="1:4" ht="31.5" x14ac:dyDescent="0.25">
      <c r="A42" s="2" t="s">
        <v>62</v>
      </c>
      <c r="B42" s="3" t="s">
        <v>61</v>
      </c>
      <c r="C42" s="3" t="s">
        <v>27</v>
      </c>
      <c r="D42" s="4">
        <v>8122.6109999999999</v>
      </c>
    </row>
    <row r="43" spans="1:4" ht="31.5" x14ac:dyDescent="0.25">
      <c r="A43" s="2" t="s">
        <v>63</v>
      </c>
      <c r="B43" s="3" t="s">
        <v>61</v>
      </c>
      <c r="C43" s="3" t="s">
        <v>16</v>
      </c>
      <c r="D43" s="4">
        <v>5336.1930000000002</v>
      </c>
    </row>
    <row r="44" spans="1:4" ht="15.75" x14ac:dyDescent="0.25">
      <c r="A44" s="2" t="s">
        <v>64</v>
      </c>
      <c r="B44" s="3" t="s">
        <v>65</v>
      </c>
      <c r="C44" s="3"/>
      <c r="D44" s="4">
        <v>82.063999999999993</v>
      </c>
    </row>
    <row r="45" spans="1:4" ht="31.5" x14ac:dyDescent="0.25">
      <c r="A45" s="2" t="s">
        <v>66</v>
      </c>
      <c r="B45" s="3" t="s">
        <v>65</v>
      </c>
      <c r="C45" s="3" t="s">
        <v>27</v>
      </c>
      <c r="D45" s="4">
        <v>82.063999999999993</v>
      </c>
    </row>
    <row r="46" spans="1:4" ht="15.75" x14ac:dyDescent="0.25">
      <c r="A46" s="2" t="s">
        <v>67</v>
      </c>
      <c r="B46" s="3" t="s">
        <v>68</v>
      </c>
      <c r="C46" s="3"/>
      <c r="D46" s="4">
        <v>15798.544</v>
      </c>
    </row>
    <row r="47" spans="1:4" ht="31.5" x14ac:dyDescent="0.25">
      <c r="A47" s="2" t="s">
        <v>69</v>
      </c>
      <c r="B47" s="3" t="s">
        <v>68</v>
      </c>
      <c r="C47" s="3" t="s">
        <v>27</v>
      </c>
      <c r="D47" s="4">
        <v>12021.402</v>
      </c>
    </row>
    <row r="48" spans="1:4" ht="31.5" x14ac:dyDescent="0.25">
      <c r="A48" s="2" t="s">
        <v>70</v>
      </c>
      <c r="B48" s="3" t="s">
        <v>68</v>
      </c>
      <c r="C48" s="3" t="s">
        <v>16</v>
      </c>
      <c r="D48" s="4">
        <v>3777.1419999999998</v>
      </c>
    </row>
    <row r="49" spans="1:4" ht="15.75" x14ac:dyDescent="0.25">
      <c r="A49" s="2" t="s">
        <v>71</v>
      </c>
      <c r="B49" s="3" t="s">
        <v>72</v>
      </c>
      <c r="C49" s="3"/>
      <c r="D49" s="4">
        <v>637.1</v>
      </c>
    </row>
    <row r="50" spans="1:4" ht="15.75" x14ac:dyDescent="0.25">
      <c r="A50" s="2" t="s">
        <v>73</v>
      </c>
      <c r="B50" s="3" t="s">
        <v>74</v>
      </c>
      <c r="C50" s="3"/>
      <c r="D50" s="4">
        <v>615.4</v>
      </c>
    </row>
    <row r="51" spans="1:4" ht="31.5" x14ac:dyDescent="0.25">
      <c r="A51" s="2" t="s">
        <v>75</v>
      </c>
      <c r="B51" s="3" t="s">
        <v>74</v>
      </c>
      <c r="C51" s="3" t="s">
        <v>27</v>
      </c>
      <c r="D51" s="4">
        <v>615.4</v>
      </c>
    </row>
    <row r="52" spans="1:4" ht="15.75" x14ac:dyDescent="0.25">
      <c r="A52" s="2" t="s">
        <v>71</v>
      </c>
      <c r="B52" s="3" t="s">
        <v>76</v>
      </c>
      <c r="C52" s="3"/>
      <c r="D52" s="4">
        <v>21.7</v>
      </c>
    </row>
    <row r="53" spans="1:4" ht="31.5" x14ac:dyDescent="0.25">
      <c r="A53" s="2" t="s">
        <v>77</v>
      </c>
      <c r="B53" s="3" t="s">
        <v>76</v>
      </c>
      <c r="C53" s="3" t="s">
        <v>27</v>
      </c>
      <c r="D53" s="4">
        <v>21.7</v>
      </c>
    </row>
    <row r="54" spans="1:4" ht="31.5" x14ac:dyDescent="0.25">
      <c r="A54" s="2" t="s">
        <v>78</v>
      </c>
      <c r="B54" s="3" t="s">
        <v>79</v>
      </c>
      <c r="C54" s="3"/>
      <c r="D54" s="4">
        <v>1300</v>
      </c>
    </row>
    <row r="55" spans="1:4" ht="31.5" x14ac:dyDescent="0.25">
      <c r="A55" s="2" t="s">
        <v>80</v>
      </c>
      <c r="B55" s="3" t="s">
        <v>79</v>
      </c>
      <c r="C55" s="3" t="s">
        <v>16</v>
      </c>
      <c r="D55" s="4">
        <v>1300</v>
      </c>
    </row>
    <row r="56" spans="1:4" ht="15.75" x14ac:dyDescent="0.25">
      <c r="A56" s="2" t="s">
        <v>81</v>
      </c>
      <c r="B56" s="3" t="s">
        <v>82</v>
      </c>
      <c r="C56" s="3"/>
      <c r="D56" s="4">
        <v>14.51</v>
      </c>
    </row>
    <row r="57" spans="1:4" ht="31.5" x14ac:dyDescent="0.25">
      <c r="A57" s="2" t="s">
        <v>83</v>
      </c>
      <c r="B57" s="3" t="s">
        <v>82</v>
      </c>
      <c r="C57" s="3" t="s">
        <v>27</v>
      </c>
      <c r="D57" s="4">
        <v>14.51</v>
      </c>
    </row>
    <row r="58" spans="1:4" ht="31.5" x14ac:dyDescent="0.25">
      <c r="A58" s="11" t="s">
        <v>84</v>
      </c>
      <c r="B58" s="12" t="s">
        <v>85</v>
      </c>
      <c r="C58" s="12"/>
      <c r="D58" s="13">
        <v>33796.321000000004</v>
      </c>
    </row>
    <row r="59" spans="1:4" ht="15.75" x14ac:dyDescent="0.25">
      <c r="A59" s="2" t="s">
        <v>86</v>
      </c>
      <c r="B59" s="3" t="s">
        <v>87</v>
      </c>
      <c r="C59" s="3"/>
      <c r="D59" s="4">
        <v>17921.867999999999</v>
      </c>
    </row>
    <row r="60" spans="1:4" ht="15.75" x14ac:dyDescent="0.25">
      <c r="A60" s="2" t="s">
        <v>88</v>
      </c>
      <c r="B60" s="3" t="s">
        <v>89</v>
      </c>
      <c r="C60" s="3"/>
      <c r="D60" s="4">
        <v>8993.5640000000003</v>
      </c>
    </row>
    <row r="61" spans="1:4" ht="31.5" x14ac:dyDescent="0.25">
      <c r="A61" s="2" t="s">
        <v>90</v>
      </c>
      <c r="B61" s="3" t="s">
        <v>91</v>
      </c>
      <c r="C61" s="3"/>
      <c r="D61" s="4">
        <v>1042.837</v>
      </c>
    </row>
    <row r="62" spans="1:4" ht="47.25" x14ac:dyDescent="0.25">
      <c r="A62" s="5" t="s">
        <v>92</v>
      </c>
      <c r="B62" s="3" t="s">
        <v>91</v>
      </c>
      <c r="C62" s="3" t="s">
        <v>93</v>
      </c>
      <c r="D62" s="4">
        <v>1042.837</v>
      </c>
    </row>
    <row r="63" spans="1:4" ht="31.5" x14ac:dyDescent="0.25">
      <c r="A63" s="2" t="s">
        <v>94</v>
      </c>
      <c r="B63" s="3" t="s">
        <v>95</v>
      </c>
      <c r="C63" s="3"/>
      <c r="D63" s="4">
        <v>724.4</v>
      </c>
    </row>
    <row r="64" spans="1:4" ht="47.25" x14ac:dyDescent="0.25">
      <c r="A64" s="5" t="s">
        <v>96</v>
      </c>
      <c r="B64" s="3" t="s">
        <v>95</v>
      </c>
      <c r="C64" s="3" t="s">
        <v>93</v>
      </c>
      <c r="D64" s="4">
        <v>724.4</v>
      </c>
    </row>
    <row r="65" spans="1:4" ht="31.5" x14ac:dyDescent="0.25">
      <c r="A65" s="2" t="s">
        <v>97</v>
      </c>
      <c r="B65" s="3" t="s">
        <v>98</v>
      </c>
      <c r="C65" s="3"/>
      <c r="D65" s="4">
        <v>370.20800000000003</v>
      </c>
    </row>
    <row r="66" spans="1:4" ht="47.25" x14ac:dyDescent="0.25">
      <c r="A66" s="5" t="s">
        <v>99</v>
      </c>
      <c r="B66" s="3" t="s">
        <v>98</v>
      </c>
      <c r="C66" s="3" t="s">
        <v>27</v>
      </c>
      <c r="D66" s="4">
        <v>93.344999999999999</v>
      </c>
    </row>
    <row r="67" spans="1:4" ht="31.5" x14ac:dyDescent="0.25">
      <c r="A67" s="2" t="s">
        <v>100</v>
      </c>
      <c r="B67" s="3" t="s">
        <v>98</v>
      </c>
      <c r="C67" s="3" t="s">
        <v>44</v>
      </c>
      <c r="D67" s="4">
        <v>276.863</v>
      </c>
    </row>
    <row r="68" spans="1:4" ht="31.5" x14ac:dyDescent="0.25">
      <c r="A68" s="2" t="s">
        <v>101</v>
      </c>
      <c r="B68" s="3" t="s">
        <v>102</v>
      </c>
      <c r="C68" s="3"/>
      <c r="D68" s="4">
        <v>6856.1189999999997</v>
      </c>
    </row>
    <row r="69" spans="1:4" ht="47.25" x14ac:dyDescent="0.25">
      <c r="A69" s="5" t="s">
        <v>103</v>
      </c>
      <c r="B69" s="3" t="s">
        <v>102</v>
      </c>
      <c r="C69" s="3" t="s">
        <v>93</v>
      </c>
      <c r="D69" s="4">
        <v>6856.1189999999997</v>
      </c>
    </row>
    <row r="70" spans="1:4" ht="47.25" x14ac:dyDescent="0.25">
      <c r="A70" s="2" t="s">
        <v>104</v>
      </c>
      <c r="B70" s="3" t="s">
        <v>105</v>
      </c>
      <c r="C70" s="3"/>
      <c r="D70" s="4">
        <v>584</v>
      </c>
    </row>
    <row r="71" spans="1:4" ht="47.25" x14ac:dyDescent="0.25">
      <c r="A71" s="5" t="s">
        <v>106</v>
      </c>
      <c r="B71" s="3" t="s">
        <v>105</v>
      </c>
      <c r="C71" s="3" t="s">
        <v>27</v>
      </c>
      <c r="D71" s="4">
        <v>584</v>
      </c>
    </row>
    <row r="72" spans="1:4" ht="15.75" x14ac:dyDescent="0.25">
      <c r="A72" s="2" t="s">
        <v>107</v>
      </c>
      <c r="B72" s="3" t="s">
        <v>108</v>
      </c>
      <c r="C72" s="3"/>
      <c r="D72" s="4">
        <v>56</v>
      </c>
    </row>
    <row r="73" spans="1:4" ht="31.5" x14ac:dyDescent="0.25">
      <c r="A73" s="2" t="s">
        <v>109</v>
      </c>
      <c r="B73" s="3" t="s">
        <v>108</v>
      </c>
      <c r="C73" s="3" t="s">
        <v>27</v>
      </c>
      <c r="D73" s="4">
        <v>56</v>
      </c>
    </row>
    <row r="74" spans="1:4" ht="47.25" x14ac:dyDescent="0.25">
      <c r="A74" s="2" t="s">
        <v>110</v>
      </c>
      <c r="B74" s="3" t="s">
        <v>111</v>
      </c>
      <c r="C74" s="3"/>
      <c r="D74" s="4">
        <v>744.80399999999997</v>
      </c>
    </row>
    <row r="75" spans="1:4" ht="47.25" x14ac:dyDescent="0.25">
      <c r="A75" s="5" t="s">
        <v>112</v>
      </c>
      <c r="B75" s="3" t="s">
        <v>111</v>
      </c>
      <c r="C75" s="3" t="s">
        <v>113</v>
      </c>
      <c r="D75" s="4">
        <v>744.80399999999997</v>
      </c>
    </row>
    <row r="76" spans="1:4" ht="47.25" x14ac:dyDescent="0.25">
      <c r="A76" s="2" t="s">
        <v>114</v>
      </c>
      <c r="B76" s="3" t="s">
        <v>115</v>
      </c>
      <c r="C76" s="3"/>
      <c r="D76" s="4">
        <v>7543.5</v>
      </c>
    </row>
    <row r="77" spans="1:4" ht="63" x14ac:dyDescent="0.25">
      <c r="A77" s="5" t="s">
        <v>116</v>
      </c>
      <c r="B77" s="3" t="s">
        <v>117</v>
      </c>
      <c r="C77" s="3"/>
      <c r="D77" s="4">
        <v>3351.2</v>
      </c>
    </row>
    <row r="78" spans="1:4" ht="78.75" x14ac:dyDescent="0.25">
      <c r="A78" s="5" t="s">
        <v>118</v>
      </c>
      <c r="B78" s="3" t="s">
        <v>117</v>
      </c>
      <c r="C78" s="3" t="s">
        <v>93</v>
      </c>
      <c r="D78" s="4">
        <v>3351.2</v>
      </c>
    </row>
    <row r="79" spans="1:4" ht="63" x14ac:dyDescent="0.25">
      <c r="A79" s="5" t="s">
        <v>116</v>
      </c>
      <c r="B79" s="3" t="s">
        <v>119</v>
      </c>
      <c r="C79" s="3"/>
      <c r="D79" s="4">
        <v>4192.3</v>
      </c>
    </row>
    <row r="80" spans="1:4" ht="78.75" x14ac:dyDescent="0.25">
      <c r="A80" s="5" t="s">
        <v>118</v>
      </c>
      <c r="B80" s="3" t="s">
        <v>119</v>
      </c>
      <c r="C80" s="3" t="s">
        <v>93</v>
      </c>
      <c r="D80" s="4">
        <v>4192.3</v>
      </c>
    </row>
    <row r="81" spans="1:4" ht="15.75" x14ac:dyDescent="0.25">
      <c r="A81" s="2" t="s">
        <v>120</v>
      </c>
      <c r="B81" s="3" t="s">
        <v>121</v>
      </c>
      <c r="C81" s="3"/>
      <c r="D81" s="4">
        <v>1923.5650000000001</v>
      </c>
    </row>
    <row r="82" spans="1:4" ht="15.75" x14ac:dyDescent="0.25">
      <c r="A82" s="2" t="s">
        <v>122</v>
      </c>
      <c r="B82" s="3" t="s">
        <v>123</v>
      </c>
      <c r="C82" s="3"/>
      <c r="D82" s="4">
        <v>474.3</v>
      </c>
    </row>
    <row r="83" spans="1:4" ht="31.5" x14ac:dyDescent="0.25">
      <c r="A83" s="2" t="s">
        <v>124</v>
      </c>
      <c r="B83" s="3" t="s">
        <v>123</v>
      </c>
      <c r="C83" s="3" t="s">
        <v>27</v>
      </c>
      <c r="D83" s="4">
        <v>474.3</v>
      </c>
    </row>
    <row r="84" spans="1:4" ht="15.75" x14ac:dyDescent="0.25">
      <c r="A84" s="2" t="s">
        <v>125</v>
      </c>
      <c r="B84" s="3" t="s">
        <v>126</v>
      </c>
      <c r="C84" s="3"/>
      <c r="D84" s="4">
        <v>1449.2650000000001</v>
      </c>
    </row>
    <row r="85" spans="1:4" ht="31.5" x14ac:dyDescent="0.25">
      <c r="A85" s="2" t="s">
        <v>127</v>
      </c>
      <c r="B85" s="3" t="s">
        <v>126</v>
      </c>
      <c r="C85" s="3" t="s">
        <v>27</v>
      </c>
      <c r="D85" s="4">
        <v>1449.2650000000001</v>
      </c>
    </row>
    <row r="86" spans="1:4" ht="15.75" x14ac:dyDescent="0.25">
      <c r="A86" s="2" t="s">
        <v>128</v>
      </c>
      <c r="B86" s="3" t="s">
        <v>129</v>
      </c>
      <c r="C86" s="3"/>
      <c r="D86" s="4">
        <v>300</v>
      </c>
    </row>
    <row r="87" spans="1:4" ht="15.75" x14ac:dyDescent="0.25">
      <c r="A87" s="2" t="s">
        <v>130</v>
      </c>
      <c r="B87" s="3" t="s">
        <v>131</v>
      </c>
      <c r="C87" s="3"/>
      <c r="D87" s="4">
        <v>200</v>
      </c>
    </row>
    <row r="88" spans="1:4" ht="31.5" x14ac:dyDescent="0.25">
      <c r="A88" s="2" t="s">
        <v>132</v>
      </c>
      <c r="B88" s="3" t="s">
        <v>131</v>
      </c>
      <c r="C88" s="3" t="s">
        <v>27</v>
      </c>
      <c r="D88" s="4">
        <v>200</v>
      </c>
    </row>
    <row r="89" spans="1:4" ht="15.75" x14ac:dyDescent="0.25">
      <c r="A89" s="2" t="s">
        <v>133</v>
      </c>
      <c r="B89" s="3" t="s">
        <v>134</v>
      </c>
      <c r="C89" s="3"/>
      <c r="D89" s="4">
        <v>100</v>
      </c>
    </row>
    <row r="90" spans="1:4" ht="31.5" x14ac:dyDescent="0.25">
      <c r="A90" s="2" t="s">
        <v>135</v>
      </c>
      <c r="B90" s="3" t="s">
        <v>134</v>
      </c>
      <c r="C90" s="3" t="s">
        <v>27</v>
      </c>
      <c r="D90" s="4">
        <v>100</v>
      </c>
    </row>
    <row r="91" spans="1:4" ht="15.75" x14ac:dyDescent="0.25">
      <c r="A91" s="2" t="s">
        <v>136</v>
      </c>
      <c r="B91" s="3" t="s">
        <v>137</v>
      </c>
      <c r="C91" s="3"/>
      <c r="D91" s="4">
        <v>13650.888000000001</v>
      </c>
    </row>
    <row r="92" spans="1:4" ht="15.75" x14ac:dyDescent="0.25">
      <c r="A92" s="2" t="s">
        <v>138</v>
      </c>
      <c r="B92" s="3" t="s">
        <v>139</v>
      </c>
      <c r="C92" s="3"/>
      <c r="D92" s="4">
        <v>13650.888000000001</v>
      </c>
    </row>
    <row r="93" spans="1:4" ht="15.75" x14ac:dyDescent="0.25">
      <c r="A93" s="2" t="s">
        <v>140</v>
      </c>
      <c r="B93" s="3" t="s">
        <v>141</v>
      </c>
      <c r="C93" s="3"/>
      <c r="D93" s="4">
        <v>1365.0889999999999</v>
      </c>
    </row>
    <row r="94" spans="1:4" ht="15.75" x14ac:dyDescent="0.25">
      <c r="A94" s="2" t="s">
        <v>142</v>
      </c>
      <c r="B94" s="3" t="s">
        <v>141</v>
      </c>
      <c r="C94" s="3" t="s">
        <v>16</v>
      </c>
      <c r="D94" s="4">
        <v>1365.0889999999999</v>
      </c>
    </row>
    <row r="95" spans="1:4" ht="15.75" x14ac:dyDescent="0.25">
      <c r="A95" s="2" t="s">
        <v>143</v>
      </c>
      <c r="B95" s="3" t="s">
        <v>144</v>
      </c>
      <c r="C95" s="3"/>
      <c r="D95" s="4">
        <v>12285.799000000001</v>
      </c>
    </row>
    <row r="96" spans="1:4" ht="31.5" x14ac:dyDescent="0.25">
      <c r="A96" s="2" t="s">
        <v>145</v>
      </c>
      <c r="B96" s="3" t="s">
        <v>144</v>
      </c>
      <c r="C96" s="3" t="s">
        <v>16</v>
      </c>
      <c r="D96" s="4">
        <v>12285.799000000001</v>
      </c>
    </row>
    <row r="97" spans="1:4" ht="15.75" x14ac:dyDescent="0.25">
      <c r="A97" s="11" t="s">
        <v>146</v>
      </c>
      <c r="B97" s="12" t="s">
        <v>147</v>
      </c>
      <c r="C97" s="12"/>
      <c r="D97" s="13">
        <v>366211.91399999999</v>
      </c>
    </row>
    <row r="98" spans="1:4" ht="15.75" x14ac:dyDescent="0.25">
      <c r="A98" s="2" t="s">
        <v>148</v>
      </c>
      <c r="B98" s="3" t="s">
        <v>149</v>
      </c>
      <c r="C98" s="3"/>
      <c r="D98" s="4">
        <v>132548.81299999999</v>
      </c>
    </row>
    <row r="99" spans="1:4" ht="15.75" x14ac:dyDescent="0.25">
      <c r="A99" s="2" t="s">
        <v>150</v>
      </c>
      <c r="B99" s="3" t="s">
        <v>151</v>
      </c>
      <c r="C99" s="3"/>
      <c r="D99" s="4">
        <v>119211.933</v>
      </c>
    </row>
    <row r="100" spans="1:4" ht="31.5" x14ac:dyDescent="0.25">
      <c r="A100" s="2" t="s">
        <v>152</v>
      </c>
      <c r="B100" s="3" t="s">
        <v>151</v>
      </c>
      <c r="C100" s="3" t="s">
        <v>153</v>
      </c>
      <c r="D100" s="4">
        <v>44698.182999999997</v>
      </c>
    </row>
    <row r="101" spans="1:4" ht="31.5" x14ac:dyDescent="0.25">
      <c r="A101" s="2" t="s">
        <v>154</v>
      </c>
      <c r="B101" s="3" t="s">
        <v>155</v>
      </c>
      <c r="C101" s="3"/>
      <c r="D101" s="4">
        <v>74513.75</v>
      </c>
    </row>
    <row r="102" spans="1:4" ht="47.25" x14ac:dyDescent="0.25">
      <c r="A102" s="2" t="s">
        <v>156</v>
      </c>
      <c r="B102" s="3" t="s">
        <v>155</v>
      </c>
      <c r="C102" s="3" t="s">
        <v>153</v>
      </c>
      <c r="D102" s="4">
        <v>74513.75</v>
      </c>
    </row>
    <row r="103" spans="1:4" ht="47.25" x14ac:dyDescent="0.25">
      <c r="A103" s="2" t="s">
        <v>157</v>
      </c>
      <c r="B103" s="3" t="s">
        <v>158</v>
      </c>
      <c r="C103" s="3"/>
      <c r="D103" s="4">
        <v>4544</v>
      </c>
    </row>
    <row r="104" spans="1:4" ht="47.25" x14ac:dyDescent="0.25">
      <c r="A104" s="2" t="s">
        <v>157</v>
      </c>
      <c r="B104" s="3" t="s">
        <v>159</v>
      </c>
      <c r="C104" s="3"/>
      <c r="D104" s="4">
        <v>4544</v>
      </c>
    </row>
    <row r="105" spans="1:4" ht="63" x14ac:dyDescent="0.25">
      <c r="A105" s="5" t="s">
        <v>160</v>
      </c>
      <c r="B105" s="3" t="s">
        <v>159</v>
      </c>
      <c r="C105" s="3" t="s">
        <v>153</v>
      </c>
      <c r="D105" s="4">
        <v>4544</v>
      </c>
    </row>
    <row r="106" spans="1:4" ht="15.75" x14ac:dyDescent="0.25">
      <c r="A106" s="2" t="s">
        <v>161</v>
      </c>
      <c r="B106" s="3" t="s">
        <v>162</v>
      </c>
      <c r="C106" s="3"/>
      <c r="D106" s="4">
        <v>6340.4560000000001</v>
      </c>
    </row>
    <row r="107" spans="1:4" ht="31.5" x14ac:dyDescent="0.25">
      <c r="A107" s="2" t="s">
        <v>163</v>
      </c>
      <c r="B107" s="3" t="s">
        <v>162</v>
      </c>
      <c r="C107" s="3" t="s">
        <v>153</v>
      </c>
      <c r="D107" s="4">
        <v>6340.4560000000001</v>
      </c>
    </row>
    <row r="108" spans="1:4" ht="15.75" x14ac:dyDescent="0.25">
      <c r="A108" s="2" t="s">
        <v>164</v>
      </c>
      <c r="B108" s="3" t="s">
        <v>165</v>
      </c>
      <c r="C108" s="3"/>
      <c r="D108" s="4">
        <v>649.44899999999996</v>
      </c>
    </row>
    <row r="109" spans="1:4" ht="31.5" x14ac:dyDescent="0.25">
      <c r="A109" s="2" t="s">
        <v>166</v>
      </c>
      <c r="B109" s="3" t="s">
        <v>165</v>
      </c>
      <c r="C109" s="3" t="s">
        <v>153</v>
      </c>
      <c r="D109" s="4">
        <v>649.44899999999996</v>
      </c>
    </row>
    <row r="110" spans="1:4" ht="15.75" x14ac:dyDescent="0.25">
      <c r="A110" s="2" t="s">
        <v>167</v>
      </c>
      <c r="B110" s="3" t="s">
        <v>168</v>
      </c>
      <c r="C110" s="3"/>
      <c r="D110" s="4">
        <v>293.91000000000003</v>
      </c>
    </row>
    <row r="111" spans="1:4" ht="31.5" x14ac:dyDescent="0.25">
      <c r="A111" s="2" t="s">
        <v>169</v>
      </c>
      <c r="B111" s="3" t="s">
        <v>168</v>
      </c>
      <c r="C111" s="3" t="s">
        <v>153</v>
      </c>
      <c r="D111" s="4">
        <v>293.91000000000003</v>
      </c>
    </row>
    <row r="112" spans="1:4" ht="15.75" x14ac:dyDescent="0.25">
      <c r="A112" s="2" t="s">
        <v>170</v>
      </c>
      <c r="B112" s="3" t="s">
        <v>171</v>
      </c>
      <c r="C112" s="3"/>
      <c r="D112" s="4">
        <v>5</v>
      </c>
    </row>
    <row r="113" spans="1:4" ht="31.5" x14ac:dyDescent="0.25">
      <c r="A113" s="2" t="s">
        <v>172</v>
      </c>
      <c r="B113" s="3" t="s">
        <v>171</v>
      </c>
      <c r="C113" s="3" t="s">
        <v>27</v>
      </c>
      <c r="D113" s="4">
        <v>5</v>
      </c>
    </row>
    <row r="114" spans="1:4" ht="15.75" x14ac:dyDescent="0.25">
      <c r="A114" s="2" t="s">
        <v>173</v>
      </c>
      <c r="B114" s="3" t="s">
        <v>174</v>
      </c>
      <c r="C114" s="3"/>
      <c r="D114" s="4">
        <v>390.565</v>
      </c>
    </row>
    <row r="115" spans="1:4" ht="31.5" x14ac:dyDescent="0.25">
      <c r="A115" s="2" t="s">
        <v>175</v>
      </c>
      <c r="B115" s="3" t="s">
        <v>174</v>
      </c>
      <c r="C115" s="3" t="s">
        <v>153</v>
      </c>
      <c r="D115" s="4">
        <v>390.565</v>
      </c>
    </row>
    <row r="116" spans="1:4" ht="15.75" x14ac:dyDescent="0.25">
      <c r="A116" s="2" t="s">
        <v>176</v>
      </c>
      <c r="B116" s="3" t="s">
        <v>177</v>
      </c>
      <c r="C116" s="3"/>
      <c r="D116" s="4">
        <v>113.5</v>
      </c>
    </row>
    <row r="117" spans="1:4" ht="31.5" x14ac:dyDescent="0.25">
      <c r="A117" s="2" t="s">
        <v>178</v>
      </c>
      <c r="B117" s="3" t="s">
        <v>177</v>
      </c>
      <c r="C117" s="3" t="s">
        <v>153</v>
      </c>
      <c r="D117" s="4">
        <v>113.5</v>
      </c>
    </row>
    <row r="118" spans="1:4" ht="15.75" x14ac:dyDescent="0.25">
      <c r="A118" s="2" t="s">
        <v>179</v>
      </c>
      <c r="B118" s="3" t="s">
        <v>180</v>
      </c>
      <c r="C118" s="3"/>
      <c r="D118" s="4">
        <v>1000</v>
      </c>
    </row>
    <row r="119" spans="1:4" ht="31.5" x14ac:dyDescent="0.25">
      <c r="A119" s="2" t="s">
        <v>181</v>
      </c>
      <c r="B119" s="3" t="s">
        <v>180</v>
      </c>
      <c r="C119" s="3" t="s">
        <v>153</v>
      </c>
      <c r="D119" s="4">
        <v>1000</v>
      </c>
    </row>
    <row r="120" spans="1:4" ht="15.75" x14ac:dyDescent="0.25">
      <c r="A120" s="2" t="s">
        <v>182</v>
      </c>
      <c r="B120" s="3" t="s">
        <v>183</v>
      </c>
      <c r="C120" s="3"/>
      <c r="D120" s="4">
        <v>196219.565</v>
      </c>
    </row>
    <row r="121" spans="1:4" ht="15.75" x14ac:dyDescent="0.25">
      <c r="A121" s="2" t="s">
        <v>184</v>
      </c>
      <c r="B121" s="3" t="s">
        <v>185</v>
      </c>
      <c r="C121" s="3"/>
      <c r="D121" s="4">
        <v>184390.288</v>
      </c>
    </row>
    <row r="122" spans="1:4" ht="31.5" x14ac:dyDescent="0.25">
      <c r="A122" s="2" t="s">
        <v>186</v>
      </c>
      <c r="B122" s="3" t="s">
        <v>185</v>
      </c>
      <c r="C122" s="3" t="s">
        <v>153</v>
      </c>
      <c r="D122" s="4">
        <v>44895.338000000003</v>
      </c>
    </row>
    <row r="123" spans="1:4" ht="31.5" x14ac:dyDescent="0.25">
      <c r="A123" s="2" t="s">
        <v>154</v>
      </c>
      <c r="B123" s="3" t="s">
        <v>187</v>
      </c>
      <c r="C123" s="3"/>
      <c r="D123" s="4">
        <v>139494.95000000001</v>
      </c>
    </row>
    <row r="124" spans="1:4" ht="47.25" x14ac:dyDescent="0.25">
      <c r="A124" s="2" t="s">
        <v>156</v>
      </c>
      <c r="B124" s="3" t="s">
        <v>187</v>
      </c>
      <c r="C124" s="3" t="s">
        <v>153</v>
      </c>
      <c r="D124" s="4">
        <v>139494.95000000001</v>
      </c>
    </row>
    <row r="125" spans="1:4" ht="47.25" x14ac:dyDescent="0.25">
      <c r="A125" s="2" t="s">
        <v>157</v>
      </c>
      <c r="B125" s="3" t="s">
        <v>188</v>
      </c>
      <c r="C125" s="3"/>
      <c r="D125" s="4">
        <v>558.5</v>
      </c>
    </row>
    <row r="126" spans="1:4" ht="47.25" x14ac:dyDescent="0.25">
      <c r="A126" s="2" t="s">
        <v>157</v>
      </c>
      <c r="B126" s="3" t="s">
        <v>189</v>
      </c>
      <c r="C126" s="3"/>
      <c r="D126" s="4">
        <v>558.5</v>
      </c>
    </row>
    <row r="127" spans="1:4" ht="63" x14ac:dyDescent="0.25">
      <c r="A127" s="5" t="s">
        <v>160</v>
      </c>
      <c r="B127" s="3" t="s">
        <v>189</v>
      </c>
      <c r="C127" s="3" t="s">
        <v>153</v>
      </c>
      <c r="D127" s="4">
        <v>558.5</v>
      </c>
    </row>
    <row r="128" spans="1:4" ht="15.75" x14ac:dyDescent="0.25">
      <c r="A128" s="2" t="s">
        <v>176</v>
      </c>
      <c r="B128" s="3" t="s">
        <v>190</v>
      </c>
      <c r="C128" s="3"/>
      <c r="D128" s="4">
        <v>1140.5</v>
      </c>
    </row>
    <row r="129" spans="1:4" ht="31.5" x14ac:dyDescent="0.25">
      <c r="A129" s="2" t="s">
        <v>178</v>
      </c>
      <c r="B129" s="3" t="s">
        <v>190</v>
      </c>
      <c r="C129" s="3" t="s">
        <v>153</v>
      </c>
      <c r="D129" s="4">
        <v>1140.5</v>
      </c>
    </row>
    <row r="130" spans="1:4" ht="15.75" x14ac:dyDescent="0.25">
      <c r="A130" s="2" t="s">
        <v>191</v>
      </c>
      <c r="B130" s="3" t="s">
        <v>192</v>
      </c>
      <c r="C130" s="3"/>
      <c r="D130" s="4">
        <v>1595.97</v>
      </c>
    </row>
    <row r="131" spans="1:4" ht="31.5" x14ac:dyDescent="0.25">
      <c r="A131" s="2" t="s">
        <v>193</v>
      </c>
      <c r="B131" s="3" t="s">
        <v>192</v>
      </c>
      <c r="C131" s="3" t="s">
        <v>27</v>
      </c>
      <c r="D131" s="4">
        <v>754.79600000000005</v>
      </c>
    </row>
    <row r="132" spans="1:4" ht="31.5" x14ac:dyDescent="0.25">
      <c r="A132" s="2" t="s">
        <v>194</v>
      </c>
      <c r="B132" s="3" t="s">
        <v>192</v>
      </c>
      <c r="C132" s="3" t="s">
        <v>153</v>
      </c>
      <c r="D132" s="4">
        <v>581.274</v>
      </c>
    </row>
    <row r="133" spans="1:4" ht="31.5" x14ac:dyDescent="0.25">
      <c r="A133" s="2" t="s">
        <v>195</v>
      </c>
      <c r="B133" s="3" t="s">
        <v>196</v>
      </c>
      <c r="C133" s="3"/>
      <c r="D133" s="4">
        <v>26</v>
      </c>
    </row>
    <row r="134" spans="1:4" ht="47.25" x14ac:dyDescent="0.25">
      <c r="A134" s="2" t="s">
        <v>197</v>
      </c>
      <c r="B134" s="3" t="s">
        <v>196</v>
      </c>
      <c r="C134" s="3" t="s">
        <v>153</v>
      </c>
      <c r="D134" s="4">
        <v>26</v>
      </c>
    </row>
    <row r="135" spans="1:4" ht="31.5" x14ac:dyDescent="0.25">
      <c r="A135" s="2" t="s">
        <v>195</v>
      </c>
      <c r="B135" s="3" t="s">
        <v>198</v>
      </c>
      <c r="C135" s="3"/>
      <c r="D135" s="4">
        <v>233.9</v>
      </c>
    </row>
    <row r="136" spans="1:4" ht="47.25" x14ac:dyDescent="0.25">
      <c r="A136" s="2" t="s">
        <v>197</v>
      </c>
      <c r="B136" s="3" t="s">
        <v>198</v>
      </c>
      <c r="C136" s="3" t="s">
        <v>153</v>
      </c>
      <c r="D136" s="4">
        <v>233.9</v>
      </c>
    </row>
    <row r="137" spans="1:4" ht="15.75" x14ac:dyDescent="0.25">
      <c r="A137" s="2" t="s">
        <v>199</v>
      </c>
      <c r="B137" s="3" t="s">
        <v>200</v>
      </c>
      <c r="C137" s="3"/>
      <c r="D137" s="4">
        <v>1619.2270000000001</v>
      </c>
    </row>
    <row r="138" spans="1:4" ht="31.5" x14ac:dyDescent="0.25">
      <c r="A138" s="2" t="s">
        <v>201</v>
      </c>
      <c r="B138" s="3" t="s">
        <v>200</v>
      </c>
      <c r="C138" s="3" t="s">
        <v>153</v>
      </c>
      <c r="D138" s="4">
        <v>1619.2270000000001</v>
      </c>
    </row>
    <row r="139" spans="1:4" ht="15.75" x14ac:dyDescent="0.25">
      <c r="A139" s="2" t="s">
        <v>202</v>
      </c>
      <c r="B139" s="3" t="s">
        <v>203</v>
      </c>
      <c r="C139" s="3"/>
      <c r="D139" s="4">
        <v>640.4</v>
      </c>
    </row>
    <row r="140" spans="1:4" ht="31.5" x14ac:dyDescent="0.25">
      <c r="A140" s="2" t="s">
        <v>204</v>
      </c>
      <c r="B140" s="3" t="s">
        <v>203</v>
      </c>
      <c r="C140" s="3" t="s">
        <v>153</v>
      </c>
      <c r="D140" s="4">
        <v>640.4</v>
      </c>
    </row>
    <row r="141" spans="1:4" ht="15.75" x14ac:dyDescent="0.25">
      <c r="A141" s="2" t="s">
        <v>205</v>
      </c>
      <c r="B141" s="3" t="s">
        <v>206</v>
      </c>
      <c r="C141" s="3"/>
      <c r="D141" s="4">
        <v>8.98</v>
      </c>
    </row>
    <row r="142" spans="1:4" ht="31.5" x14ac:dyDescent="0.25">
      <c r="A142" s="2" t="s">
        <v>207</v>
      </c>
      <c r="B142" s="3" t="s">
        <v>206</v>
      </c>
      <c r="C142" s="3" t="s">
        <v>27</v>
      </c>
      <c r="D142" s="4">
        <v>8.98</v>
      </c>
    </row>
    <row r="143" spans="1:4" ht="15.75" x14ac:dyDescent="0.25">
      <c r="A143" s="2" t="s">
        <v>208</v>
      </c>
      <c r="B143" s="3" t="s">
        <v>209</v>
      </c>
      <c r="C143" s="3"/>
      <c r="D143" s="4">
        <v>13</v>
      </c>
    </row>
    <row r="144" spans="1:4" ht="31.5" x14ac:dyDescent="0.25">
      <c r="A144" s="2" t="s">
        <v>210</v>
      </c>
      <c r="B144" s="3" t="s">
        <v>209</v>
      </c>
      <c r="C144" s="3" t="s">
        <v>27</v>
      </c>
      <c r="D144" s="4">
        <v>13</v>
      </c>
    </row>
    <row r="145" spans="1:4" ht="15.75" x14ac:dyDescent="0.25">
      <c r="A145" s="2" t="s">
        <v>211</v>
      </c>
      <c r="B145" s="3" t="s">
        <v>212</v>
      </c>
      <c r="C145" s="3"/>
      <c r="D145" s="4">
        <v>30</v>
      </c>
    </row>
    <row r="146" spans="1:4" ht="31.5" x14ac:dyDescent="0.25">
      <c r="A146" s="2" t="s">
        <v>213</v>
      </c>
      <c r="B146" s="3" t="s">
        <v>212</v>
      </c>
      <c r="C146" s="3" t="s">
        <v>153</v>
      </c>
      <c r="D146" s="4">
        <v>30</v>
      </c>
    </row>
    <row r="147" spans="1:4" ht="31.5" x14ac:dyDescent="0.25">
      <c r="A147" s="2" t="s">
        <v>218</v>
      </c>
      <c r="B147" s="3" t="s">
        <v>214</v>
      </c>
      <c r="C147" s="3"/>
      <c r="D147" s="4">
        <v>6222.7</v>
      </c>
    </row>
    <row r="148" spans="1:4" ht="31.5" x14ac:dyDescent="0.25">
      <c r="A148" s="2" t="s">
        <v>215</v>
      </c>
      <c r="B148" s="3" t="s">
        <v>216</v>
      </c>
      <c r="C148" s="3"/>
      <c r="D148" s="4">
        <v>6148.1</v>
      </c>
    </row>
    <row r="149" spans="1:4" ht="47.25" x14ac:dyDescent="0.25">
      <c r="A149" s="2" t="s">
        <v>217</v>
      </c>
      <c r="B149" s="3" t="s">
        <v>216</v>
      </c>
      <c r="C149" s="3" t="s">
        <v>153</v>
      </c>
      <c r="D149" s="4">
        <v>6148.1</v>
      </c>
    </row>
    <row r="150" spans="1:4" ht="31.5" x14ac:dyDescent="0.25">
      <c r="A150" s="2" t="s">
        <v>218</v>
      </c>
      <c r="B150" s="3" t="s">
        <v>219</v>
      </c>
      <c r="C150" s="3"/>
      <c r="D150" s="4">
        <v>74.599999999999994</v>
      </c>
    </row>
    <row r="151" spans="1:4" ht="47.25" x14ac:dyDescent="0.25">
      <c r="A151" s="5" t="s">
        <v>220</v>
      </c>
      <c r="B151" s="3" t="s">
        <v>219</v>
      </c>
      <c r="C151" s="3" t="s">
        <v>153</v>
      </c>
      <c r="D151" s="4">
        <v>74.599999999999994</v>
      </c>
    </row>
    <row r="152" spans="1:4" ht="15.75" x14ac:dyDescent="0.25">
      <c r="A152" s="2" t="s">
        <v>221</v>
      </c>
      <c r="B152" s="3" t="s">
        <v>222</v>
      </c>
      <c r="C152" s="3"/>
      <c r="D152" s="4">
        <v>18050.013999999999</v>
      </c>
    </row>
    <row r="153" spans="1:4" ht="15.75" x14ac:dyDescent="0.25">
      <c r="A153" s="2" t="s">
        <v>223</v>
      </c>
      <c r="B153" s="3" t="s">
        <v>224</v>
      </c>
      <c r="C153" s="3"/>
      <c r="D153" s="4">
        <v>800</v>
      </c>
    </row>
    <row r="154" spans="1:4" ht="31.5" x14ac:dyDescent="0.25">
      <c r="A154" s="2" t="s">
        <v>225</v>
      </c>
      <c r="B154" s="3" t="s">
        <v>224</v>
      </c>
      <c r="C154" s="3" t="s">
        <v>27</v>
      </c>
      <c r="D154" s="4">
        <v>800</v>
      </c>
    </row>
    <row r="155" spans="1:4" ht="15.75" x14ac:dyDescent="0.25">
      <c r="A155" s="2" t="s">
        <v>226</v>
      </c>
      <c r="B155" s="3" t="s">
        <v>227</v>
      </c>
      <c r="C155" s="3"/>
      <c r="D155" s="4">
        <v>7</v>
      </c>
    </row>
    <row r="156" spans="1:4" ht="31.5" x14ac:dyDescent="0.25">
      <c r="A156" s="2" t="s">
        <v>228</v>
      </c>
      <c r="B156" s="3" t="s">
        <v>227</v>
      </c>
      <c r="C156" s="3" t="s">
        <v>27</v>
      </c>
      <c r="D156" s="4">
        <v>7</v>
      </c>
    </row>
    <row r="157" spans="1:4" ht="15.75" x14ac:dyDescent="0.25">
      <c r="A157" s="2" t="s">
        <v>230</v>
      </c>
      <c r="B157" s="3" t="s">
        <v>229</v>
      </c>
      <c r="C157" s="3"/>
      <c r="D157" s="4">
        <v>977.83600000000001</v>
      </c>
    </row>
    <row r="158" spans="1:4" ht="15.75" x14ac:dyDescent="0.25">
      <c r="A158" s="2" t="s">
        <v>230</v>
      </c>
      <c r="B158" s="3" t="s">
        <v>231</v>
      </c>
      <c r="C158" s="3"/>
      <c r="D158" s="4">
        <v>253.7</v>
      </c>
    </row>
    <row r="159" spans="1:4" ht="31.5" x14ac:dyDescent="0.25">
      <c r="A159" s="2" t="s">
        <v>232</v>
      </c>
      <c r="B159" s="3" t="s">
        <v>231</v>
      </c>
      <c r="C159" s="3" t="s">
        <v>113</v>
      </c>
      <c r="D159" s="4">
        <v>253.7</v>
      </c>
    </row>
    <row r="160" spans="1:4" ht="31.5" x14ac:dyDescent="0.25">
      <c r="A160" s="2" t="s">
        <v>233</v>
      </c>
      <c r="B160" s="3" t="s">
        <v>234</v>
      </c>
      <c r="C160" s="3"/>
      <c r="D160" s="4">
        <v>724.13599999999997</v>
      </c>
    </row>
    <row r="161" spans="1:4" ht="31.5" x14ac:dyDescent="0.25">
      <c r="A161" s="2" t="s">
        <v>235</v>
      </c>
      <c r="B161" s="3" t="s">
        <v>234</v>
      </c>
      <c r="C161" s="3" t="s">
        <v>113</v>
      </c>
      <c r="D161" s="4">
        <v>724.13599999999997</v>
      </c>
    </row>
    <row r="162" spans="1:4" ht="15.75" x14ac:dyDescent="0.25">
      <c r="A162" s="2" t="s">
        <v>150</v>
      </c>
      <c r="B162" s="3" t="s">
        <v>236</v>
      </c>
      <c r="C162" s="3"/>
      <c r="D162" s="4">
        <v>15436.03</v>
      </c>
    </row>
    <row r="163" spans="1:4" ht="31.5" x14ac:dyDescent="0.25">
      <c r="A163" s="2" t="s">
        <v>152</v>
      </c>
      <c r="B163" s="3" t="s">
        <v>236</v>
      </c>
      <c r="C163" s="3" t="s">
        <v>153</v>
      </c>
      <c r="D163" s="4">
        <v>15072.6</v>
      </c>
    </row>
    <row r="164" spans="1:4" ht="31.5" x14ac:dyDescent="0.25">
      <c r="A164" s="2" t="s">
        <v>237</v>
      </c>
      <c r="B164" s="3" t="s">
        <v>238</v>
      </c>
      <c r="C164" s="3"/>
      <c r="D164" s="4">
        <v>359.8</v>
      </c>
    </row>
    <row r="165" spans="1:4" ht="47.25" x14ac:dyDescent="0.25">
      <c r="A165" s="2" t="s">
        <v>239</v>
      </c>
      <c r="B165" s="3" t="s">
        <v>238</v>
      </c>
      <c r="C165" s="3" t="s">
        <v>153</v>
      </c>
      <c r="D165" s="4">
        <v>359.8</v>
      </c>
    </row>
    <row r="166" spans="1:4" ht="31.5" x14ac:dyDescent="0.25">
      <c r="A166" s="2" t="s">
        <v>237</v>
      </c>
      <c r="B166" s="3" t="s">
        <v>240</v>
      </c>
      <c r="C166" s="3"/>
      <c r="D166" s="4">
        <v>3.63</v>
      </c>
    </row>
    <row r="167" spans="1:4" ht="47.25" x14ac:dyDescent="0.25">
      <c r="A167" s="2" t="s">
        <v>239</v>
      </c>
      <c r="B167" s="3" t="s">
        <v>240</v>
      </c>
      <c r="C167" s="3" t="s">
        <v>153</v>
      </c>
      <c r="D167" s="4">
        <v>3.63</v>
      </c>
    </row>
    <row r="168" spans="1:4" ht="15.75" x14ac:dyDescent="0.25">
      <c r="A168" s="2" t="s">
        <v>241</v>
      </c>
      <c r="B168" s="3" t="s">
        <v>242</v>
      </c>
      <c r="C168" s="3"/>
      <c r="D168" s="4">
        <v>300</v>
      </c>
    </row>
    <row r="169" spans="1:4" ht="31.5" x14ac:dyDescent="0.25">
      <c r="A169" s="2" t="s">
        <v>243</v>
      </c>
      <c r="B169" s="3" t="s">
        <v>242</v>
      </c>
      <c r="C169" s="3" t="s">
        <v>153</v>
      </c>
      <c r="D169" s="4">
        <v>300</v>
      </c>
    </row>
    <row r="170" spans="1:4" ht="15.75" x14ac:dyDescent="0.25">
      <c r="A170" s="2" t="s">
        <v>244</v>
      </c>
      <c r="B170" s="3" t="s">
        <v>245</v>
      </c>
      <c r="C170" s="3"/>
      <c r="D170" s="4">
        <v>38</v>
      </c>
    </row>
    <row r="171" spans="1:4" ht="31.5" x14ac:dyDescent="0.25">
      <c r="A171" s="2" t="s">
        <v>246</v>
      </c>
      <c r="B171" s="3" t="s">
        <v>245</v>
      </c>
      <c r="C171" s="3" t="s">
        <v>27</v>
      </c>
      <c r="D171" s="4">
        <v>23</v>
      </c>
    </row>
    <row r="172" spans="1:4" ht="15.75" x14ac:dyDescent="0.25">
      <c r="A172" s="2" t="s">
        <v>247</v>
      </c>
      <c r="B172" s="3" t="s">
        <v>245</v>
      </c>
      <c r="C172" s="3" t="s">
        <v>113</v>
      </c>
      <c r="D172" s="4">
        <v>15</v>
      </c>
    </row>
    <row r="173" spans="1:4" ht="15.75" x14ac:dyDescent="0.25">
      <c r="A173" s="2" t="s">
        <v>248</v>
      </c>
      <c r="B173" s="3" t="s">
        <v>249</v>
      </c>
      <c r="C173" s="3"/>
      <c r="D173" s="4">
        <v>10</v>
      </c>
    </row>
    <row r="174" spans="1:4" ht="31.5" x14ac:dyDescent="0.25">
      <c r="A174" s="2" t="s">
        <v>250</v>
      </c>
      <c r="B174" s="3" t="s">
        <v>249</v>
      </c>
      <c r="C174" s="3" t="s">
        <v>153</v>
      </c>
      <c r="D174" s="4">
        <v>10</v>
      </c>
    </row>
    <row r="175" spans="1:4" ht="15.75" x14ac:dyDescent="0.25">
      <c r="A175" s="2" t="s">
        <v>251</v>
      </c>
      <c r="B175" s="3" t="s">
        <v>252</v>
      </c>
      <c r="C175" s="3"/>
      <c r="D175" s="4">
        <v>147.81399999999999</v>
      </c>
    </row>
    <row r="176" spans="1:4" ht="31.5" x14ac:dyDescent="0.25">
      <c r="A176" s="2" t="s">
        <v>253</v>
      </c>
      <c r="B176" s="3" t="s">
        <v>252</v>
      </c>
      <c r="C176" s="3" t="s">
        <v>153</v>
      </c>
      <c r="D176" s="4">
        <v>147.81399999999999</v>
      </c>
    </row>
    <row r="177" spans="1:4" ht="15.75" x14ac:dyDescent="0.25">
      <c r="A177" s="2" t="s">
        <v>258</v>
      </c>
      <c r="B177" s="3" t="s">
        <v>254</v>
      </c>
      <c r="C177" s="3"/>
      <c r="D177" s="4">
        <v>333.334</v>
      </c>
    </row>
    <row r="178" spans="1:4" ht="31.5" x14ac:dyDescent="0.25">
      <c r="A178" s="2" t="s">
        <v>255</v>
      </c>
      <c r="B178" s="3" t="s">
        <v>256</v>
      </c>
      <c r="C178" s="3"/>
      <c r="D178" s="4">
        <v>300</v>
      </c>
    </row>
    <row r="179" spans="1:4" ht="31.5" x14ac:dyDescent="0.25">
      <c r="A179" s="2" t="s">
        <v>257</v>
      </c>
      <c r="B179" s="3" t="s">
        <v>256</v>
      </c>
      <c r="C179" s="3" t="s">
        <v>153</v>
      </c>
      <c r="D179" s="4">
        <v>300</v>
      </c>
    </row>
    <row r="180" spans="1:4" ht="15.75" x14ac:dyDescent="0.25">
      <c r="A180" s="2" t="s">
        <v>258</v>
      </c>
      <c r="B180" s="3" t="s">
        <v>259</v>
      </c>
      <c r="C180" s="3"/>
      <c r="D180" s="4">
        <v>33.334000000000003</v>
      </c>
    </row>
    <row r="181" spans="1:4" ht="31.5" x14ac:dyDescent="0.25">
      <c r="A181" s="2" t="s">
        <v>260</v>
      </c>
      <c r="B181" s="3" t="s">
        <v>259</v>
      </c>
      <c r="C181" s="3" t="s">
        <v>153</v>
      </c>
      <c r="D181" s="4">
        <v>33.334000000000003</v>
      </c>
    </row>
    <row r="182" spans="1:4" ht="15.75" x14ac:dyDescent="0.25">
      <c r="A182" s="2" t="s">
        <v>261</v>
      </c>
      <c r="B182" s="3" t="s">
        <v>262</v>
      </c>
      <c r="C182" s="3"/>
      <c r="D182" s="4">
        <v>1918.2</v>
      </c>
    </row>
    <row r="183" spans="1:4" ht="15.75" x14ac:dyDescent="0.25">
      <c r="A183" s="2" t="s">
        <v>263</v>
      </c>
      <c r="B183" s="3" t="s">
        <v>264</v>
      </c>
      <c r="C183" s="3"/>
      <c r="D183" s="4">
        <v>1704.9760000000001</v>
      </c>
    </row>
    <row r="184" spans="1:4" ht="31.5" x14ac:dyDescent="0.25">
      <c r="A184" s="2" t="s">
        <v>265</v>
      </c>
      <c r="B184" s="3" t="s">
        <v>264</v>
      </c>
      <c r="C184" s="3" t="s">
        <v>153</v>
      </c>
      <c r="D184" s="4">
        <v>986.77599999999995</v>
      </c>
    </row>
    <row r="185" spans="1:4" ht="15.75" x14ac:dyDescent="0.25">
      <c r="A185" s="2" t="s">
        <v>266</v>
      </c>
      <c r="B185" s="3" t="s">
        <v>267</v>
      </c>
      <c r="C185" s="3"/>
      <c r="D185" s="4">
        <v>718.2</v>
      </c>
    </row>
    <row r="186" spans="1:4" ht="31.5" x14ac:dyDescent="0.25">
      <c r="A186" s="2" t="s">
        <v>268</v>
      </c>
      <c r="B186" s="3" t="s">
        <v>267</v>
      </c>
      <c r="C186" s="3" t="s">
        <v>153</v>
      </c>
      <c r="D186" s="4">
        <v>718.2</v>
      </c>
    </row>
    <row r="187" spans="1:4" ht="15.75" x14ac:dyDescent="0.25">
      <c r="A187" s="2" t="s">
        <v>269</v>
      </c>
      <c r="B187" s="3" t="s">
        <v>270</v>
      </c>
      <c r="C187" s="3"/>
      <c r="D187" s="4">
        <v>213.22399999999999</v>
      </c>
    </row>
    <row r="188" spans="1:4" ht="31.5" x14ac:dyDescent="0.25">
      <c r="A188" s="2" t="s">
        <v>271</v>
      </c>
      <c r="B188" s="3" t="s">
        <v>270</v>
      </c>
      <c r="C188" s="3" t="s">
        <v>153</v>
      </c>
      <c r="D188" s="4">
        <v>213.22399999999999</v>
      </c>
    </row>
    <row r="189" spans="1:4" ht="15.75" x14ac:dyDescent="0.25">
      <c r="A189" s="2" t="s">
        <v>272</v>
      </c>
      <c r="B189" s="3" t="s">
        <v>273</v>
      </c>
      <c r="C189" s="3"/>
      <c r="D189" s="4">
        <v>17.135999999999999</v>
      </c>
    </row>
    <row r="190" spans="1:4" ht="15.75" x14ac:dyDescent="0.25">
      <c r="A190" s="2" t="s">
        <v>274</v>
      </c>
      <c r="B190" s="3" t="s">
        <v>275</v>
      </c>
      <c r="C190" s="3"/>
      <c r="D190" s="4">
        <v>4.1360000000000001</v>
      </c>
    </row>
    <row r="191" spans="1:4" ht="31.5" x14ac:dyDescent="0.25">
      <c r="A191" s="2" t="s">
        <v>276</v>
      </c>
      <c r="B191" s="3" t="s">
        <v>275</v>
      </c>
      <c r="C191" s="3" t="s">
        <v>27</v>
      </c>
      <c r="D191" s="4">
        <v>1.8</v>
      </c>
    </row>
    <row r="192" spans="1:4" ht="31.5" x14ac:dyDescent="0.25">
      <c r="A192" s="2" t="s">
        <v>277</v>
      </c>
      <c r="B192" s="3" t="s">
        <v>275</v>
      </c>
      <c r="C192" s="3" t="s">
        <v>153</v>
      </c>
      <c r="D192" s="4">
        <v>2.3359999999999999</v>
      </c>
    </row>
    <row r="193" spans="1:4" ht="15.75" x14ac:dyDescent="0.25">
      <c r="A193" s="2" t="s">
        <v>278</v>
      </c>
      <c r="B193" s="3" t="s">
        <v>279</v>
      </c>
      <c r="C193" s="3"/>
      <c r="D193" s="4">
        <v>13</v>
      </c>
    </row>
    <row r="194" spans="1:4" ht="31.5" x14ac:dyDescent="0.25">
      <c r="A194" s="2" t="s">
        <v>280</v>
      </c>
      <c r="B194" s="3" t="s">
        <v>279</v>
      </c>
      <c r="C194" s="3" t="s">
        <v>27</v>
      </c>
      <c r="D194" s="4">
        <v>5.65</v>
      </c>
    </row>
    <row r="195" spans="1:4" ht="31.5" x14ac:dyDescent="0.25">
      <c r="A195" s="2" t="s">
        <v>281</v>
      </c>
      <c r="B195" s="3" t="s">
        <v>279</v>
      </c>
      <c r="C195" s="3" t="s">
        <v>153</v>
      </c>
      <c r="D195" s="4">
        <v>7.35</v>
      </c>
    </row>
    <row r="196" spans="1:4" ht="15.75" x14ac:dyDescent="0.25">
      <c r="A196" s="2" t="s">
        <v>282</v>
      </c>
      <c r="B196" s="3" t="s">
        <v>283</v>
      </c>
      <c r="C196" s="3"/>
      <c r="D196" s="4">
        <v>17458.186000000002</v>
      </c>
    </row>
    <row r="197" spans="1:4" ht="15.75" x14ac:dyDescent="0.25">
      <c r="A197" s="2" t="s">
        <v>284</v>
      </c>
      <c r="B197" s="3" t="s">
        <v>285</v>
      </c>
      <c r="C197" s="3"/>
      <c r="D197" s="4">
        <v>17458.186000000002</v>
      </c>
    </row>
    <row r="198" spans="1:4" ht="47.25" x14ac:dyDescent="0.25">
      <c r="A198" s="5" t="s">
        <v>286</v>
      </c>
      <c r="B198" s="3" t="s">
        <v>285</v>
      </c>
      <c r="C198" s="3" t="s">
        <v>287</v>
      </c>
      <c r="D198" s="4">
        <v>14024.686</v>
      </c>
    </row>
    <row r="199" spans="1:4" ht="31.5" x14ac:dyDescent="0.25">
      <c r="A199" s="2" t="s">
        <v>288</v>
      </c>
      <c r="B199" s="3" t="s">
        <v>285</v>
      </c>
      <c r="C199" s="3" t="s">
        <v>27</v>
      </c>
      <c r="D199" s="4">
        <v>3379.5</v>
      </c>
    </row>
    <row r="200" spans="1:4" ht="31.5" x14ac:dyDescent="0.25">
      <c r="A200" s="2" t="s">
        <v>289</v>
      </c>
      <c r="B200" s="3" t="s">
        <v>285</v>
      </c>
      <c r="C200" s="3" t="s">
        <v>44</v>
      </c>
      <c r="D200" s="4">
        <v>54</v>
      </c>
    </row>
    <row r="201" spans="1:4" ht="15.75" x14ac:dyDescent="0.25">
      <c r="A201" s="11" t="s">
        <v>290</v>
      </c>
      <c r="B201" s="12" t="s">
        <v>291</v>
      </c>
      <c r="C201" s="12"/>
      <c r="D201" s="13">
        <v>74944.239000000001</v>
      </c>
    </row>
    <row r="202" spans="1:4" ht="15.75" x14ac:dyDescent="0.25">
      <c r="A202" s="2" t="s">
        <v>292</v>
      </c>
      <c r="B202" s="3" t="s">
        <v>293</v>
      </c>
      <c r="C202" s="3"/>
      <c r="D202" s="4">
        <v>12679.959000000001</v>
      </c>
    </row>
    <row r="203" spans="1:4" ht="15.75" x14ac:dyDescent="0.25">
      <c r="A203" s="2" t="s">
        <v>294</v>
      </c>
      <c r="B203" s="3" t="s">
        <v>295</v>
      </c>
      <c r="C203" s="3"/>
      <c r="D203" s="4">
        <v>189.3</v>
      </c>
    </row>
    <row r="204" spans="1:4" ht="15.75" x14ac:dyDescent="0.25">
      <c r="A204" s="2" t="s">
        <v>296</v>
      </c>
      <c r="B204" s="3" t="s">
        <v>297</v>
      </c>
      <c r="C204" s="3"/>
      <c r="D204" s="4">
        <v>63.4</v>
      </c>
    </row>
    <row r="205" spans="1:4" ht="31.5" x14ac:dyDescent="0.25">
      <c r="A205" s="2" t="s">
        <v>298</v>
      </c>
      <c r="B205" s="3" t="s">
        <v>297</v>
      </c>
      <c r="C205" s="3" t="s">
        <v>153</v>
      </c>
      <c r="D205" s="4">
        <v>63.4</v>
      </c>
    </row>
    <row r="206" spans="1:4" ht="15.75" x14ac:dyDescent="0.25">
      <c r="A206" s="2" t="s">
        <v>294</v>
      </c>
      <c r="B206" s="3" t="s">
        <v>299</v>
      </c>
      <c r="C206" s="3"/>
      <c r="D206" s="4">
        <v>125.9</v>
      </c>
    </row>
    <row r="207" spans="1:4" ht="31.5" x14ac:dyDescent="0.25">
      <c r="A207" s="2" t="s">
        <v>300</v>
      </c>
      <c r="B207" s="3" t="s">
        <v>299</v>
      </c>
      <c r="C207" s="3" t="s">
        <v>153</v>
      </c>
      <c r="D207" s="4">
        <v>125.9</v>
      </c>
    </row>
    <row r="208" spans="1:4" ht="15.75" x14ac:dyDescent="0.25">
      <c r="A208" s="2" t="s">
        <v>301</v>
      </c>
      <c r="B208" s="3" t="s">
        <v>302</v>
      </c>
      <c r="C208" s="3"/>
      <c r="D208" s="4">
        <v>12475.659</v>
      </c>
    </row>
    <row r="209" spans="1:4" ht="31.5" x14ac:dyDescent="0.25">
      <c r="A209" s="2" t="s">
        <v>303</v>
      </c>
      <c r="B209" s="3" t="s">
        <v>302</v>
      </c>
      <c r="C209" s="3" t="s">
        <v>153</v>
      </c>
      <c r="D209" s="4">
        <v>11605.43</v>
      </c>
    </row>
    <row r="210" spans="1:4" ht="31.5" x14ac:dyDescent="0.25">
      <c r="A210" s="2" t="s">
        <v>237</v>
      </c>
      <c r="B210" s="3" t="s">
        <v>304</v>
      </c>
      <c r="C210" s="3"/>
      <c r="D210" s="4">
        <v>856.48</v>
      </c>
    </row>
    <row r="211" spans="1:4" ht="47.25" x14ac:dyDescent="0.25">
      <c r="A211" s="2" t="s">
        <v>239</v>
      </c>
      <c r="B211" s="3" t="s">
        <v>304</v>
      </c>
      <c r="C211" s="3" t="s">
        <v>153</v>
      </c>
      <c r="D211" s="4">
        <v>856.48</v>
      </c>
    </row>
    <row r="212" spans="1:4" ht="31.5" x14ac:dyDescent="0.25">
      <c r="A212" s="2" t="s">
        <v>237</v>
      </c>
      <c r="B212" s="3" t="s">
        <v>305</v>
      </c>
      <c r="C212" s="3"/>
      <c r="D212" s="4">
        <v>13.749000000000001</v>
      </c>
    </row>
    <row r="213" spans="1:4" ht="47.25" x14ac:dyDescent="0.25">
      <c r="A213" s="2" t="s">
        <v>239</v>
      </c>
      <c r="B213" s="3" t="s">
        <v>305</v>
      </c>
      <c r="C213" s="3" t="s">
        <v>153</v>
      </c>
      <c r="D213" s="4">
        <v>13.749000000000001</v>
      </c>
    </row>
    <row r="214" spans="1:4" ht="15.75" x14ac:dyDescent="0.25">
      <c r="A214" s="2" t="s">
        <v>306</v>
      </c>
      <c r="B214" s="3" t="s">
        <v>307</v>
      </c>
      <c r="C214" s="3"/>
      <c r="D214" s="4">
        <v>15</v>
      </c>
    </row>
    <row r="215" spans="1:4" ht="31.5" x14ac:dyDescent="0.25">
      <c r="A215" s="2" t="s">
        <v>308</v>
      </c>
      <c r="B215" s="3" t="s">
        <v>307</v>
      </c>
      <c r="C215" s="3" t="s">
        <v>153</v>
      </c>
      <c r="D215" s="4">
        <v>15</v>
      </c>
    </row>
    <row r="216" spans="1:4" ht="15.75" x14ac:dyDescent="0.25">
      <c r="A216" s="2" t="s">
        <v>309</v>
      </c>
      <c r="B216" s="3" t="s">
        <v>310</v>
      </c>
      <c r="C216" s="3"/>
      <c r="D216" s="4">
        <v>16192.234</v>
      </c>
    </row>
    <row r="217" spans="1:4" ht="15.75" x14ac:dyDescent="0.25">
      <c r="A217" s="2" t="s">
        <v>311</v>
      </c>
      <c r="B217" s="3" t="s">
        <v>312</v>
      </c>
      <c r="C217" s="3"/>
      <c r="D217" s="4">
        <v>109.43</v>
      </c>
    </row>
    <row r="218" spans="1:4" ht="15.75" x14ac:dyDescent="0.25">
      <c r="A218" s="2" t="s">
        <v>313</v>
      </c>
      <c r="B218" s="3" t="s">
        <v>314</v>
      </c>
      <c r="C218" s="3"/>
      <c r="D218" s="4">
        <v>70.73</v>
      </c>
    </row>
    <row r="219" spans="1:4" ht="31.5" x14ac:dyDescent="0.25">
      <c r="A219" s="2" t="s">
        <v>315</v>
      </c>
      <c r="B219" s="3" t="s">
        <v>314</v>
      </c>
      <c r="C219" s="3" t="s">
        <v>153</v>
      </c>
      <c r="D219" s="4">
        <v>70.73</v>
      </c>
    </row>
    <row r="220" spans="1:4" ht="15.75" x14ac:dyDescent="0.25">
      <c r="A220" s="2" t="s">
        <v>311</v>
      </c>
      <c r="B220" s="3" t="s">
        <v>316</v>
      </c>
      <c r="C220" s="3"/>
      <c r="D220" s="4">
        <v>38.700000000000003</v>
      </c>
    </row>
    <row r="221" spans="1:4" ht="31.5" x14ac:dyDescent="0.25">
      <c r="A221" s="2" t="s">
        <v>317</v>
      </c>
      <c r="B221" s="3" t="s">
        <v>316</v>
      </c>
      <c r="C221" s="3" t="s">
        <v>153</v>
      </c>
      <c r="D221" s="4">
        <v>38.700000000000003</v>
      </c>
    </row>
    <row r="222" spans="1:4" ht="15.75" x14ac:dyDescent="0.25">
      <c r="A222" s="2" t="s">
        <v>318</v>
      </c>
      <c r="B222" s="3" t="s">
        <v>319</v>
      </c>
      <c r="C222" s="3"/>
      <c r="D222" s="4">
        <v>130</v>
      </c>
    </row>
    <row r="223" spans="1:4" ht="31.5" x14ac:dyDescent="0.25">
      <c r="A223" s="2" t="s">
        <v>320</v>
      </c>
      <c r="B223" s="3" t="s">
        <v>319</v>
      </c>
      <c r="C223" s="3" t="s">
        <v>153</v>
      </c>
      <c r="D223" s="4">
        <v>130</v>
      </c>
    </row>
    <row r="224" spans="1:4" ht="15.75" x14ac:dyDescent="0.25">
      <c r="A224" s="2" t="s">
        <v>323</v>
      </c>
      <c r="B224" s="3" t="s">
        <v>324</v>
      </c>
      <c r="C224" s="3"/>
      <c r="D224" s="4">
        <v>66</v>
      </c>
    </row>
    <row r="225" spans="1:4" ht="31.5" x14ac:dyDescent="0.25">
      <c r="A225" s="2" t="s">
        <v>325</v>
      </c>
      <c r="B225" s="3" t="s">
        <v>324</v>
      </c>
      <c r="C225" s="3" t="s">
        <v>153</v>
      </c>
      <c r="D225" s="4">
        <v>66</v>
      </c>
    </row>
    <row r="226" spans="1:4" ht="15.75" x14ac:dyDescent="0.25">
      <c r="A226" s="2" t="s">
        <v>326</v>
      </c>
      <c r="B226" s="3" t="s">
        <v>327</v>
      </c>
      <c r="C226" s="3"/>
      <c r="D226" s="4">
        <v>15886.804</v>
      </c>
    </row>
    <row r="227" spans="1:4" ht="31.5" x14ac:dyDescent="0.25">
      <c r="A227" s="2" t="s">
        <v>328</v>
      </c>
      <c r="B227" s="3" t="s">
        <v>327</v>
      </c>
      <c r="C227" s="3" t="s">
        <v>153</v>
      </c>
      <c r="D227" s="4">
        <v>13509.513999999999</v>
      </c>
    </row>
    <row r="228" spans="1:4" ht="31.5" x14ac:dyDescent="0.25">
      <c r="A228" s="2" t="s">
        <v>321</v>
      </c>
      <c r="B228" s="3" t="s">
        <v>1020</v>
      </c>
      <c r="C228" s="3"/>
      <c r="D228" s="4">
        <v>2343.6</v>
      </c>
    </row>
    <row r="229" spans="1:4" ht="47.25" x14ac:dyDescent="0.25">
      <c r="A229" s="2" t="s">
        <v>322</v>
      </c>
      <c r="B229" s="3" t="s">
        <v>1020</v>
      </c>
      <c r="C229" s="3" t="s">
        <v>153</v>
      </c>
      <c r="D229" s="4">
        <v>2343.6</v>
      </c>
    </row>
    <row r="230" spans="1:4" ht="31.5" x14ac:dyDescent="0.25">
      <c r="A230" s="2" t="s">
        <v>321</v>
      </c>
      <c r="B230" s="3" t="s">
        <v>1021</v>
      </c>
      <c r="C230" s="3"/>
      <c r="D230" s="4">
        <v>33.69</v>
      </c>
    </row>
    <row r="231" spans="1:4" ht="47.25" x14ac:dyDescent="0.25">
      <c r="A231" s="2" t="s">
        <v>322</v>
      </c>
      <c r="B231" s="3" t="s">
        <v>1021</v>
      </c>
      <c r="C231" s="3" t="s">
        <v>153</v>
      </c>
      <c r="D231" s="4">
        <v>33.69</v>
      </c>
    </row>
    <row r="232" spans="1:4" ht="15.75" x14ac:dyDescent="0.25">
      <c r="A232" s="2" t="s">
        <v>329</v>
      </c>
      <c r="B232" s="3" t="s">
        <v>330</v>
      </c>
      <c r="C232" s="3"/>
      <c r="D232" s="4">
        <v>2390.0459999999998</v>
      </c>
    </row>
    <row r="233" spans="1:4" ht="15.75" x14ac:dyDescent="0.25">
      <c r="A233" s="2" t="s">
        <v>326</v>
      </c>
      <c r="B233" s="3" t="s">
        <v>331</v>
      </c>
      <c r="C233" s="3"/>
      <c r="D233" s="4">
        <v>2390.0459999999998</v>
      </c>
    </row>
    <row r="234" spans="1:4" ht="31.5" x14ac:dyDescent="0.25">
      <c r="A234" s="2" t="s">
        <v>328</v>
      </c>
      <c r="B234" s="3" t="s">
        <v>331</v>
      </c>
      <c r="C234" s="3" t="s">
        <v>153</v>
      </c>
      <c r="D234" s="4">
        <v>1918.9659999999999</v>
      </c>
    </row>
    <row r="235" spans="1:4" ht="31.5" x14ac:dyDescent="0.25">
      <c r="A235" s="2" t="s">
        <v>321</v>
      </c>
      <c r="B235" s="3" t="s">
        <v>332</v>
      </c>
      <c r="C235" s="3"/>
      <c r="D235" s="4">
        <v>464.18</v>
      </c>
    </row>
    <row r="236" spans="1:4" ht="47.25" x14ac:dyDescent="0.25">
      <c r="A236" s="2" t="s">
        <v>322</v>
      </c>
      <c r="B236" s="3" t="s">
        <v>332</v>
      </c>
      <c r="C236" s="3" t="s">
        <v>153</v>
      </c>
      <c r="D236" s="4">
        <v>464.18</v>
      </c>
    </row>
    <row r="237" spans="1:4" ht="31.5" x14ac:dyDescent="0.25">
      <c r="A237" s="2" t="s">
        <v>321</v>
      </c>
      <c r="B237" s="3" t="s">
        <v>333</v>
      </c>
      <c r="C237" s="3"/>
      <c r="D237" s="4">
        <v>6.9</v>
      </c>
    </row>
    <row r="238" spans="1:4" ht="47.25" x14ac:dyDescent="0.25">
      <c r="A238" s="2" t="s">
        <v>322</v>
      </c>
      <c r="B238" s="3" t="s">
        <v>333</v>
      </c>
      <c r="C238" s="3" t="s">
        <v>153</v>
      </c>
      <c r="D238" s="4">
        <v>6.9</v>
      </c>
    </row>
    <row r="239" spans="1:4" ht="15.75" x14ac:dyDescent="0.25">
      <c r="A239" s="2" t="s">
        <v>334</v>
      </c>
      <c r="B239" s="3" t="s">
        <v>335</v>
      </c>
      <c r="C239" s="3"/>
      <c r="D239" s="4">
        <v>26048.976999999999</v>
      </c>
    </row>
    <row r="240" spans="1:4" ht="15.75" x14ac:dyDescent="0.25">
      <c r="A240" s="2" t="s">
        <v>336</v>
      </c>
      <c r="B240" s="3" t="s">
        <v>337</v>
      </c>
      <c r="C240" s="3"/>
      <c r="D240" s="4">
        <v>22676.037</v>
      </c>
    </row>
    <row r="241" spans="1:4" ht="31.5" x14ac:dyDescent="0.25">
      <c r="A241" s="2" t="s">
        <v>338</v>
      </c>
      <c r="B241" s="3" t="s">
        <v>337</v>
      </c>
      <c r="C241" s="3" t="s">
        <v>153</v>
      </c>
      <c r="D241" s="4">
        <v>20035.099999999999</v>
      </c>
    </row>
    <row r="242" spans="1:4" ht="31.5" x14ac:dyDescent="0.25">
      <c r="A242" s="2" t="s">
        <v>321</v>
      </c>
      <c r="B242" s="3" t="s">
        <v>339</v>
      </c>
      <c r="C242" s="3"/>
      <c r="D242" s="4">
        <v>2604</v>
      </c>
    </row>
    <row r="243" spans="1:4" ht="47.25" x14ac:dyDescent="0.25">
      <c r="A243" s="2" t="s">
        <v>322</v>
      </c>
      <c r="B243" s="3" t="s">
        <v>339</v>
      </c>
      <c r="C243" s="3" t="s">
        <v>153</v>
      </c>
      <c r="D243" s="4">
        <v>2604</v>
      </c>
    </row>
    <row r="244" spans="1:4" ht="31.5" x14ac:dyDescent="0.25">
      <c r="A244" s="2" t="s">
        <v>321</v>
      </c>
      <c r="B244" s="3" t="s">
        <v>340</v>
      </c>
      <c r="C244" s="3"/>
      <c r="D244" s="4">
        <v>36.936999999999998</v>
      </c>
    </row>
    <row r="245" spans="1:4" ht="47.25" x14ac:dyDescent="0.25">
      <c r="A245" s="2" t="s">
        <v>322</v>
      </c>
      <c r="B245" s="3" t="s">
        <v>340</v>
      </c>
      <c r="C245" s="3" t="s">
        <v>153</v>
      </c>
      <c r="D245" s="4">
        <v>36.936999999999998</v>
      </c>
    </row>
    <row r="246" spans="1:4" ht="15.75" x14ac:dyDescent="0.25">
      <c r="A246" s="2" t="s">
        <v>341</v>
      </c>
      <c r="B246" s="3" t="s">
        <v>342</v>
      </c>
      <c r="C246" s="3"/>
      <c r="D246" s="4">
        <v>300</v>
      </c>
    </row>
    <row r="247" spans="1:4" ht="31.5" x14ac:dyDescent="0.25">
      <c r="A247" s="2" t="s">
        <v>343</v>
      </c>
      <c r="B247" s="3" t="s">
        <v>342</v>
      </c>
      <c r="C247" s="3" t="s">
        <v>153</v>
      </c>
      <c r="D247" s="4">
        <v>300</v>
      </c>
    </row>
    <row r="248" spans="1:4" ht="15.75" x14ac:dyDescent="0.25">
      <c r="A248" s="2" t="s">
        <v>344</v>
      </c>
      <c r="B248" s="3" t="s">
        <v>345</v>
      </c>
      <c r="C248" s="3"/>
      <c r="D248" s="4">
        <v>2160.6999999999998</v>
      </c>
    </row>
    <row r="249" spans="1:4" ht="15.75" x14ac:dyDescent="0.25">
      <c r="A249" s="2" t="s">
        <v>346</v>
      </c>
      <c r="B249" s="3" t="s">
        <v>347</v>
      </c>
      <c r="C249" s="3"/>
      <c r="D249" s="4">
        <v>1440.32</v>
      </c>
    </row>
    <row r="250" spans="1:4" ht="31.5" x14ac:dyDescent="0.25">
      <c r="A250" s="2" t="s">
        <v>348</v>
      </c>
      <c r="B250" s="3" t="s">
        <v>347</v>
      </c>
      <c r="C250" s="3" t="s">
        <v>153</v>
      </c>
      <c r="D250" s="4">
        <v>1440.32</v>
      </c>
    </row>
    <row r="251" spans="1:4" ht="15.75" x14ac:dyDescent="0.25">
      <c r="A251" s="2" t="s">
        <v>344</v>
      </c>
      <c r="B251" s="3" t="s">
        <v>349</v>
      </c>
      <c r="C251" s="3"/>
      <c r="D251" s="4">
        <v>720.38</v>
      </c>
    </row>
    <row r="252" spans="1:4" ht="31.5" x14ac:dyDescent="0.25">
      <c r="A252" s="2" t="s">
        <v>350</v>
      </c>
      <c r="B252" s="3" t="s">
        <v>349</v>
      </c>
      <c r="C252" s="3" t="s">
        <v>153</v>
      </c>
      <c r="D252" s="4">
        <v>720.38</v>
      </c>
    </row>
    <row r="253" spans="1:4" ht="15.75" x14ac:dyDescent="0.25">
      <c r="A253" s="2" t="s">
        <v>351</v>
      </c>
      <c r="B253" s="3" t="s">
        <v>352</v>
      </c>
      <c r="C253" s="3"/>
      <c r="D253" s="4">
        <v>621.94000000000005</v>
      </c>
    </row>
    <row r="254" spans="1:4" ht="31.5" x14ac:dyDescent="0.25">
      <c r="A254" s="2" t="s">
        <v>353</v>
      </c>
      <c r="B254" s="3" t="s">
        <v>352</v>
      </c>
      <c r="C254" s="3" t="s">
        <v>153</v>
      </c>
      <c r="D254" s="4">
        <v>621.94000000000005</v>
      </c>
    </row>
    <row r="255" spans="1:4" ht="15.75" x14ac:dyDescent="0.25">
      <c r="A255" s="2" t="s">
        <v>354</v>
      </c>
      <c r="B255" s="3" t="s">
        <v>355</v>
      </c>
      <c r="C255" s="3"/>
      <c r="D255" s="4">
        <v>290.3</v>
      </c>
    </row>
    <row r="256" spans="1:4" ht="15.75" x14ac:dyDescent="0.25">
      <c r="A256" s="2" t="s">
        <v>356</v>
      </c>
      <c r="B256" s="3" t="s">
        <v>357</v>
      </c>
      <c r="C256" s="3"/>
      <c r="D256" s="4">
        <v>257</v>
      </c>
    </row>
    <row r="257" spans="1:4" ht="31.5" x14ac:dyDescent="0.25">
      <c r="A257" s="2" t="s">
        <v>358</v>
      </c>
      <c r="B257" s="3" t="s">
        <v>357</v>
      </c>
      <c r="C257" s="3" t="s">
        <v>153</v>
      </c>
      <c r="D257" s="4">
        <v>257</v>
      </c>
    </row>
    <row r="258" spans="1:4" ht="15.75" x14ac:dyDescent="0.25">
      <c r="A258" s="2" t="s">
        <v>354</v>
      </c>
      <c r="B258" s="3" t="s">
        <v>359</v>
      </c>
      <c r="C258" s="3"/>
      <c r="D258" s="4">
        <v>33.299999999999997</v>
      </c>
    </row>
    <row r="259" spans="1:4" ht="31.5" x14ac:dyDescent="0.25">
      <c r="A259" s="2" t="s">
        <v>360</v>
      </c>
      <c r="B259" s="3" t="s">
        <v>359</v>
      </c>
      <c r="C259" s="3" t="s">
        <v>153</v>
      </c>
      <c r="D259" s="4">
        <v>33.299999999999997</v>
      </c>
    </row>
    <row r="260" spans="1:4" ht="15.75" x14ac:dyDescent="0.25">
      <c r="A260" s="2" t="s">
        <v>361</v>
      </c>
      <c r="B260" s="3" t="s">
        <v>362</v>
      </c>
      <c r="C260" s="3"/>
      <c r="D260" s="4">
        <v>4204.7700000000004</v>
      </c>
    </row>
    <row r="261" spans="1:4" ht="15.75" x14ac:dyDescent="0.25">
      <c r="A261" s="2" t="s">
        <v>363</v>
      </c>
      <c r="B261" s="3" t="s">
        <v>364</v>
      </c>
      <c r="C261" s="3"/>
      <c r="D261" s="4">
        <v>4204.7700000000004</v>
      </c>
    </row>
    <row r="262" spans="1:4" ht="47.25" x14ac:dyDescent="0.25">
      <c r="A262" s="2" t="s">
        <v>365</v>
      </c>
      <c r="B262" s="3" t="s">
        <v>364</v>
      </c>
      <c r="C262" s="3" t="s">
        <v>287</v>
      </c>
      <c r="D262" s="4">
        <v>3746.77</v>
      </c>
    </row>
    <row r="263" spans="1:4" ht="31.5" x14ac:dyDescent="0.25">
      <c r="A263" s="2" t="s">
        <v>366</v>
      </c>
      <c r="B263" s="3" t="s">
        <v>364</v>
      </c>
      <c r="C263" s="3" t="s">
        <v>27</v>
      </c>
      <c r="D263" s="4">
        <v>458</v>
      </c>
    </row>
    <row r="264" spans="1:4" ht="15.75" x14ac:dyDescent="0.25">
      <c r="A264" s="2" t="s">
        <v>367</v>
      </c>
      <c r="B264" s="3" t="s">
        <v>368</v>
      </c>
      <c r="C264" s="3"/>
      <c r="D264" s="4">
        <v>11500.42</v>
      </c>
    </row>
    <row r="265" spans="1:4" ht="15.75" x14ac:dyDescent="0.25">
      <c r="A265" s="2" t="s">
        <v>369</v>
      </c>
      <c r="B265" s="3" t="s">
        <v>370</v>
      </c>
      <c r="C265" s="3"/>
      <c r="D265" s="4">
        <v>10300.42</v>
      </c>
    </row>
    <row r="266" spans="1:4" ht="31.5" x14ac:dyDescent="0.25">
      <c r="A266" s="2" t="s">
        <v>371</v>
      </c>
      <c r="B266" s="3" t="s">
        <v>370</v>
      </c>
      <c r="C266" s="3" t="s">
        <v>153</v>
      </c>
      <c r="D266" s="4">
        <v>10300.42</v>
      </c>
    </row>
    <row r="267" spans="1:4" ht="15.75" x14ac:dyDescent="0.25">
      <c r="A267" s="2" t="s">
        <v>179</v>
      </c>
      <c r="B267" s="3" t="s">
        <v>372</v>
      </c>
      <c r="C267" s="3"/>
      <c r="D267" s="4">
        <v>1200</v>
      </c>
    </row>
    <row r="268" spans="1:4" ht="31.5" x14ac:dyDescent="0.25">
      <c r="A268" s="2" t="s">
        <v>181</v>
      </c>
      <c r="B268" s="3" t="s">
        <v>372</v>
      </c>
      <c r="C268" s="3" t="s">
        <v>153</v>
      </c>
      <c r="D268" s="4">
        <v>1200</v>
      </c>
    </row>
    <row r="269" spans="1:4" ht="15.75" x14ac:dyDescent="0.25">
      <c r="A269" s="2" t="s">
        <v>373</v>
      </c>
      <c r="B269" s="3" t="s">
        <v>374</v>
      </c>
      <c r="C269" s="3"/>
      <c r="D269" s="4">
        <v>1927.8330000000001</v>
      </c>
    </row>
    <row r="270" spans="1:4" ht="15.75" x14ac:dyDescent="0.25">
      <c r="A270" s="2" t="s">
        <v>375</v>
      </c>
      <c r="B270" s="3" t="s">
        <v>376</v>
      </c>
      <c r="C270" s="3"/>
      <c r="D270" s="4">
        <v>1927.8330000000001</v>
      </c>
    </row>
    <row r="271" spans="1:4" ht="31.5" x14ac:dyDescent="0.25">
      <c r="A271" s="2" t="s">
        <v>377</v>
      </c>
      <c r="B271" s="3" t="s">
        <v>376</v>
      </c>
      <c r="C271" s="3" t="s">
        <v>153</v>
      </c>
      <c r="D271" s="4">
        <v>1676.8</v>
      </c>
    </row>
    <row r="272" spans="1:4" ht="31.5" x14ac:dyDescent="0.25">
      <c r="A272" s="2" t="s">
        <v>321</v>
      </c>
      <c r="B272" s="3" t="s">
        <v>378</v>
      </c>
      <c r="C272" s="3"/>
      <c r="D272" s="4">
        <v>247.38</v>
      </c>
    </row>
    <row r="273" spans="1:4" ht="47.25" x14ac:dyDescent="0.25">
      <c r="A273" s="2" t="s">
        <v>322</v>
      </c>
      <c r="B273" s="3" t="s">
        <v>378</v>
      </c>
      <c r="C273" s="3" t="s">
        <v>153</v>
      </c>
      <c r="D273" s="4">
        <v>247.38</v>
      </c>
    </row>
    <row r="274" spans="1:4" ht="31.5" x14ac:dyDescent="0.25">
      <c r="A274" s="2" t="s">
        <v>321</v>
      </c>
      <c r="B274" s="3" t="s">
        <v>379</v>
      </c>
      <c r="C274" s="3"/>
      <c r="D274" s="4">
        <v>3.653</v>
      </c>
    </row>
    <row r="275" spans="1:4" ht="47.25" x14ac:dyDescent="0.25">
      <c r="A275" s="2" t="s">
        <v>322</v>
      </c>
      <c r="B275" s="3" t="s">
        <v>379</v>
      </c>
      <c r="C275" s="3" t="s">
        <v>153</v>
      </c>
      <c r="D275" s="4">
        <v>3.653</v>
      </c>
    </row>
    <row r="276" spans="1:4" ht="15.75" x14ac:dyDescent="0.25">
      <c r="A276" s="11" t="s">
        <v>380</v>
      </c>
      <c r="B276" s="12" t="s">
        <v>381</v>
      </c>
      <c r="C276" s="12"/>
      <c r="D276" s="13">
        <v>5502.27</v>
      </c>
    </row>
    <row r="277" spans="1:4" ht="15.75" x14ac:dyDescent="0.25">
      <c r="A277" s="2" t="s">
        <v>382</v>
      </c>
      <c r="B277" s="3" t="s">
        <v>383</v>
      </c>
      <c r="C277" s="3"/>
      <c r="D277" s="4">
        <v>333.4</v>
      </c>
    </row>
    <row r="278" spans="1:4" ht="15.75" x14ac:dyDescent="0.25">
      <c r="A278" s="2" t="s">
        <v>384</v>
      </c>
      <c r="B278" s="3" t="s">
        <v>385</v>
      </c>
      <c r="C278" s="3"/>
      <c r="D278" s="4">
        <v>333.4</v>
      </c>
    </row>
    <row r="279" spans="1:4" ht="31.5" x14ac:dyDescent="0.25">
      <c r="A279" s="2" t="s">
        <v>386</v>
      </c>
      <c r="B279" s="3" t="s">
        <v>387</v>
      </c>
      <c r="C279" s="3"/>
      <c r="D279" s="4">
        <v>300</v>
      </c>
    </row>
    <row r="280" spans="1:4" ht="31.5" x14ac:dyDescent="0.25">
      <c r="A280" s="2" t="s">
        <v>388</v>
      </c>
      <c r="B280" s="3" t="s">
        <v>387</v>
      </c>
      <c r="C280" s="3" t="s">
        <v>16</v>
      </c>
      <c r="D280" s="4">
        <v>300</v>
      </c>
    </row>
    <row r="281" spans="1:4" ht="15.75" x14ac:dyDescent="0.25">
      <c r="A281" s="2" t="s">
        <v>384</v>
      </c>
      <c r="B281" s="3" t="s">
        <v>389</v>
      </c>
      <c r="C281" s="3"/>
      <c r="D281" s="4">
        <v>33.4</v>
      </c>
    </row>
    <row r="282" spans="1:4" ht="15.75" x14ac:dyDescent="0.25">
      <c r="A282" s="2" t="s">
        <v>390</v>
      </c>
      <c r="B282" s="3" t="s">
        <v>389</v>
      </c>
      <c r="C282" s="3" t="s">
        <v>16</v>
      </c>
      <c r="D282" s="4">
        <v>33.4</v>
      </c>
    </row>
    <row r="283" spans="1:4" ht="15.75" x14ac:dyDescent="0.25">
      <c r="A283" s="2" t="s">
        <v>391</v>
      </c>
      <c r="B283" s="3" t="s">
        <v>392</v>
      </c>
      <c r="C283" s="3"/>
      <c r="D283" s="4">
        <v>200</v>
      </c>
    </row>
    <row r="284" spans="1:4" ht="31.5" x14ac:dyDescent="0.25">
      <c r="A284" s="2" t="s">
        <v>393</v>
      </c>
      <c r="B284" s="3" t="s">
        <v>394</v>
      </c>
      <c r="C284" s="3"/>
      <c r="D284" s="4">
        <v>200</v>
      </c>
    </row>
    <row r="285" spans="1:4" ht="47.25" x14ac:dyDescent="0.25">
      <c r="A285" s="2" t="s">
        <v>395</v>
      </c>
      <c r="B285" s="3" t="s">
        <v>394</v>
      </c>
      <c r="C285" s="3" t="s">
        <v>153</v>
      </c>
      <c r="D285" s="4">
        <v>200</v>
      </c>
    </row>
    <row r="286" spans="1:4" ht="15.75" x14ac:dyDescent="0.25">
      <c r="A286" s="2" t="s">
        <v>396</v>
      </c>
      <c r="B286" s="3" t="s">
        <v>397</v>
      </c>
      <c r="C286" s="3"/>
      <c r="D286" s="4">
        <v>530</v>
      </c>
    </row>
    <row r="287" spans="1:4" ht="15.75" x14ac:dyDescent="0.25">
      <c r="A287" s="2" t="s">
        <v>398</v>
      </c>
      <c r="B287" s="3" t="s">
        <v>399</v>
      </c>
      <c r="C287" s="3"/>
      <c r="D287" s="4">
        <v>530</v>
      </c>
    </row>
    <row r="288" spans="1:4" ht="31.5" x14ac:dyDescent="0.25">
      <c r="A288" s="2" t="s">
        <v>400</v>
      </c>
      <c r="B288" s="3" t="s">
        <v>399</v>
      </c>
      <c r="C288" s="3" t="s">
        <v>153</v>
      </c>
      <c r="D288" s="4">
        <v>530</v>
      </c>
    </row>
    <row r="289" spans="1:4" ht="15.75" x14ac:dyDescent="0.25">
      <c r="A289" s="2" t="s">
        <v>401</v>
      </c>
      <c r="B289" s="3" t="s">
        <v>402</v>
      </c>
      <c r="C289" s="3"/>
      <c r="D289" s="4">
        <v>4438.87</v>
      </c>
    </row>
    <row r="290" spans="1:4" ht="15.75" x14ac:dyDescent="0.25">
      <c r="A290" s="2" t="s">
        <v>403</v>
      </c>
      <c r="B290" s="3" t="s">
        <v>404</v>
      </c>
      <c r="C290" s="3"/>
      <c r="D290" s="4">
        <v>4438.87</v>
      </c>
    </row>
    <row r="291" spans="1:4" ht="31.5" x14ac:dyDescent="0.25">
      <c r="A291" s="2" t="s">
        <v>405</v>
      </c>
      <c r="B291" s="3" t="s">
        <v>404</v>
      </c>
      <c r="C291" s="3" t="s">
        <v>153</v>
      </c>
      <c r="D291" s="4">
        <v>4438.87</v>
      </c>
    </row>
    <row r="292" spans="1:4" ht="15.75" x14ac:dyDescent="0.25">
      <c r="A292" s="11" t="s">
        <v>406</v>
      </c>
      <c r="B292" s="12" t="s">
        <v>407</v>
      </c>
      <c r="C292" s="12"/>
      <c r="D292" s="13">
        <v>77728.979000000007</v>
      </c>
    </row>
    <row r="293" spans="1:4" ht="15.75" x14ac:dyDescent="0.25">
      <c r="A293" s="2" t="s">
        <v>408</v>
      </c>
      <c r="B293" s="3" t="s">
        <v>409</v>
      </c>
      <c r="C293" s="3"/>
      <c r="D293" s="4">
        <v>5.9880000000000004</v>
      </c>
    </row>
    <row r="294" spans="1:4" ht="15.75" x14ac:dyDescent="0.25">
      <c r="A294" s="2" t="s">
        <v>410</v>
      </c>
      <c r="B294" s="3" t="s">
        <v>411</v>
      </c>
      <c r="C294" s="3"/>
      <c r="D294" s="4">
        <v>5.9880000000000004</v>
      </c>
    </row>
    <row r="295" spans="1:4" ht="31.5" x14ac:dyDescent="0.25">
      <c r="A295" s="2" t="s">
        <v>412</v>
      </c>
      <c r="B295" s="3" t="s">
        <v>411</v>
      </c>
      <c r="C295" s="3" t="s">
        <v>153</v>
      </c>
      <c r="D295" s="4">
        <v>5.9880000000000004</v>
      </c>
    </row>
    <row r="296" spans="1:4" ht="15.75" x14ac:dyDescent="0.25">
      <c r="A296" s="2" t="s">
        <v>413</v>
      </c>
      <c r="B296" s="3" t="s">
        <v>414</v>
      </c>
      <c r="C296" s="3"/>
      <c r="D296" s="4">
        <v>20</v>
      </c>
    </row>
    <row r="297" spans="1:4" ht="31.5" x14ac:dyDescent="0.25">
      <c r="A297" s="2" t="s">
        <v>415</v>
      </c>
      <c r="B297" s="3" t="s">
        <v>416</v>
      </c>
      <c r="C297" s="3"/>
      <c r="D297" s="4">
        <v>20</v>
      </c>
    </row>
    <row r="298" spans="1:4" ht="31.5" x14ac:dyDescent="0.25">
      <c r="A298" s="2" t="s">
        <v>417</v>
      </c>
      <c r="B298" s="3" t="s">
        <v>416</v>
      </c>
      <c r="C298" s="3" t="s">
        <v>27</v>
      </c>
      <c r="D298" s="4">
        <v>20</v>
      </c>
    </row>
    <row r="299" spans="1:4" ht="15.75" x14ac:dyDescent="0.25">
      <c r="A299" s="2" t="s">
        <v>418</v>
      </c>
      <c r="B299" s="3" t="s">
        <v>419</v>
      </c>
      <c r="C299" s="3"/>
      <c r="D299" s="4">
        <v>4929</v>
      </c>
    </row>
    <row r="300" spans="1:4" ht="15.75" x14ac:dyDescent="0.25">
      <c r="A300" s="2" t="s">
        <v>420</v>
      </c>
      <c r="B300" s="3" t="s">
        <v>421</v>
      </c>
      <c r="C300" s="3"/>
      <c r="D300" s="4">
        <v>4929</v>
      </c>
    </row>
    <row r="301" spans="1:4" ht="47.25" x14ac:dyDescent="0.25">
      <c r="A301" s="2" t="s">
        <v>422</v>
      </c>
      <c r="B301" s="3" t="s">
        <v>421</v>
      </c>
      <c r="C301" s="3" t="s">
        <v>287</v>
      </c>
      <c r="D301" s="4">
        <v>4393.8999999999996</v>
      </c>
    </row>
    <row r="302" spans="1:4" ht="31.5" x14ac:dyDescent="0.25">
      <c r="A302" s="2" t="s">
        <v>423</v>
      </c>
      <c r="B302" s="3" t="s">
        <v>421</v>
      </c>
      <c r="C302" s="3" t="s">
        <v>27</v>
      </c>
      <c r="D302" s="4">
        <v>417.1</v>
      </c>
    </row>
    <row r="303" spans="1:4" ht="15.75" x14ac:dyDescent="0.25">
      <c r="A303" s="2" t="s">
        <v>424</v>
      </c>
      <c r="B303" s="3" t="s">
        <v>421</v>
      </c>
      <c r="C303" s="3" t="s">
        <v>44</v>
      </c>
      <c r="D303" s="4">
        <v>118</v>
      </c>
    </row>
    <row r="304" spans="1:4" ht="15.75" x14ac:dyDescent="0.25">
      <c r="A304" s="2" t="s">
        <v>425</v>
      </c>
      <c r="B304" s="3" t="s">
        <v>426</v>
      </c>
      <c r="C304" s="3"/>
      <c r="D304" s="4">
        <v>43826.345999999998</v>
      </c>
    </row>
    <row r="305" spans="1:4" ht="31.5" x14ac:dyDescent="0.25">
      <c r="A305" s="2" t="s">
        <v>427</v>
      </c>
      <c r="B305" s="3" t="s">
        <v>428</v>
      </c>
      <c r="C305" s="3"/>
      <c r="D305" s="4">
        <v>632.5</v>
      </c>
    </row>
    <row r="306" spans="1:4" ht="31.5" x14ac:dyDescent="0.25">
      <c r="A306" s="2" t="s">
        <v>427</v>
      </c>
      <c r="B306" s="3" t="s">
        <v>429</v>
      </c>
      <c r="C306" s="3"/>
      <c r="D306" s="4">
        <v>632.5</v>
      </c>
    </row>
    <row r="307" spans="1:4" ht="31.5" x14ac:dyDescent="0.25">
      <c r="A307" s="2" t="s">
        <v>430</v>
      </c>
      <c r="B307" s="3" t="s">
        <v>429</v>
      </c>
      <c r="C307" s="3" t="s">
        <v>16</v>
      </c>
      <c r="D307" s="4">
        <v>632.5</v>
      </c>
    </row>
    <row r="308" spans="1:4" ht="15.75" x14ac:dyDescent="0.25">
      <c r="A308" s="2" t="s">
        <v>431</v>
      </c>
      <c r="B308" s="3" t="s">
        <v>432</v>
      </c>
      <c r="C308" s="3"/>
      <c r="D308" s="4">
        <v>22466.91</v>
      </c>
    </row>
    <row r="309" spans="1:4" ht="15.75" x14ac:dyDescent="0.25">
      <c r="A309" s="2" t="s">
        <v>433</v>
      </c>
      <c r="B309" s="3" t="s">
        <v>432</v>
      </c>
      <c r="C309" s="3" t="s">
        <v>16</v>
      </c>
      <c r="D309" s="4">
        <v>22466.91</v>
      </c>
    </row>
    <row r="310" spans="1:4" ht="15.75" x14ac:dyDescent="0.25">
      <c r="A310" s="2" t="s">
        <v>434</v>
      </c>
      <c r="B310" s="3" t="s">
        <v>435</v>
      </c>
      <c r="C310" s="3"/>
      <c r="D310" s="4">
        <v>10411.646000000001</v>
      </c>
    </row>
    <row r="311" spans="1:4" ht="47.25" x14ac:dyDescent="0.25">
      <c r="A311" s="2" t="s">
        <v>436</v>
      </c>
      <c r="B311" s="3" t="s">
        <v>435</v>
      </c>
      <c r="C311" s="3" t="s">
        <v>287</v>
      </c>
      <c r="D311" s="4">
        <v>9993.5460000000003</v>
      </c>
    </row>
    <row r="312" spans="1:4" ht="31.5" x14ac:dyDescent="0.25">
      <c r="A312" s="2" t="s">
        <v>437</v>
      </c>
      <c r="B312" s="3" t="s">
        <v>435</v>
      </c>
      <c r="C312" s="3" t="s">
        <v>27</v>
      </c>
      <c r="D312" s="4">
        <v>416.77</v>
      </c>
    </row>
    <row r="313" spans="1:4" ht="15.75" x14ac:dyDescent="0.25">
      <c r="A313" s="2" t="s">
        <v>438</v>
      </c>
      <c r="B313" s="3" t="s">
        <v>435</v>
      </c>
      <c r="C313" s="3" t="s">
        <v>44</v>
      </c>
      <c r="D313" s="4">
        <v>1.33</v>
      </c>
    </row>
    <row r="314" spans="1:4" ht="15.75" x14ac:dyDescent="0.25">
      <c r="A314" s="2" t="s">
        <v>439</v>
      </c>
      <c r="B314" s="3" t="s">
        <v>440</v>
      </c>
      <c r="C314" s="3"/>
      <c r="D314" s="4">
        <v>10315.290000000001</v>
      </c>
    </row>
    <row r="315" spans="1:4" ht="31.5" x14ac:dyDescent="0.25">
      <c r="A315" s="2" t="s">
        <v>441</v>
      </c>
      <c r="B315" s="3" t="s">
        <v>440</v>
      </c>
      <c r="C315" s="3" t="s">
        <v>16</v>
      </c>
      <c r="D315" s="4">
        <v>10315.290000000001</v>
      </c>
    </row>
    <row r="316" spans="1:4" ht="15.75" x14ac:dyDescent="0.25">
      <c r="A316" s="2" t="s">
        <v>442</v>
      </c>
      <c r="B316" s="3" t="s">
        <v>443</v>
      </c>
      <c r="C316" s="3"/>
      <c r="D316" s="4">
        <v>28947.645</v>
      </c>
    </row>
    <row r="317" spans="1:4" ht="15.75" x14ac:dyDescent="0.25">
      <c r="A317" s="2" t="s">
        <v>444</v>
      </c>
      <c r="B317" s="3" t="s">
        <v>445</v>
      </c>
      <c r="C317" s="3"/>
      <c r="D317" s="4">
        <v>28947.645</v>
      </c>
    </row>
    <row r="318" spans="1:4" s="178" customFormat="1" ht="47.25" x14ac:dyDescent="0.25">
      <c r="A318" s="26" t="s">
        <v>446</v>
      </c>
      <c r="B318" s="27" t="s">
        <v>445</v>
      </c>
      <c r="C318" s="27" t="s">
        <v>287</v>
      </c>
      <c r="D318" s="43">
        <v>24279.825000000001</v>
      </c>
    </row>
    <row r="319" spans="1:4" s="178" customFormat="1" ht="31.5" x14ac:dyDescent="0.25">
      <c r="A319" s="18" t="s">
        <v>447</v>
      </c>
      <c r="B319" s="27" t="s">
        <v>445</v>
      </c>
      <c r="C319" s="27" t="s">
        <v>27</v>
      </c>
      <c r="D319" s="43">
        <v>4513.82</v>
      </c>
    </row>
    <row r="320" spans="1:4" s="178" customFormat="1" ht="31.5" x14ac:dyDescent="0.25">
      <c r="A320" s="18" t="s">
        <v>448</v>
      </c>
      <c r="B320" s="27" t="s">
        <v>445</v>
      </c>
      <c r="C320" s="27" t="s">
        <v>44</v>
      </c>
      <c r="D320" s="43">
        <v>154</v>
      </c>
    </row>
    <row r="321" spans="1:4" s="178" customFormat="1" ht="15.75" x14ac:dyDescent="0.25">
      <c r="A321" s="179" t="s">
        <v>449</v>
      </c>
      <c r="B321" s="180" t="s">
        <v>450</v>
      </c>
      <c r="C321" s="180"/>
      <c r="D321" s="181">
        <v>3286.5880000000002</v>
      </c>
    </row>
    <row r="322" spans="1:4" s="178" customFormat="1" ht="15.75" x14ac:dyDescent="0.25">
      <c r="A322" s="18" t="s">
        <v>451</v>
      </c>
      <c r="B322" s="27" t="s">
        <v>452</v>
      </c>
      <c r="C322" s="27"/>
      <c r="D322" s="43">
        <v>2868</v>
      </c>
    </row>
    <row r="323" spans="1:4" s="178" customFormat="1" ht="31.5" x14ac:dyDescent="0.25">
      <c r="A323" s="18" t="s">
        <v>453</v>
      </c>
      <c r="B323" s="27" t="s">
        <v>454</v>
      </c>
      <c r="C323" s="27"/>
      <c r="D323" s="43">
        <v>2868</v>
      </c>
    </row>
    <row r="324" spans="1:4" s="178" customFormat="1" ht="47.25" x14ac:dyDescent="0.25">
      <c r="A324" s="26" t="s">
        <v>455</v>
      </c>
      <c r="B324" s="27" t="s">
        <v>454</v>
      </c>
      <c r="C324" s="27" t="s">
        <v>113</v>
      </c>
      <c r="D324" s="43">
        <v>2868</v>
      </c>
    </row>
    <row r="325" spans="1:4" s="178" customFormat="1" ht="15.75" x14ac:dyDescent="0.25">
      <c r="A325" s="18" t="s">
        <v>456</v>
      </c>
      <c r="B325" s="27" t="s">
        <v>457</v>
      </c>
      <c r="C325" s="27"/>
      <c r="D325" s="43">
        <v>418.58800000000002</v>
      </c>
    </row>
    <row r="326" spans="1:4" s="178" customFormat="1" ht="15.75" x14ac:dyDescent="0.25">
      <c r="A326" s="18" t="s">
        <v>458</v>
      </c>
      <c r="B326" s="27" t="s">
        <v>459</v>
      </c>
      <c r="C326" s="27"/>
      <c r="D326" s="43">
        <v>221.703</v>
      </c>
    </row>
    <row r="327" spans="1:4" s="178" customFormat="1" ht="31.5" x14ac:dyDescent="0.25">
      <c r="A327" s="18" t="s">
        <v>460</v>
      </c>
      <c r="B327" s="27" t="s">
        <v>461</v>
      </c>
      <c r="C327" s="27"/>
      <c r="D327" s="43">
        <v>221.703</v>
      </c>
    </row>
    <row r="328" spans="1:4" s="178" customFormat="1" ht="63" x14ac:dyDescent="0.25">
      <c r="A328" s="26" t="s">
        <v>462</v>
      </c>
      <c r="B328" s="27" t="s">
        <v>461</v>
      </c>
      <c r="C328" s="27" t="s">
        <v>287</v>
      </c>
      <c r="D328" s="43">
        <v>53.155000000000001</v>
      </c>
    </row>
    <row r="329" spans="1:4" s="178" customFormat="1" ht="47.25" x14ac:dyDescent="0.25">
      <c r="A329" s="18" t="s">
        <v>463</v>
      </c>
      <c r="B329" s="27" t="s">
        <v>461</v>
      </c>
      <c r="C329" s="27" t="s">
        <v>27</v>
      </c>
      <c r="D329" s="43">
        <v>168.548</v>
      </c>
    </row>
    <row r="330" spans="1:4" s="178" customFormat="1" ht="15.75" x14ac:dyDescent="0.25">
      <c r="A330" s="18" t="s">
        <v>464</v>
      </c>
      <c r="B330" s="27" t="s">
        <v>465</v>
      </c>
      <c r="C330" s="27"/>
      <c r="D330" s="43">
        <v>5</v>
      </c>
    </row>
    <row r="331" spans="1:4" s="178" customFormat="1" ht="31.5" x14ac:dyDescent="0.25">
      <c r="A331" s="18" t="s">
        <v>466</v>
      </c>
      <c r="B331" s="27" t="s">
        <v>465</v>
      </c>
      <c r="C331" s="27" t="s">
        <v>27</v>
      </c>
      <c r="D331" s="43">
        <v>5</v>
      </c>
    </row>
    <row r="332" spans="1:4" s="178" customFormat="1" ht="31.5" x14ac:dyDescent="0.25">
      <c r="A332" s="18" t="s">
        <v>467</v>
      </c>
      <c r="B332" s="27" t="s">
        <v>468</v>
      </c>
      <c r="C332" s="27"/>
      <c r="D332" s="43">
        <v>100</v>
      </c>
    </row>
    <row r="333" spans="1:4" s="178" customFormat="1" ht="47.25" x14ac:dyDescent="0.25">
      <c r="A333" s="18" t="s">
        <v>469</v>
      </c>
      <c r="B333" s="27" t="s">
        <v>468</v>
      </c>
      <c r="C333" s="27" t="s">
        <v>27</v>
      </c>
      <c r="D333" s="43">
        <v>100</v>
      </c>
    </row>
    <row r="334" spans="1:4" s="178" customFormat="1" ht="15.75" x14ac:dyDescent="0.25">
      <c r="A334" s="18" t="s">
        <v>470</v>
      </c>
      <c r="B334" s="27" t="s">
        <v>471</v>
      </c>
      <c r="C334" s="27"/>
      <c r="D334" s="43">
        <v>91.885000000000005</v>
      </c>
    </row>
    <row r="335" spans="1:4" s="178" customFormat="1" ht="31.5" x14ac:dyDescent="0.25">
      <c r="A335" s="18" t="s">
        <v>472</v>
      </c>
      <c r="B335" s="27" t="s">
        <v>471</v>
      </c>
      <c r="C335" s="27" t="s">
        <v>27</v>
      </c>
      <c r="D335" s="43">
        <v>91.885000000000005</v>
      </c>
    </row>
    <row r="336" spans="1:4" s="178" customFormat="1" ht="15.75" x14ac:dyDescent="0.25">
      <c r="A336" s="179" t="s">
        <v>473</v>
      </c>
      <c r="B336" s="180" t="s">
        <v>474</v>
      </c>
      <c r="C336" s="180"/>
      <c r="D336" s="181">
        <v>682.85599999999999</v>
      </c>
    </row>
    <row r="337" spans="1:4" s="178" customFormat="1" ht="31.5" x14ac:dyDescent="0.25">
      <c r="A337" s="18" t="s">
        <v>475</v>
      </c>
      <c r="B337" s="27" t="s">
        <v>476</v>
      </c>
      <c r="C337" s="27"/>
      <c r="D337" s="43">
        <v>284.12</v>
      </c>
    </row>
    <row r="338" spans="1:4" s="178" customFormat="1" ht="31.5" x14ac:dyDescent="0.25">
      <c r="A338" s="18" t="s">
        <v>477</v>
      </c>
      <c r="B338" s="27" t="s">
        <v>478</v>
      </c>
      <c r="C338" s="27"/>
      <c r="D338" s="43">
        <v>43.5</v>
      </c>
    </row>
    <row r="339" spans="1:4" s="178" customFormat="1" ht="31.5" x14ac:dyDescent="0.25">
      <c r="A339" s="18" t="s">
        <v>479</v>
      </c>
      <c r="B339" s="27" t="s">
        <v>478</v>
      </c>
      <c r="C339" s="27" t="s">
        <v>113</v>
      </c>
      <c r="D339" s="43">
        <v>43.5</v>
      </c>
    </row>
    <row r="340" spans="1:4" s="178" customFormat="1" ht="15.75" x14ac:dyDescent="0.25">
      <c r="A340" s="18" t="s">
        <v>480</v>
      </c>
      <c r="B340" s="27" t="s">
        <v>481</v>
      </c>
      <c r="C340" s="27"/>
      <c r="D340" s="43">
        <v>16.091999999999999</v>
      </c>
    </row>
    <row r="341" spans="1:4" s="178" customFormat="1" ht="31.5" x14ac:dyDescent="0.25">
      <c r="A341" s="18" t="s">
        <v>482</v>
      </c>
      <c r="B341" s="27" t="s">
        <v>481</v>
      </c>
      <c r="C341" s="27" t="s">
        <v>27</v>
      </c>
      <c r="D341" s="43">
        <v>16.091999999999999</v>
      </c>
    </row>
    <row r="342" spans="1:4" s="178" customFormat="1" ht="15.75" x14ac:dyDescent="0.25">
      <c r="A342" s="18" t="s">
        <v>483</v>
      </c>
      <c r="B342" s="27" t="s">
        <v>484</v>
      </c>
      <c r="C342" s="27"/>
      <c r="D342" s="43">
        <v>190</v>
      </c>
    </row>
    <row r="343" spans="1:4" s="178" customFormat="1" ht="31.5" x14ac:dyDescent="0.25">
      <c r="A343" s="18" t="s">
        <v>485</v>
      </c>
      <c r="B343" s="27" t="s">
        <v>484</v>
      </c>
      <c r="C343" s="27" t="s">
        <v>153</v>
      </c>
      <c r="D343" s="43">
        <v>190</v>
      </c>
    </row>
    <row r="344" spans="1:4" s="178" customFormat="1" ht="15.75" x14ac:dyDescent="0.25">
      <c r="A344" s="18" t="s">
        <v>486</v>
      </c>
      <c r="B344" s="27" t="s">
        <v>487</v>
      </c>
      <c r="C344" s="27"/>
      <c r="D344" s="43">
        <v>34.527999999999999</v>
      </c>
    </row>
    <row r="345" spans="1:4" s="178" customFormat="1" ht="31.5" x14ac:dyDescent="0.25">
      <c r="A345" s="18" t="s">
        <v>488</v>
      </c>
      <c r="B345" s="27" t="s">
        <v>487</v>
      </c>
      <c r="C345" s="27" t="s">
        <v>153</v>
      </c>
      <c r="D345" s="43">
        <v>34.527999999999999</v>
      </c>
    </row>
    <row r="346" spans="1:4" s="178" customFormat="1" ht="15.75" x14ac:dyDescent="0.25">
      <c r="A346" s="18" t="s">
        <v>489</v>
      </c>
      <c r="B346" s="27" t="s">
        <v>490</v>
      </c>
      <c r="C346" s="27"/>
      <c r="D346" s="43">
        <v>398.73599999999999</v>
      </c>
    </row>
    <row r="347" spans="1:4" s="178" customFormat="1" ht="31.5" x14ac:dyDescent="0.25">
      <c r="A347" s="18" t="s">
        <v>491</v>
      </c>
      <c r="B347" s="27" t="s">
        <v>492</v>
      </c>
      <c r="C347" s="27"/>
      <c r="D347" s="43">
        <v>398.73599999999999</v>
      </c>
    </row>
    <row r="348" spans="1:4" s="178" customFormat="1" ht="15.75" x14ac:dyDescent="0.25">
      <c r="A348" s="18" t="s">
        <v>493</v>
      </c>
      <c r="B348" s="27" t="s">
        <v>494</v>
      </c>
      <c r="C348" s="27"/>
      <c r="D348" s="43">
        <v>263.73599999999999</v>
      </c>
    </row>
    <row r="349" spans="1:4" s="178" customFormat="1" ht="31.5" x14ac:dyDescent="0.25">
      <c r="A349" s="18" t="s">
        <v>495</v>
      </c>
      <c r="B349" s="27" t="s">
        <v>494</v>
      </c>
      <c r="C349" s="27" t="s">
        <v>153</v>
      </c>
      <c r="D349" s="43">
        <v>263.73599999999999</v>
      </c>
    </row>
    <row r="350" spans="1:4" s="178" customFormat="1" ht="31.5" x14ac:dyDescent="0.25">
      <c r="A350" s="18" t="s">
        <v>491</v>
      </c>
      <c r="B350" s="27" t="s">
        <v>496</v>
      </c>
      <c r="C350" s="27"/>
      <c r="D350" s="43">
        <v>135</v>
      </c>
    </row>
    <row r="351" spans="1:4" s="178" customFormat="1" ht="47.25" x14ac:dyDescent="0.25">
      <c r="A351" s="18" t="s">
        <v>497</v>
      </c>
      <c r="B351" s="27" t="s">
        <v>496</v>
      </c>
      <c r="C351" s="27" t="s">
        <v>153</v>
      </c>
      <c r="D351" s="43">
        <v>135</v>
      </c>
    </row>
    <row r="352" spans="1:4" s="178" customFormat="1" ht="15.75" x14ac:dyDescent="0.25">
      <c r="A352" s="179" t="s">
        <v>498</v>
      </c>
      <c r="B352" s="180" t="s">
        <v>499</v>
      </c>
      <c r="C352" s="180"/>
      <c r="D352" s="181">
        <v>27091.342000000001</v>
      </c>
    </row>
    <row r="353" spans="1:4" s="178" customFormat="1" ht="15.75" x14ac:dyDescent="0.25">
      <c r="A353" s="18" t="s">
        <v>500</v>
      </c>
      <c r="B353" s="27" t="s">
        <v>501</v>
      </c>
      <c r="C353" s="27"/>
      <c r="D353" s="43">
        <v>27091.342000000001</v>
      </c>
    </row>
    <row r="354" spans="1:4" s="178" customFormat="1" ht="15.75" x14ac:dyDescent="0.25">
      <c r="A354" s="18" t="s">
        <v>502</v>
      </c>
      <c r="B354" s="27" t="s">
        <v>503</v>
      </c>
      <c r="C354" s="27"/>
      <c r="D354" s="43">
        <v>2595.3560000000002</v>
      </c>
    </row>
    <row r="355" spans="1:4" s="178" customFormat="1" ht="47.25" x14ac:dyDescent="0.25">
      <c r="A355" s="26" t="s">
        <v>504</v>
      </c>
      <c r="B355" s="27" t="s">
        <v>503</v>
      </c>
      <c r="C355" s="27" t="s">
        <v>287</v>
      </c>
      <c r="D355" s="43">
        <v>2595.3560000000002</v>
      </c>
    </row>
    <row r="356" spans="1:4" s="178" customFormat="1" ht="15.75" x14ac:dyDescent="0.25">
      <c r="A356" s="18" t="s">
        <v>505</v>
      </c>
      <c r="B356" s="27" t="s">
        <v>506</v>
      </c>
      <c r="C356" s="27"/>
      <c r="D356" s="43">
        <v>1238.7470000000001</v>
      </c>
    </row>
    <row r="357" spans="1:4" s="178" customFormat="1" ht="47.25" x14ac:dyDescent="0.25">
      <c r="A357" s="18" t="s">
        <v>507</v>
      </c>
      <c r="B357" s="27" t="s">
        <v>506</v>
      </c>
      <c r="C357" s="27" t="s">
        <v>287</v>
      </c>
      <c r="D357" s="43">
        <v>1238.7470000000001</v>
      </c>
    </row>
    <row r="358" spans="1:4" s="178" customFormat="1" ht="15.75" x14ac:dyDescent="0.25">
      <c r="A358" s="18" t="s">
        <v>508</v>
      </c>
      <c r="B358" s="27" t="s">
        <v>509</v>
      </c>
      <c r="C358" s="27"/>
      <c r="D358" s="43">
        <v>1167.9000000000001</v>
      </c>
    </row>
    <row r="359" spans="1:4" s="178" customFormat="1" ht="31.5" x14ac:dyDescent="0.25">
      <c r="A359" s="18" t="s">
        <v>510</v>
      </c>
      <c r="B359" s="27" t="s">
        <v>509</v>
      </c>
      <c r="C359" s="27" t="s">
        <v>16</v>
      </c>
      <c r="D359" s="43">
        <v>1167.9000000000001</v>
      </c>
    </row>
    <row r="360" spans="1:4" s="178" customFormat="1" ht="15.75" x14ac:dyDescent="0.25">
      <c r="A360" s="18" t="s">
        <v>511</v>
      </c>
      <c r="B360" s="27" t="s">
        <v>512</v>
      </c>
      <c r="C360" s="27"/>
      <c r="D360" s="43">
        <v>72.099999999999994</v>
      </c>
    </row>
    <row r="361" spans="1:4" s="178" customFormat="1" ht="31.5" x14ac:dyDescent="0.25">
      <c r="A361" s="18" t="s">
        <v>513</v>
      </c>
      <c r="B361" s="27" t="s">
        <v>512</v>
      </c>
      <c r="C361" s="27" t="s">
        <v>16</v>
      </c>
      <c r="D361" s="43">
        <v>72.099999999999994</v>
      </c>
    </row>
    <row r="362" spans="1:4" s="178" customFormat="1" ht="78.75" x14ac:dyDescent="0.25">
      <c r="A362" s="26" t="s">
        <v>514</v>
      </c>
      <c r="B362" s="27" t="s">
        <v>515</v>
      </c>
      <c r="C362" s="27"/>
      <c r="D362" s="43">
        <v>43.7</v>
      </c>
    </row>
    <row r="363" spans="1:4" s="178" customFormat="1" ht="110.25" x14ac:dyDescent="0.25">
      <c r="A363" s="26" t="s">
        <v>516</v>
      </c>
      <c r="B363" s="27" t="s">
        <v>515</v>
      </c>
      <c r="C363" s="27" t="s">
        <v>287</v>
      </c>
      <c r="D363" s="43">
        <v>27.2</v>
      </c>
    </row>
    <row r="364" spans="1:4" s="178" customFormat="1" ht="94.5" x14ac:dyDescent="0.25">
      <c r="A364" s="26" t="s">
        <v>517</v>
      </c>
      <c r="B364" s="27" t="s">
        <v>515</v>
      </c>
      <c r="C364" s="27" t="s">
        <v>27</v>
      </c>
      <c r="D364" s="43">
        <v>16.5</v>
      </c>
    </row>
    <row r="365" spans="1:4" s="178" customFormat="1" ht="47.25" x14ac:dyDescent="0.25">
      <c r="A365" s="26" t="s">
        <v>518</v>
      </c>
      <c r="B365" s="27" t="s">
        <v>519</v>
      </c>
      <c r="C365" s="27"/>
      <c r="D365" s="43">
        <v>58.158999999999999</v>
      </c>
    </row>
    <row r="366" spans="1:4" s="178" customFormat="1" ht="63" x14ac:dyDescent="0.25">
      <c r="A366" s="26" t="s">
        <v>520</v>
      </c>
      <c r="B366" s="27" t="s">
        <v>519</v>
      </c>
      <c r="C366" s="27" t="s">
        <v>27</v>
      </c>
      <c r="D366" s="43">
        <v>58.158999999999999</v>
      </c>
    </row>
    <row r="367" spans="1:4" s="178" customFormat="1" ht="94.5" x14ac:dyDescent="0.25">
      <c r="A367" s="26" t="s">
        <v>521</v>
      </c>
      <c r="B367" s="27" t="s">
        <v>522</v>
      </c>
      <c r="C367" s="27"/>
      <c r="D367" s="43">
        <v>136.63900000000001</v>
      </c>
    </row>
    <row r="368" spans="1:4" s="178" customFormat="1" ht="126" x14ac:dyDescent="0.25">
      <c r="A368" s="26" t="s">
        <v>523</v>
      </c>
      <c r="B368" s="27" t="s">
        <v>522</v>
      </c>
      <c r="C368" s="27" t="s">
        <v>287</v>
      </c>
      <c r="D368" s="43">
        <v>135.80000000000001</v>
      </c>
    </row>
    <row r="369" spans="1:4" s="178" customFormat="1" ht="94.5" x14ac:dyDescent="0.25">
      <c r="A369" s="26" t="s">
        <v>524</v>
      </c>
      <c r="B369" s="27" t="s">
        <v>522</v>
      </c>
      <c r="C369" s="27" t="s">
        <v>27</v>
      </c>
      <c r="D369" s="43">
        <v>0.83899999999999997</v>
      </c>
    </row>
    <row r="370" spans="1:4" s="178" customFormat="1" ht="47.25" x14ac:dyDescent="0.25">
      <c r="A370" s="26" t="s">
        <v>525</v>
      </c>
      <c r="B370" s="27" t="s">
        <v>526</v>
      </c>
      <c r="C370" s="27"/>
      <c r="D370" s="43">
        <v>4.5</v>
      </c>
    </row>
    <row r="371" spans="1:4" s="178" customFormat="1" ht="63" x14ac:dyDescent="0.25">
      <c r="A371" s="26" t="s">
        <v>527</v>
      </c>
      <c r="B371" s="27" t="s">
        <v>526</v>
      </c>
      <c r="C371" s="27" t="s">
        <v>27</v>
      </c>
      <c r="D371" s="43">
        <v>4.5</v>
      </c>
    </row>
    <row r="372" spans="1:4" s="178" customFormat="1" ht="94.5" x14ac:dyDescent="0.25">
      <c r="A372" s="26" t="s">
        <v>528</v>
      </c>
      <c r="B372" s="27" t="s">
        <v>529</v>
      </c>
      <c r="C372" s="27"/>
      <c r="D372" s="43">
        <v>4.5</v>
      </c>
    </row>
    <row r="373" spans="1:4" s="178" customFormat="1" ht="110.25" x14ac:dyDescent="0.25">
      <c r="A373" s="26" t="s">
        <v>530</v>
      </c>
      <c r="B373" s="27" t="s">
        <v>529</v>
      </c>
      <c r="C373" s="27" t="s">
        <v>27</v>
      </c>
      <c r="D373" s="43">
        <v>4.5</v>
      </c>
    </row>
    <row r="374" spans="1:4" s="178" customFormat="1" ht="63" x14ac:dyDescent="0.25">
      <c r="A374" s="26" t="s">
        <v>531</v>
      </c>
      <c r="B374" s="27" t="s">
        <v>532</v>
      </c>
      <c r="C374" s="27"/>
      <c r="D374" s="43">
        <v>285.39999999999998</v>
      </c>
    </row>
    <row r="375" spans="1:4" s="178" customFormat="1" ht="78.75" x14ac:dyDescent="0.25">
      <c r="A375" s="26" t="s">
        <v>533</v>
      </c>
      <c r="B375" s="27" t="s">
        <v>532</v>
      </c>
      <c r="C375" s="27" t="s">
        <v>27</v>
      </c>
      <c r="D375" s="43">
        <v>25.94</v>
      </c>
    </row>
    <row r="376" spans="1:4" s="178" customFormat="1" ht="63" x14ac:dyDescent="0.25">
      <c r="A376" s="26" t="s">
        <v>534</v>
      </c>
      <c r="B376" s="27" t="s">
        <v>532</v>
      </c>
      <c r="C376" s="27" t="s">
        <v>16</v>
      </c>
      <c r="D376" s="43">
        <v>259.45999999999998</v>
      </c>
    </row>
    <row r="377" spans="1:4" s="178" customFormat="1" ht="63" x14ac:dyDescent="0.25">
      <c r="A377" s="26" t="s">
        <v>535</v>
      </c>
      <c r="B377" s="27" t="s">
        <v>536</v>
      </c>
      <c r="C377" s="27"/>
      <c r="D377" s="43">
        <v>10</v>
      </c>
    </row>
    <row r="378" spans="1:4" s="178" customFormat="1" ht="78.75" x14ac:dyDescent="0.25">
      <c r="A378" s="26" t="s">
        <v>537</v>
      </c>
      <c r="B378" s="27" t="s">
        <v>536</v>
      </c>
      <c r="C378" s="27" t="s">
        <v>27</v>
      </c>
      <c r="D378" s="43">
        <v>10</v>
      </c>
    </row>
    <row r="379" spans="1:4" s="178" customFormat="1" ht="47.25" x14ac:dyDescent="0.25">
      <c r="A379" s="18" t="s">
        <v>538</v>
      </c>
      <c r="B379" s="27" t="s">
        <v>539</v>
      </c>
      <c r="C379" s="27"/>
      <c r="D379" s="43">
        <v>141.054</v>
      </c>
    </row>
    <row r="380" spans="1:4" s="178" customFormat="1" ht="63" x14ac:dyDescent="0.25">
      <c r="A380" s="26" t="s">
        <v>540</v>
      </c>
      <c r="B380" s="27" t="s">
        <v>539</v>
      </c>
      <c r="C380" s="27" t="s">
        <v>27</v>
      </c>
      <c r="D380" s="43">
        <v>141.054</v>
      </c>
    </row>
    <row r="381" spans="1:4" s="178" customFormat="1" ht="15.75" x14ac:dyDescent="0.25">
      <c r="A381" s="18" t="s">
        <v>541</v>
      </c>
      <c r="B381" s="27" t="s">
        <v>542</v>
      </c>
      <c r="C381" s="27"/>
      <c r="D381" s="43">
        <v>1500</v>
      </c>
    </row>
    <row r="382" spans="1:4" s="178" customFormat="1" ht="31.5" x14ac:dyDescent="0.25">
      <c r="A382" s="18" t="s">
        <v>543</v>
      </c>
      <c r="B382" s="27" t="s">
        <v>542</v>
      </c>
      <c r="C382" s="27" t="s">
        <v>44</v>
      </c>
      <c r="D382" s="43">
        <v>1500</v>
      </c>
    </row>
    <row r="383" spans="1:4" s="178" customFormat="1" ht="15.75" x14ac:dyDescent="0.25">
      <c r="A383" s="18" t="s">
        <v>544</v>
      </c>
      <c r="B383" s="27" t="s">
        <v>545</v>
      </c>
      <c r="C383" s="27"/>
      <c r="D383" s="43">
        <v>19833.287</v>
      </c>
    </row>
    <row r="384" spans="1:4" s="178" customFormat="1" ht="31.5" x14ac:dyDescent="0.25">
      <c r="A384" s="18" t="s">
        <v>546</v>
      </c>
      <c r="B384" s="27" t="s">
        <v>545</v>
      </c>
      <c r="C384" s="27" t="s">
        <v>27</v>
      </c>
      <c r="D384" s="43">
        <v>230.49</v>
      </c>
    </row>
    <row r="385" spans="1:4" s="178" customFormat="1" ht="15.75" x14ac:dyDescent="0.25">
      <c r="A385" s="18" t="s">
        <v>547</v>
      </c>
      <c r="B385" s="27" t="s">
        <v>545</v>
      </c>
      <c r="C385" s="27" t="s">
        <v>113</v>
      </c>
      <c r="D385" s="43">
        <v>4454.3710000000001</v>
      </c>
    </row>
    <row r="386" spans="1:4" s="178" customFormat="1" ht="15.75" x14ac:dyDescent="0.25">
      <c r="A386" s="18" t="s">
        <v>548</v>
      </c>
      <c r="B386" s="27" t="s">
        <v>545</v>
      </c>
      <c r="C386" s="27" t="s">
        <v>44</v>
      </c>
      <c r="D386" s="43">
        <v>15148.425999999999</v>
      </c>
    </row>
    <row r="387" spans="1:4" s="178" customFormat="1" ht="15.75" x14ac:dyDescent="0.25"/>
    <row r="388" spans="1:4" s="178" customFormat="1" ht="15.75" x14ac:dyDescent="0.25"/>
    <row r="389" spans="1:4" s="178" customFormat="1" ht="15.75" x14ac:dyDescent="0.25"/>
    <row r="390" spans="1:4" s="178" customFormat="1" ht="15.75" x14ac:dyDescent="0.25"/>
    <row r="391" spans="1:4" s="178" customFormat="1" ht="15.75" x14ac:dyDescent="0.25"/>
    <row r="392" spans="1:4" s="178" customFormat="1" ht="15.75" x14ac:dyDescent="0.25"/>
    <row r="393" spans="1:4" s="178" customFormat="1" ht="15.75" x14ac:dyDescent="0.25"/>
    <row r="394" spans="1:4" s="178" customFormat="1" ht="15.75" x14ac:dyDescent="0.25"/>
    <row r="395" spans="1:4" s="178" customFormat="1" ht="15.75" x14ac:dyDescent="0.25"/>
    <row r="396" spans="1:4" s="178" customFormat="1" ht="15.75" x14ac:dyDescent="0.25"/>
    <row r="397" spans="1:4" s="178" customFormat="1" ht="15.75" x14ac:dyDescent="0.25"/>
    <row r="398" spans="1:4" s="178" customFormat="1" ht="15.75" x14ac:dyDescent="0.25"/>
    <row r="399" spans="1:4" s="178" customFormat="1" ht="15.75" x14ac:dyDescent="0.25"/>
    <row r="400" spans="1:4" s="178" customFormat="1" ht="15.75" x14ac:dyDescent="0.25"/>
    <row r="401" s="178" customFormat="1" ht="15.75" x14ac:dyDescent="0.25"/>
    <row r="402" s="178" customFormat="1" ht="15.75" x14ac:dyDescent="0.25"/>
    <row r="403" s="178" customFormat="1" ht="15.75" x14ac:dyDescent="0.25"/>
    <row r="404" s="178" customFormat="1" ht="15.75" x14ac:dyDescent="0.25"/>
    <row r="405" s="178" customFormat="1" ht="15.75" x14ac:dyDescent="0.25"/>
    <row r="406" s="178" customFormat="1" ht="15.75" x14ac:dyDescent="0.25"/>
    <row r="407" s="178" customFormat="1" ht="15.75" x14ac:dyDescent="0.25"/>
    <row r="408" s="178" customFormat="1" ht="15.75" x14ac:dyDescent="0.25"/>
    <row r="409" s="178" customFormat="1" ht="15.75" x14ac:dyDescent="0.25"/>
    <row r="410" s="178" customFormat="1" ht="15.75" x14ac:dyDescent="0.25"/>
    <row r="411" s="178" customFormat="1" ht="15.75" x14ac:dyDescent="0.25"/>
    <row r="412" s="178" customFormat="1" ht="15.75" x14ac:dyDescent="0.25"/>
    <row r="413" s="178" customFormat="1" ht="15.75" x14ac:dyDescent="0.25"/>
    <row r="414" s="178" customFormat="1" ht="15.75" x14ac:dyDescent="0.25"/>
    <row r="415" s="178" customFormat="1" ht="15.75" x14ac:dyDescent="0.25"/>
    <row r="416" s="178" customFormat="1" ht="15.75" x14ac:dyDescent="0.25"/>
    <row r="417" s="178" customFormat="1" ht="15.75" x14ac:dyDescent="0.25"/>
    <row r="418" s="178" customFormat="1" ht="15.75" x14ac:dyDescent="0.25"/>
    <row r="419" s="178" customFormat="1" ht="15.75" x14ac:dyDescent="0.25"/>
    <row r="420" s="178" customFormat="1" ht="15.75" x14ac:dyDescent="0.25"/>
    <row r="421" s="178" customFormat="1" ht="15.75" x14ac:dyDescent="0.25"/>
    <row r="422" s="178" customFormat="1" ht="15.75" x14ac:dyDescent="0.25"/>
    <row r="423" s="178" customFormat="1" ht="15.75" x14ac:dyDescent="0.25"/>
    <row r="424" s="178" customFormat="1" ht="15.75" x14ac:dyDescent="0.25"/>
    <row r="425" s="178" customFormat="1" ht="15.75" x14ac:dyDescent="0.25"/>
    <row r="426" s="178" customFormat="1" ht="15.75" x14ac:dyDescent="0.25"/>
    <row r="427" s="178" customFormat="1" ht="15.75" x14ac:dyDescent="0.25"/>
    <row r="428" s="178" customFormat="1" ht="15.75" x14ac:dyDescent="0.25"/>
    <row r="429" s="178" customFormat="1" ht="15.75" x14ac:dyDescent="0.25"/>
    <row r="430" s="178" customFormat="1" ht="15.75" x14ac:dyDescent="0.25"/>
    <row r="431" s="178" customFormat="1" ht="15.75" x14ac:dyDescent="0.25"/>
    <row r="432" s="178" customFormat="1" ht="15.75" x14ac:dyDescent="0.25"/>
    <row r="433" s="178" customFormat="1" ht="15.75" x14ac:dyDescent="0.25"/>
    <row r="434" s="178" customFormat="1" ht="15.75" x14ac:dyDescent="0.25"/>
    <row r="435" s="178" customFormat="1" ht="15.75" x14ac:dyDescent="0.25"/>
    <row r="436" s="178" customFormat="1" ht="15.75" x14ac:dyDescent="0.25"/>
    <row r="437" s="178" customFormat="1" ht="15.75" x14ac:dyDescent="0.25"/>
    <row r="438" s="178" customFormat="1" ht="15.75" x14ac:dyDescent="0.25"/>
    <row r="439" s="178" customFormat="1" ht="15.75" x14ac:dyDescent="0.25"/>
    <row r="440" s="178" customFormat="1" ht="15.75" x14ac:dyDescent="0.25"/>
    <row r="441" s="178" customFormat="1" ht="15.75" x14ac:dyDescent="0.25"/>
    <row r="442" s="178" customFormat="1" ht="15.75" x14ac:dyDescent="0.25"/>
    <row r="443" s="178" customFormat="1" ht="15.75" x14ac:dyDescent="0.25"/>
    <row r="444" s="178" customFormat="1" ht="15.75" x14ac:dyDescent="0.25"/>
    <row r="445" s="178" customFormat="1" ht="10.15" customHeight="1" x14ac:dyDescent="0.25"/>
  </sheetData>
  <mergeCells count="7">
    <mergeCell ref="B1:D1"/>
    <mergeCell ref="B2:D2"/>
    <mergeCell ref="C6:C7"/>
    <mergeCell ref="B6:B7"/>
    <mergeCell ref="A4:D4"/>
    <mergeCell ref="D6:D7"/>
    <mergeCell ref="A6:A7"/>
  </mergeCells>
  <pageMargins left="0.7" right="0.7" top="0.75" bottom="0.75" header="0.3" footer="0.3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256"/>
  <sheetViews>
    <sheetView showGridLines="0" workbookViewId="0">
      <selection activeCell="B22" sqref="B22"/>
    </sheetView>
  </sheetViews>
  <sheetFormatPr defaultRowHeight="10.15" customHeight="1" x14ac:dyDescent="0.25"/>
  <cols>
    <col min="1" max="1" width="89.140625" style="33" customWidth="1"/>
    <col min="2" max="2" width="16.7109375" style="33" customWidth="1"/>
    <col min="3" max="3" width="12.7109375" style="33" customWidth="1"/>
    <col min="4" max="5" width="27.140625" style="33" customWidth="1"/>
    <col min="6" max="16384" width="9.140625" style="33"/>
  </cols>
  <sheetData>
    <row r="1" spans="1:6" ht="18.75" x14ac:dyDescent="0.3">
      <c r="E1" s="14" t="s">
        <v>602</v>
      </c>
    </row>
    <row r="2" spans="1:6" ht="18.75" x14ac:dyDescent="0.3">
      <c r="E2" s="14" t="s">
        <v>606</v>
      </c>
    </row>
    <row r="3" spans="1:6" ht="18.75" x14ac:dyDescent="0.3">
      <c r="E3" s="14" t="s">
        <v>604</v>
      </c>
    </row>
    <row r="4" spans="1:6" ht="18.75" x14ac:dyDescent="0.3">
      <c r="E4" s="14" t="s">
        <v>915</v>
      </c>
    </row>
    <row r="5" spans="1:6" ht="23.25" customHeight="1" x14ac:dyDescent="0.3">
      <c r="A5" s="159"/>
      <c r="B5" s="160"/>
      <c r="C5" s="14"/>
      <c r="D5" s="14"/>
      <c r="E5" s="14" t="s">
        <v>605</v>
      </c>
      <c r="F5" s="160"/>
    </row>
    <row r="6" spans="1:6" ht="19.5" customHeight="1" x14ac:dyDescent="0.3">
      <c r="A6" s="159"/>
      <c r="B6" s="160"/>
      <c r="C6" s="14"/>
      <c r="D6" s="14"/>
      <c r="E6" s="14" t="s">
        <v>606</v>
      </c>
      <c r="F6" s="160"/>
    </row>
    <row r="7" spans="1:6" ht="20.25" customHeight="1" x14ac:dyDescent="0.3">
      <c r="A7" s="159"/>
      <c r="B7" s="160"/>
      <c r="C7" s="14"/>
      <c r="D7" s="14"/>
      <c r="E7" s="14" t="s">
        <v>604</v>
      </c>
      <c r="F7" s="160"/>
    </row>
    <row r="8" spans="1:6" ht="21" customHeight="1" x14ac:dyDescent="0.3">
      <c r="A8" s="159"/>
      <c r="B8" s="160"/>
      <c r="C8" s="14"/>
      <c r="D8" s="14"/>
      <c r="E8" s="14" t="s">
        <v>607</v>
      </c>
      <c r="F8" s="160"/>
    </row>
    <row r="9" spans="1:6" ht="16.7" customHeight="1" x14ac:dyDescent="0.25">
      <c r="A9" s="159"/>
      <c r="B9" s="159"/>
      <c r="C9" s="159"/>
      <c r="D9" s="161"/>
      <c r="E9" s="161"/>
    </row>
    <row r="10" spans="1:6" ht="58.35" customHeight="1" x14ac:dyDescent="0.25">
      <c r="A10" s="198" t="s">
        <v>608</v>
      </c>
      <c r="B10" s="198"/>
      <c r="C10" s="198"/>
      <c r="D10" s="198"/>
      <c r="E10" s="198"/>
    </row>
    <row r="11" spans="1:6" ht="15" x14ac:dyDescent="0.25"/>
    <row r="12" spans="1:6" ht="18.75" x14ac:dyDescent="0.25">
      <c r="A12" s="162"/>
      <c r="B12" s="162"/>
      <c r="C12" s="162"/>
      <c r="D12" s="162"/>
      <c r="E12" s="162" t="s">
        <v>1</v>
      </c>
    </row>
    <row r="13" spans="1:6" ht="15" x14ac:dyDescent="0.25">
      <c r="A13" s="197" t="s">
        <v>7</v>
      </c>
      <c r="B13" s="197" t="s">
        <v>5</v>
      </c>
      <c r="C13" s="197" t="s">
        <v>6</v>
      </c>
      <c r="D13" s="197" t="s">
        <v>549</v>
      </c>
      <c r="E13" s="197" t="s">
        <v>550</v>
      </c>
    </row>
    <row r="14" spans="1:6" ht="15" x14ac:dyDescent="0.25">
      <c r="A14" s="197"/>
      <c r="B14" s="197" t="s">
        <v>3</v>
      </c>
      <c r="C14" s="197" t="s">
        <v>4</v>
      </c>
      <c r="D14" s="197" t="s">
        <v>2</v>
      </c>
      <c r="E14" s="197" t="s">
        <v>2</v>
      </c>
    </row>
    <row r="15" spans="1:6" s="164" customFormat="1" ht="8.25" x14ac:dyDescent="0.15">
      <c r="A15" s="163">
        <v>1</v>
      </c>
      <c r="B15" s="163">
        <v>2</v>
      </c>
      <c r="C15" s="163">
        <v>3</v>
      </c>
      <c r="D15" s="163">
        <v>4</v>
      </c>
      <c r="E15" s="163">
        <v>5</v>
      </c>
    </row>
    <row r="16" spans="1:6" ht="15.75" x14ac:dyDescent="0.25">
      <c r="A16" s="165" t="s">
        <v>8</v>
      </c>
      <c r="B16" s="166"/>
      <c r="C16" s="166"/>
      <c r="D16" s="167">
        <v>527973.20200000005</v>
      </c>
      <c r="E16" s="167">
        <v>533959.90300000005</v>
      </c>
    </row>
    <row r="17" spans="1:5" ht="15.75" x14ac:dyDescent="0.25">
      <c r="A17" s="168" t="s">
        <v>9</v>
      </c>
      <c r="B17" s="169" t="s">
        <v>10</v>
      </c>
      <c r="C17" s="169"/>
      <c r="D17" s="170">
        <v>1132</v>
      </c>
      <c r="E17" s="170">
        <v>1132</v>
      </c>
    </row>
    <row r="18" spans="1:5" ht="15.75" x14ac:dyDescent="0.25">
      <c r="A18" s="168" t="s">
        <v>11</v>
      </c>
      <c r="B18" s="169" t="s">
        <v>12</v>
      </c>
      <c r="C18" s="169"/>
      <c r="D18" s="170">
        <v>900</v>
      </c>
      <c r="E18" s="170">
        <v>900</v>
      </c>
    </row>
    <row r="19" spans="1:5" ht="47.25" x14ac:dyDescent="0.25">
      <c r="A19" s="168" t="s">
        <v>551</v>
      </c>
      <c r="B19" s="169" t="s">
        <v>552</v>
      </c>
      <c r="C19" s="169"/>
      <c r="D19" s="170">
        <v>300</v>
      </c>
      <c r="E19" s="170">
        <v>300</v>
      </c>
    </row>
    <row r="20" spans="1:5" ht="47.25" x14ac:dyDescent="0.25">
      <c r="A20" s="168" t="s">
        <v>553</v>
      </c>
      <c r="B20" s="169" t="s">
        <v>552</v>
      </c>
      <c r="C20" s="169" t="s">
        <v>44</v>
      </c>
      <c r="D20" s="170">
        <v>300</v>
      </c>
      <c r="E20" s="170">
        <v>300</v>
      </c>
    </row>
    <row r="21" spans="1:5" ht="31.5" x14ac:dyDescent="0.25">
      <c r="A21" s="168" t="s">
        <v>13</v>
      </c>
      <c r="B21" s="169" t="s">
        <v>14</v>
      </c>
      <c r="C21" s="169"/>
      <c r="D21" s="170">
        <v>50</v>
      </c>
      <c r="E21" s="170">
        <v>50</v>
      </c>
    </row>
    <row r="22" spans="1:5" ht="47.25" x14ac:dyDescent="0.25">
      <c r="A22" s="168" t="s">
        <v>554</v>
      </c>
      <c r="B22" s="169" t="s">
        <v>14</v>
      </c>
      <c r="C22" s="169" t="s">
        <v>44</v>
      </c>
      <c r="D22" s="170">
        <v>50</v>
      </c>
      <c r="E22" s="170">
        <v>50</v>
      </c>
    </row>
    <row r="23" spans="1:5" ht="31.5" x14ac:dyDescent="0.25">
      <c r="A23" s="168" t="s">
        <v>17</v>
      </c>
      <c r="B23" s="169" t="s">
        <v>18</v>
      </c>
      <c r="C23" s="169"/>
      <c r="D23" s="170">
        <v>50</v>
      </c>
      <c r="E23" s="170">
        <v>50</v>
      </c>
    </row>
    <row r="24" spans="1:5" ht="47.25" x14ac:dyDescent="0.25">
      <c r="A24" s="168" t="s">
        <v>555</v>
      </c>
      <c r="B24" s="169" t="s">
        <v>18</v>
      </c>
      <c r="C24" s="169" t="s">
        <v>44</v>
      </c>
      <c r="D24" s="170">
        <v>50</v>
      </c>
      <c r="E24" s="170">
        <v>50</v>
      </c>
    </row>
    <row r="25" spans="1:5" ht="47.25" x14ac:dyDescent="0.25">
      <c r="A25" s="168" t="s">
        <v>556</v>
      </c>
      <c r="B25" s="169" t="s">
        <v>557</v>
      </c>
      <c r="C25" s="169"/>
      <c r="D25" s="170">
        <v>500</v>
      </c>
      <c r="E25" s="170">
        <v>500</v>
      </c>
    </row>
    <row r="26" spans="1:5" ht="47.25" x14ac:dyDescent="0.25">
      <c r="A26" s="168" t="s">
        <v>558</v>
      </c>
      <c r="B26" s="169" t="s">
        <v>557</v>
      </c>
      <c r="C26" s="169" t="s">
        <v>44</v>
      </c>
      <c r="D26" s="170">
        <v>500</v>
      </c>
      <c r="E26" s="170">
        <v>500</v>
      </c>
    </row>
    <row r="27" spans="1:5" ht="31.5" x14ac:dyDescent="0.25">
      <c r="A27" s="168" t="s">
        <v>20</v>
      </c>
      <c r="B27" s="169" t="s">
        <v>21</v>
      </c>
      <c r="C27" s="169"/>
      <c r="D27" s="170">
        <v>82</v>
      </c>
      <c r="E27" s="170">
        <v>82</v>
      </c>
    </row>
    <row r="28" spans="1:5" ht="31.5" x14ac:dyDescent="0.25">
      <c r="A28" s="168" t="s">
        <v>559</v>
      </c>
      <c r="B28" s="169" t="s">
        <v>560</v>
      </c>
      <c r="C28" s="169"/>
      <c r="D28" s="170">
        <v>50</v>
      </c>
      <c r="E28" s="170">
        <v>50</v>
      </c>
    </row>
    <row r="29" spans="1:5" ht="31.5" x14ac:dyDescent="0.25">
      <c r="A29" s="168" t="s">
        <v>561</v>
      </c>
      <c r="B29" s="169" t="s">
        <v>560</v>
      </c>
      <c r="C29" s="169" t="s">
        <v>44</v>
      </c>
      <c r="D29" s="170">
        <v>50</v>
      </c>
      <c r="E29" s="170">
        <v>50</v>
      </c>
    </row>
    <row r="30" spans="1:5" ht="31.5" x14ac:dyDescent="0.25">
      <c r="A30" s="168" t="s">
        <v>22</v>
      </c>
      <c r="B30" s="169" t="s">
        <v>23</v>
      </c>
      <c r="C30" s="169"/>
      <c r="D30" s="170">
        <v>32</v>
      </c>
      <c r="E30" s="170">
        <v>32</v>
      </c>
    </row>
    <row r="31" spans="1:5" ht="47.25" x14ac:dyDescent="0.25">
      <c r="A31" s="168" t="s">
        <v>562</v>
      </c>
      <c r="B31" s="169" t="s">
        <v>23</v>
      </c>
      <c r="C31" s="169" t="s">
        <v>27</v>
      </c>
      <c r="D31" s="170">
        <v>32</v>
      </c>
      <c r="E31" s="170">
        <v>32</v>
      </c>
    </row>
    <row r="32" spans="1:5" ht="31.5" x14ac:dyDescent="0.25">
      <c r="A32" s="168" t="s">
        <v>36</v>
      </c>
      <c r="B32" s="169" t="s">
        <v>37</v>
      </c>
      <c r="C32" s="169"/>
      <c r="D32" s="170">
        <v>150</v>
      </c>
      <c r="E32" s="170">
        <v>150</v>
      </c>
    </row>
    <row r="33" spans="1:5" ht="15.75" x14ac:dyDescent="0.25">
      <c r="A33" s="168" t="s">
        <v>38</v>
      </c>
      <c r="B33" s="169" t="s">
        <v>39</v>
      </c>
      <c r="C33" s="169"/>
      <c r="D33" s="170">
        <v>50</v>
      </c>
      <c r="E33" s="170">
        <v>50</v>
      </c>
    </row>
    <row r="34" spans="1:5" ht="47.25" x14ac:dyDescent="0.25">
      <c r="A34" s="168" t="s">
        <v>40</v>
      </c>
      <c r="B34" s="169" t="s">
        <v>39</v>
      </c>
      <c r="C34" s="169" t="s">
        <v>27</v>
      </c>
      <c r="D34" s="170">
        <v>50</v>
      </c>
      <c r="E34" s="170">
        <v>50</v>
      </c>
    </row>
    <row r="35" spans="1:5" ht="47.25" x14ac:dyDescent="0.25">
      <c r="A35" s="168" t="s">
        <v>41</v>
      </c>
      <c r="B35" s="169" t="s">
        <v>42</v>
      </c>
      <c r="C35" s="169"/>
      <c r="D35" s="170">
        <v>100</v>
      </c>
      <c r="E35" s="170">
        <v>100</v>
      </c>
    </row>
    <row r="36" spans="1:5" ht="47.25" x14ac:dyDescent="0.25">
      <c r="A36" s="168" t="s">
        <v>43</v>
      </c>
      <c r="B36" s="169" t="s">
        <v>42</v>
      </c>
      <c r="C36" s="169" t="s">
        <v>44</v>
      </c>
      <c r="D36" s="170">
        <v>100</v>
      </c>
      <c r="E36" s="170">
        <v>100</v>
      </c>
    </row>
    <row r="37" spans="1:5" ht="31.5" x14ac:dyDescent="0.25">
      <c r="A37" s="168" t="s">
        <v>52</v>
      </c>
      <c r="B37" s="169" t="s">
        <v>53</v>
      </c>
      <c r="C37" s="169"/>
      <c r="D37" s="170">
        <v>3646.3</v>
      </c>
      <c r="E37" s="170">
        <v>3646.3</v>
      </c>
    </row>
    <row r="38" spans="1:5" ht="31.5" x14ac:dyDescent="0.25">
      <c r="A38" s="168" t="s">
        <v>54</v>
      </c>
      <c r="B38" s="169" t="s">
        <v>55</v>
      </c>
      <c r="C38" s="169"/>
      <c r="D38" s="170">
        <v>3646.3</v>
      </c>
      <c r="E38" s="170">
        <v>3646.3</v>
      </c>
    </row>
    <row r="39" spans="1:5" ht="15.75" x14ac:dyDescent="0.25">
      <c r="A39" s="168" t="s">
        <v>56</v>
      </c>
      <c r="B39" s="169" t="s">
        <v>57</v>
      </c>
      <c r="C39" s="169"/>
      <c r="D39" s="170">
        <v>124.6</v>
      </c>
      <c r="E39" s="170">
        <v>124.6</v>
      </c>
    </row>
    <row r="40" spans="1:5" ht="31.5" x14ac:dyDescent="0.25">
      <c r="A40" s="168" t="s">
        <v>58</v>
      </c>
      <c r="B40" s="169" t="s">
        <v>57</v>
      </c>
      <c r="C40" s="169" t="s">
        <v>27</v>
      </c>
      <c r="D40" s="170">
        <v>88.9</v>
      </c>
      <c r="E40" s="170">
        <v>88.9</v>
      </c>
    </row>
    <row r="41" spans="1:5" ht="31.5" x14ac:dyDescent="0.25">
      <c r="A41" s="168" t="s">
        <v>59</v>
      </c>
      <c r="B41" s="169" t="s">
        <v>57</v>
      </c>
      <c r="C41" s="169" t="s">
        <v>16</v>
      </c>
      <c r="D41" s="170">
        <v>35.700000000000003</v>
      </c>
      <c r="E41" s="170">
        <v>35.700000000000003</v>
      </c>
    </row>
    <row r="42" spans="1:5" ht="15.75" x14ac:dyDescent="0.25">
      <c r="A42" s="168" t="s">
        <v>71</v>
      </c>
      <c r="B42" s="169" t="s">
        <v>72</v>
      </c>
      <c r="C42" s="169"/>
      <c r="D42" s="170">
        <v>21.7</v>
      </c>
      <c r="E42" s="170">
        <v>21.7</v>
      </c>
    </row>
    <row r="43" spans="1:5" ht="31.5" x14ac:dyDescent="0.25">
      <c r="A43" s="168" t="s">
        <v>77</v>
      </c>
      <c r="B43" s="169" t="s">
        <v>72</v>
      </c>
      <c r="C43" s="169" t="s">
        <v>27</v>
      </c>
      <c r="D43" s="170">
        <v>21.7</v>
      </c>
      <c r="E43" s="170">
        <v>21.7</v>
      </c>
    </row>
    <row r="44" spans="1:5" ht="47.25" x14ac:dyDescent="0.25">
      <c r="A44" s="168" t="s">
        <v>78</v>
      </c>
      <c r="B44" s="169" t="s">
        <v>79</v>
      </c>
      <c r="C44" s="169"/>
      <c r="D44" s="170">
        <v>3500</v>
      </c>
      <c r="E44" s="170">
        <v>3500</v>
      </c>
    </row>
    <row r="45" spans="1:5" ht="47.25" x14ac:dyDescent="0.25">
      <c r="A45" s="168" t="s">
        <v>80</v>
      </c>
      <c r="B45" s="169" t="s">
        <v>79</v>
      </c>
      <c r="C45" s="169" t="s">
        <v>16</v>
      </c>
      <c r="D45" s="170">
        <v>3500</v>
      </c>
      <c r="E45" s="170">
        <v>3500</v>
      </c>
    </row>
    <row r="46" spans="1:5" ht="31.5" x14ac:dyDescent="0.25">
      <c r="A46" s="168" t="s">
        <v>84</v>
      </c>
      <c r="B46" s="169" t="s">
        <v>85</v>
      </c>
      <c r="C46" s="169"/>
      <c r="D46" s="170">
        <v>6867.0649999999996</v>
      </c>
      <c r="E46" s="170">
        <v>6867.0649999999996</v>
      </c>
    </row>
    <row r="47" spans="1:5" ht="31.5" x14ac:dyDescent="0.25">
      <c r="A47" s="168" t="s">
        <v>86</v>
      </c>
      <c r="B47" s="169" t="s">
        <v>87</v>
      </c>
      <c r="C47" s="169"/>
      <c r="D47" s="170">
        <v>6373.8</v>
      </c>
      <c r="E47" s="170">
        <v>6373.8</v>
      </c>
    </row>
    <row r="48" spans="1:5" ht="47.25" x14ac:dyDescent="0.25">
      <c r="A48" s="168" t="s">
        <v>110</v>
      </c>
      <c r="B48" s="169" t="s">
        <v>111</v>
      </c>
      <c r="C48" s="169"/>
      <c r="D48" s="170">
        <v>744.8</v>
      </c>
      <c r="E48" s="170">
        <v>744.8</v>
      </c>
    </row>
    <row r="49" spans="1:5" ht="63" x14ac:dyDescent="0.25">
      <c r="A49" s="171" t="s">
        <v>112</v>
      </c>
      <c r="B49" s="169" t="s">
        <v>111</v>
      </c>
      <c r="C49" s="169" t="s">
        <v>113</v>
      </c>
      <c r="D49" s="170">
        <v>744.8</v>
      </c>
      <c r="E49" s="170">
        <v>744.8</v>
      </c>
    </row>
    <row r="50" spans="1:5" ht="47.25" x14ac:dyDescent="0.25">
      <c r="A50" s="168" t="s">
        <v>114</v>
      </c>
      <c r="B50" s="169" t="s">
        <v>115</v>
      </c>
      <c r="C50" s="169"/>
      <c r="D50" s="170">
        <v>5629</v>
      </c>
      <c r="E50" s="170">
        <v>5629</v>
      </c>
    </row>
    <row r="51" spans="1:5" ht="78.75" x14ac:dyDescent="0.25">
      <c r="A51" s="171" t="s">
        <v>116</v>
      </c>
      <c r="B51" s="169" t="s">
        <v>119</v>
      </c>
      <c r="C51" s="169"/>
      <c r="D51" s="170">
        <v>5629</v>
      </c>
      <c r="E51" s="170">
        <v>5629</v>
      </c>
    </row>
    <row r="52" spans="1:5" ht="94.5" x14ac:dyDescent="0.25">
      <c r="A52" s="171" t="s">
        <v>118</v>
      </c>
      <c r="B52" s="169" t="s">
        <v>119</v>
      </c>
      <c r="C52" s="169" t="s">
        <v>93</v>
      </c>
      <c r="D52" s="170">
        <v>5629</v>
      </c>
      <c r="E52" s="170">
        <v>5629</v>
      </c>
    </row>
    <row r="53" spans="1:5" ht="31.5" x14ac:dyDescent="0.25">
      <c r="A53" s="168" t="s">
        <v>120</v>
      </c>
      <c r="B53" s="169" t="s">
        <v>121</v>
      </c>
      <c r="C53" s="169"/>
      <c r="D53" s="170">
        <v>493.26499999999999</v>
      </c>
      <c r="E53" s="170">
        <v>493.26499999999999</v>
      </c>
    </row>
    <row r="54" spans="1:5" ht="15.75" x14ac:dyDescent="0.25">
      <c r="A54" s="168" t="s">
        <v>122</v>
      </c>
      <c r="B54" s="169" t="s">
        <v>123</v>
      </c>
      <c r="C54" s="169"/>
      <c r="D54" s="170">
        <v>493.26499999999999</v>
      </c>
      <c r="E54" s="170">
        <v>493.26499999999999</v>
      </c>
    </row>
    <row r="55" spans="1:5" ht="31.5" x14ac:dyDescent="0.25">
      <c r="A55" s="168" t="s">
        <v>124</v>
      </c>
      <c r="B55" s="169" t="s">
        <v>123</v>
      </c>
      <c r="C55" s="169" t="s">
        <v>27</v>
      </c>
      <c r="D55" s="170">
        <v>493.26499999999999</v>
      </c>
      <c r="E55" s="170">
        <v>493.26499999999999</v>
      </c>
    </row>
    <row r="56" spans="1:5" ht="15.75" x14ac:dyDescent="0.25">
      <c r="A56" s="168" t="s">
        <v>146</v>
      </c>
      <c r="B56" s="169" t="s">
        <v>147</v>
      </c>
      <c r="C56" s="169"/>
      <c r="D56" s="170">
        <v>348475.37599999999</v>
      </c>
      <c r="E56" s="170">
        <v>347956.17599999998</v>
      </c>
    </row>
    <row r="57" spans="1:5" ht="31.5" x14ac:dyDescent="0.25">
      <c r="A57" s="168" t="s">
        <v>148</v>
      </c>
      <c r="B57" s="169" t="s">
        <v>149</v>
      </c>
      <c r="C57" s="169"/>
      <c r="D57" s="170">
        <v>121577.3</v>
      </c>
      <c r="E57" s="170">
        <v>121943.6</v>
      </c>
    </row>
    <row r="58" spans="1:5" ht="31.5" x14ac:dyDescent="0.25">
      <c r="A58" s="168" t="s">
        <v>150</v>
      </c>
      <c r="B58" s="169" t="s">
        <v>151</v>
      </c>
      <c r="C58" s="169"/>
      <c r="D58" s="170">
        <v>112537.9</v>
      </c>
      <c r="E58" s="170">
        <v>112537.9</v>
      </c>
    </row>
    <row r="59" spans="1:5" ht="47.25" x14ac:dyDescent="0.25">
      <c r="A59" s="168" t="s">
        <v>152</v>
      </c>
      <c r="B59" s="169" t="s">
        <v>151</v>
      </c>
      <c r="C59" s="169" t="s">
        <v>153</v>
      </c>
      <c r="D59" s="170">
        <v>38015.9</v>
      </c>
      <c r="E59" s="170">
        <v>38015.9</v>
      </c>
    </row>
    <row r="60" spans="1:5" ht="31.5" x14ac:dyDescent="0.25">
      <c r="A60" s="168" t="s">
        <v>154</v>
      </c>
      <c r="B60" s="169" t="s">
        <v>155</v>
      </c>
      <c r="C60" s="169"/>
      <c r="D60" s="170">
        <v>74522</v>
      </c>
      <c r="E60" s="170">
        <v>74522</v>
      </c>
    </row>
    <row r="61" spans="1:5" ht="63" x14ac:dyDescent="0.25">
      <c r="A61" s="168" t="s">
        <v>156</v>
      </c>
      <c r="B61" s="169" t="s">
        <v>155</v>
      </c>
      <c r="C61" s="169" t="s">
        <v>153</v>
      </c>
      <c r="D61" s="170">
        <v>74522</v>
      </c>
      <c r="E61" s="170">
        <v>74522</v>
      </c>
    </row>
    <row r="62" spans="1:5" ht="63" x14ac:dyDescent="0.25">
      <c r="A62" s="168" t="s">
        <v>157</v>
      </c>
      <c r="B62" s="169" t="s">
        <v>158</v>
      </c>
      <c r="C62" s="169"/>
      <c r="D62" s="170">
        <v>5025.8999999999996</v>
      </c>
      <c r="E62" s="170">
        <v>5392.2</v>
      </c>
    </row>
    <row r="63" spans="1:5" ht="63" x14ac:dyDescent="0.25">
      <c r="A63" s="168" t="s">
        <v>157</v>
      </c>
      <c r="B63" s="169" t="s">
        <v>159</v>
      </c>
      <c r="C63" s="169"/>
      <c r="D63" s="170">
        <v>5025.8999999999996</v>
      </c>
      <c r="E63" s="170">
        <v>5392.2</v>
      </c>
    </row>
    <row r="64" spans="1:5" ht="78.75" x14ac:dyDescent="0.25">
      <c r="A64" s="171" t="s">
        <v>160</v>
      </c>
      <c r="B64" s="169" t="s">
        <v>159</v>
      </c>
      <c r="C64" s="169" t="s">
        <v>153</v>
      </c>
      <c r="D64" s="170">
        <v>5025.8999999999996</v>
      </c>
      <c r="E64" s="170">
        <v>5392.2</v>
      </c>
    </row>
    <row r="65" spans="1:5" ht="15.75" x14ac:dyDescent="0.25">
      <c r="A65" s="168" t="s">
        <v>161</v>
      </c>
      <c r="B65" s="169" t="s">
        <v>162</v>
      </c>
      <c r="C65" s="169"/>
      <c r="D65" s="170">
        <v>2500</v>
      </c>
      <c r="E65" s="170">
        <v>2500</v>
      </c>
    </row>
    <row r="66" spans="1:5" ht="47.25" x14ac:dyDescent="0.25">
      <c r="A66" s="168" t="s">
        <v>163</v>
      </c>
      <c r="B66" s="169" t="s">
        <v>162</v>
      </c>
      <c r="C66" s="169" t="s">
        <v>153</v>
      </c>
      <c r="D66" s="170">
        <v>2500</v>
      </c>
      <c r="E66" s="170">
        <v>2500</v>
      </c>
    </row>
    <row r="67" spans="1:5" ht="15.75" x14ac:dyDescent="0.25">
      <c r="A67" s="168" t="s">
        <v>164</v>
      </c>
      <c r="B67" s="169" t="s">
        <v>165</v>
      </c>
      <c r="C67" s="169"/>
      <c r="D67" s="170">
        <v>800</v>
      </c>
      <c r="E67" s="170">
        <v>800</v>
      </c>
    </row>
    <row r="68" spans="1:5" ht="47.25" x14ac:dyDescent="0.25">
      <c r="A68" s="168" t="s">
        <v>166</v>
      </c>
      <c r="B68" s="169" t="s">
        <v>165</v>
      </c>
      <c r="C68" s="169" t="s">
        <v>153</v>
      </c>
      <c r="D68" s="170">
        <v>800</v>
      </c>
      <c r="E68" s="170">
        <v>800</v>
      </c>
    </row>
    <row r="69" spans="1:5" ht="31.5" x14ac:dyDescent="0.25">
      <c r="A69" s="168" t="s">
        <v>167</v>
      </c>
      <c r="B69" s="169" t="s">
        <v>168</v>
      </c>
      <c r="C69" s="169"/>
      <c r="D69" s="170">
        <v>600</v>
      </c>
      <c r="E69" s="170">
        <v>600</v>
      </c>
    </row>
    <row r="70" spans="1:5" ht="47.25" x14ac:dyDescent="0.25">
      <c r="A70" s="168" t="s">
        <v>169</v>
      </c>
      <c r="B70" s="169" t="s">
        <v>168</v>
      </c>
      <c r="C70" s="169" t="s">
        <v>153</v>
      </c>
      <c r="D70" s="170">
        <v>600</v>
      </c>
      <c r="E70" s="170">
        <v>600</v>
      </c>
    </row>
    <row r="71" spans="1:5" ht="15.75" x14ac:dyDescent="0.25">
      <c r="A71" s="168" t="s">
        <v>176</v>
      </c>
      <c r="B71" s="169" t="s">
        <v>177</v>
      </c>
      <c r="C71" s="169"/>
      <c r="D71" s="170">
        <v>113.5</v>
      </c>
      <c r="E71" s="170">
        <v>113.5</v>
      </c>
    </row>
    <row r="72" spans="1:5" ht="31.5" x14ac:dyDescent="0.25">
      <c r="A72" s="168" t="s">
        <v>178</v>
      </c>
      <c r="B72" s="169" t="s">
        <v>177</v>
      </c>
      <c r="C72" s="169" t="s">
        <v>153</v>
      </c>
      <c r="D72" s="170">
        <v>113.5</v>
      </c>
      <c r="E72" s="170">
        <v>113.5</v>
      </c>
    </row>
    <row r="73" spans="1:5" ht="15.75" x14ac:dyDescent="0.25">
      <c r="A73" s="168" t="s">
        <v>182</v>
      </c>
      <c r="B73" s="169" t="s">
        <v>183</v>
      </c>
      <c r="C73" s="169"/>
      <c r="D73" s="170">
        <v>191642.99</v>
      </c>
      <c r="E73" s="170">
        <v>190877.49</v>
      </c>
    </row>
    <row r="74" spans="1:5" ht="31.5" x14ac:dyDescent="0.25">
      <c r="A74" s="168" t="s">
        <v>184</v>
      </c>
      <c r="B74" s="169" t="s">
        <v>185</v>
      </c>
      <c r="C74" s="169"/>
      <c r="D74" s="170">
        <v>181033.39</v>
      </c>
      <c r="E74" s="170">
        <v>181033.39</v>
      </c>
    </row>
    <row r="75" spans="1:5" ht="47.25" x14ac:dyDescent="0.25">
      <c r="A75" s="168" t="s">
        <v>186</v>
      </c>
      <c r="B75" s="169" t="s">
        <v>185</v>
      </c>
      <c r="C75" s="169" t="s">
        <v>153</v>
      </c>
      <c r="D75" s="170">
        <v>42250.09</v>
      </c>
      <c r="E75" s="170">
        <v>42250.09</v>
      </c>
    </row>
    <row r="76" spans="1:5" ht="31.5" x14ac:dyDescent="0.25">
      <c r="A76" s="168" t="s">
        <v>154</v>
      </c>
      <c r="B76" s="169" t="s">
        <v>187</v>
      </c>
      <c r="C76" s="169"/>
      <c r="D76" s="170">
        <v>138783.29999999999</v>
      </c>
      <c r="E76" s="170">
        <v>138783.29999999999</v>
      </c>
    </row>
    <row r="77" spans="1:5" ht="63" x14ac:dyDescent="0.25">
      <c r="A77" s="168" t="s">
        <v>156</v>
      </c>
      <c r="B77" s="169" t="s">
        <v>187</v>
      </c>
      <c r="C77" s="169" t="s">
        <v>153</v>
      </c>
      <c r="D77" s="170">
        <v>138783.29999999999</v>
      </c>
      <c r="E77" s="170">
        <v>138783.29999999999</v>
      </c>
    </row>
    <row r="78" spans="1:5" ht="63" x14ac:dyDescent="0.25">
      <c r="A78" s="168" t="s">
        <v>157</v>
      </c>
      <c r="B78" s="169" t="s">
        <v>188</v>
      </c>
      <c r="C78" s="169"/>
      <c r="D78" s="170">
        <v>558.5</v>
      </c>
      <c r="E78" s="170">
        <v>558.5</v>
      </c>
    </row>
    <row r="79" spans="1:5" ht="63" x14ac:dyDescent="0.25">
      <c r="A79" s="168" t="s">
        <v>157</v>
      </c>
      <c r="B79" s="169" t="s">
        <v>189</v>
      </c>
      <c r="C79" s="169"/>
      <c r="D79" s="170">
        <v>558.5</v>
      </c>
      <c r="E79" s="170">
        <v>558.5</v>
      </c>
    </row>
    <row r="80" spans="1:5" ht="78.75" x14ac:dyDescent="0.25">
      <c r="A80" s="171" t="s">
        <v>160</v>
      </c>
      <c r="B80" s="169" t="s">
        <v>189</v>
      </c>
      <c r="C80" s="169" t="s">
        <v>153</v>
      </c>
      <c r="D80" s="170">
        <v>558.5</v>
      </c>
      <c r="E80" s="170">
        <v>558.5</v>
      </c>
    </row>
    <row r="81" spans="1:5" ht="15.75" x14ac:dyDescent="0.25">
      <c r="A81" s="168" t="s">
        <v>176</v>
      </c>
      <c r="B81" s="169" t="s">
        <v>190</v>
      </c>
      <c r="C81" s="169"/>
      <c r="D81" s="170">
        <v>1140.5</v>
      </c>
      <c r="E81" s="170">
        <v>1140.5</v>
      </c>
    </row>
    <row r="82" spans="1:5" ht="31.5" x14ac:dyDescent="0.25">
      <c r="A82" s="168" t="s">
        <v>178</v>
      </c>
      <c r="B82" s="169" t="s">
        <v>190</v>
      </c>
      <c r="C82" s="169" t="s">
        <v>153</v>
      </c>
      <c r="D82" s="170">
        <v>1140.5</v>
      </c>
      <c r="E82" s="170">
        <v>1140.5</v>
      </c>
    </row>
    <row r="83" spans="1:5" ht="15.75" x14ac:dyDescent="0.25">
      <c r="A83" s="168" t="s">
        <v>563</v>
      </c>
      <c r="B83" s="169" t="s">
        <v>564</v>
      </c>
      <c r="C83" s="169"/>
      <c r="D83" s="170">
        <v>1500</v>
      </c>
      <c r="E83" s="170">
        <v>1500</v>
      </c>
    </row>
    <row r="84" spans="1:5" ht="47.25" x14ac:dyDescent="0.25">
      <c r="A84" s="168" t="s">
        <v>565</v>
      </c>
      <c r="B84" s="169" t="s">
        <v>564</v>
      </c>
      <c r="C84" s="169" t="s">
        <v>153</v>
      </c>
      <c r="D84" s="170">
        <v>1500</v>
      </c>
      <c r="E84" s="170">
        <v>1500</v>
      </c>
    </row>
    <row r="85" spans="1:5" ht="15.75" x14ac:dyDescent="0.25">
      <c r="A85" s="168" t="s">
        <v>202</v>
      </c>
      <c r="B85" s="169" t="s">
        <v>203</v>
      </c>
      <c r="C85" s="169"/>
      <c r="D85" s="170">
        <v>1000</v>
      </c>
      <c r="E85" s="170"/>
    </row>
    <row r="86" spans="1:5" ht="47.25" x14ac:dyDescent="0.25">
      <c r="A86" s="168" t="s">
        <v>204</v>
      </c>
      <c r="B86" s="169" t="s">
        <v>203</v>
      </c>
      <c r="C86" s="169" t="s">
        <v>153</v>
      </c>
      <c r="D86" s="170">
        <v>1000</v>
      </c>
      <c r="E86" s="170"/>
    </row>
    <row r="87" spans="1:5" ht="47.25" x14ac:dyDescent="0.25">
      <c r="A87" s="168" t="s">
        <v>566</v>
      </c>
      <c r="B87" s="169" t="s">
        <v>567</v>
      </c>
      <c r="C87" s="169"/>
      <c r="D87" s="170">
        <v>6410.6</v>
      </c>
      <c r="E87" s="170">
        <v>6645.1</v>
      </c>
    </row>
    <row r="88" spans="1:5" ht="47.25" x14ac:dyDescent="0.25">
      <c r="A88" s="168" t="s">
        <v>566</v>
      </c>
      <c r="B88" s="169" t="s">
        <v>568</v>
      </c>
      <c r="C88" s="169"/>
      <c r="D88" s="170">
        <v>6410.6</v>
      </c>
      <c r="E88" s="170">
        <v>6645.1</v>
      </c>
    </row>
    <row r="89" spans="1:5" ht="78.75" x14ac:dyDescent="0.25">
      <c r="A89" s="171" t="s">
        <v>569</v>
      </c>
      <c r="B89" s="169" t="s">
        <v>568</v>
      </c>
      <c r="C89" s="169" t="s">
        <v>153</v>
      </c>
      <c r="D89" s="170">
        <v>6410.6</v>
      </c>
      <c r="E89" s="170">
        <v>6645.1</v>
      </c>
    </row>
    <row r="90" spans="1:5" ht="15.75" x14ac:dyDescent="0.25">
      <c r="A90" s="168" t="s">
        <v>221</v>
      </c>
      <c r="B90" s="169" t="s">
        <v>222</v>
      </c>
      <c r="C90" s="169"/>
      <c r="D90" s="170">
        <v>16117</v>
      </c>
      <c r="E90" s="170">
        <v>16117</v>
      </c>
    </row>
    <row r="91" spans="1:5" ht="15.75" x14ac:dyDescent="0.25">
      <c r="A91" s="168" t="s">
        <v>223</v>
      </c>
      <c r="B91" s="169" t="s">
        <v>224</v>
      </c>
      <c r="C91" s="169"/>
      <c r="D91" s="170">
        <v>800</v>
      </c>
      <c r="E91" s="170">
        <v>800</v>
      </c>
    </row>
    <row r="92" spans="1:5" ht="31.5" x14ac:dyDescent="0.25">
      <c r="A92" s="168" t="s">
        <v>225</v>
      </c>
      <c r="B92" s="169" t="s">
        <v>224</v>
      </c>
      <c r="C92" s="169" t="s">
        <v>27</v>
      </c>
      <c r="D92" s="170">
        <v>800</v>
      </c>
      <c r="E92" s="170">
        <v>800</v>
      </c>
    </row>
    <row r="93" spans="1:5" ht="15.75" x14ac:dyDescent="0.25">
      <c r="A93" s="168" t="s">
        <v>230</v>
      </c>
      <c r="B93" s="169" t="s">
        <v>229</v>
      </c>
      <c r="C93" s="169"/>
      <c r="D93" s="170">
        <v>253.7</v>
      </c>
      <c r="E93" s="170">
        <v>253.7</v>
      </c>
    </row>
    <row r="94" spans="1:5" ht="31.5" x14ac:dyDescent="0.25">
      <c r="A94" s="168" t="s">
        <v>232</v>
      </c>
      <c r="B94" s="169" t="s">
        <v>229</v>
      </c>
      <c r="C94" s="169" t="s">
        <v>113</v>
      </c>
      <c r="D94" s="170">
        <v>253.7</v>
      </c>
      <c r="E94" s="170">
        <v>253.7</v>
      </c>
    </row>
    <row r="95" spans="1:5" ht="31.5" x14ac:dyDescent="0.25">
      <c r="A95" s="168" t="s">
        <v>150</v>
      </c>
      <c r="B95" s="169" t="s">
        <v>236</v>
      </c>
      <c r="C95" s="169"/>
      <c r="D95" s="170">
        <v>15063.3</v>
      </c>
      <c r="E95" s="170">
        <v>15063.3</v>
      </c>
    </row>
    <row r="96" spans="1:5" ht="47.25" x14ac:dyDescent="0.25">
      <c r="A96" s="168" t="s">
        <v>152</v>
      </c>
      <c r="B96" s="169" t="s">
        <v>236</v>
      </c>
      <c r="C96" s="169" t="s">
        <v>153</v>
      </c>
      <c r="D96" s="170">
        <v>15063.3</v>
      </c>
      <c r="E96" s="170">
        <v>15063.3</v>
      </c>
    </row>
    <row r="97" spans="1:5" ht="15.75" x14ac:dyDescent="0.25">
      <c r="A97" s="168" t="s">
        <v>261</v>
      </c>
      <c r="B97" s="169" t="s">
        <v>262</v>
      </c>
      <c r="C97" s="169"/>
      <c r="D97" s="170">
        <v>1944.5</v>
      </c>
      <c r="E97" s="170">
        <v>1944.5</v>
      </c>
    </row>
    <row r="98" spans="1:5" ht="15.75" x14ac:dyDescent="0.25">
      <c r="A98" s="168" t="s">
        <v>263</v>
      </c>
      <c r="B98" s="169" t="s">
        <v>264</v>
      </c>
      <c r="C98" s="169"/>
      <c r="D98" s="170">
        <v>1606.5</v>
      </c>
      <c r="E98" s="170">
        <v>1606.5</v>
      </c>
    </row>
    <row r="99" spans="1:5" ht="47.25" x14ac:dyDescent="0.25">
      <c r="A99" s="168" t="s">
        <v>265</v>
      </c>
      <c r="B99" s="169" t="s">
        <v>264</v>
      </c>
      <c r="C99" s="169" t="s">
        <v>153</v>
      </c>
      <c r="D99" s="170">
        <v>862</v>
      </c>
      <c r="E99" s="170">
        <v>862</v>
      </c>
    </row>
    <row r="100" spans="1:5" ht="15.75" x14ac:dyDescent="0.25">
      <c r="A100" s="168" t="s">
        <v>266</v>
      </c>
      <c r="B100" s="169" t="s">
        <v>267</v>
      </c>
      <c r="C100" s="169"/>
      <c r="D100" s="170">
        <v>744.5</v>
      </c>
      <c r="E100" s="170">
        <v>744.5</v>
      </c>
    </row>
    <row r="101" spans="1:5" ht="31.5" x14ac:dyDescent="0.25">
      <c r="A101" s="168" t="s">
        <v>570</v>
      </c>
      <c r="B101" s="169" t="s">
        <v>267</v>
      </c>
      <c r="C101" s="169" t="s">
        <v>27</v>
      </c>
      <c r="D101" s="170">
        <v>744.5</v>
      </c>
      <c r="E101" s="170">
        <v>744.5</v>
      </c>
    </row>
    <row r="102" spans="1:5" ht="15.75" x14ac:dyDescent="0.25">
      <c r="A102" s="168" t="s">
        <v>269</v>
      </c>
      <c r="B102" s="169" t="s">
        <v>270</v>
      </c>
      <c r="C102" s="169"/>
      <c r="D102" s="170">
        <v>338</v>
      </c>
      <c r="E102" s="170">
        <v>338</v>
      </c>
    </row>
    <row r="103" spans="1:5" ht="47.25" x14ac:dyDescent="0.25">
      <c r="A103" s="168" t="s">
        <v>271</v>
      </c>
      <c r="B103" s="169" t="s">
        <v>270</v>
      </c>
      <c r="C103" s="169" t="s">
        <v>153</v>
      </c>
      <c r="D103" s="170">
        <v>338</v>
      </c>
      <c r="E103" s="170">
        <v>338</v>
      </c>
    </row>
    <row r="104" spans="1:5" ht="15.75" x14ac:dyDescent="0.25">
      <c r="A104" s="168" t="s">
        <v>282</v>
      </c>
      <c r="B104" s="169" t="s">
        <v>283</v>
      </c>
      <c r="C104" s="169"/>
      <c r="D104" s="170">
        <v>17193.585999999999</v>
      </c>
      <c r="E104" s="170">
        <v>17073.585999999999</v>
      </c>
    </row>
    <row r="105" spans="1:5" ht="15.75" x14ac:dyDescent="0.25">
      <c r="A105" s="168" t="s">
        <v>284</v>
      </c>
      <c r="B105" s="169" t="s">
        <v>285</v>
      </c>
      <c r="C105" s="169"/>
      <c r="D105" s="170">
        <v>17193.585999999999</v>
      </c>
      <c r="E105" s="170">
        <v>17073.585999999999</v>
      </c>
    </row>
    <row r="106" spans="1:5" ht="63" x14ac:dyDescent="0.25">
      <c r="A106" s="171" t="s">
        <v>286</v>
      </c>
      <c r="B106" s="169" t="s">
        <v>285</v>
      </c>
      <c r="C106" s="169" t="s">
        <v>287</v>
      </c>
      <c r="D106" s="170">
        <v>14174.686</v>
      </c>
      <c r="E106" s="170">
        <v>14054.686</v>
      </c>
    </row>
    <row r="107" spans="1:5" ht="47.25" x14ac:dyDescent="0.25">
      <c r="A107" s="168" t="s">
        <v>288</v>
      </c>
      <c r="B107" s="169" t="s">
        <v>285</v>
      </c>
      <c r="C107" s="169" t="s">
        <v>27</v>
      </c>
      <c r="D107" s="170">
        <v>3004.9</v>
      </c>
      <c r="E107" s="170">
        <v>3004.9</v>
      </c>
    </row>
    <row r="108" spans="1:5" ht="31.5" x14ac:dyDescent="0.25">
      <c r="A108" s="168" t="s">
        <v>289</v>
      </c>
      <c r="B108" s="169" t="s">
        <v>285</v>
      </c>
      <c r="C108" s="169" t="s">
        <v>44</v>
      </c>
      <c r="D108" s="170">
        <v>14</v>
      </c>
      <c r="E108" s="170">
        <v>14</v>
      </c>
    </row>
    <row r="109" spans="1:5" ht="15.75" x14ac:dyDescent="0.25">
      <c r="A109" s="168" t="s">
        <v>290</v>
      </c>
      <c r="B109" s="169" t="s">
        <v>291</v>
      </c>
      <c r="C109" s="169"/>
      <c r="D109" s="170">
        <v>64084.47</v>
      </c>
      <c r="E109" s="170">
        <v>64069.47</v>
      </c>
    </row>
    <row r="110" spans="1:5" ht="15.75" x14ac:dyDescent="0.25">
      <c r="A110" s="168" t="s">
        <v>292</v>
      </c>
      <c r="B110" s="169" t="s">
        <v>293</v>
      </c>
      <c r="C110" s="169"/>
      <c r="D110" s="170">
        <v>11994.18</v>
      </c>
      <c r="E110" s="170">
        <v>11994.18</v>
      </c>
    </row>
    <row r="111" spans="1:5" ht="15.75" x14ac:dyDescent="0.25">
      <c r="A111" s="168" t="s">
        <v>294</v>
      </c>
      <c r="B111" s="169" t="s">
        <v>295</v>
      </c>
      <c r="C111" s="169"/>
      <c r="D111" s="170">
        <v>170.55</v>
      </c>
      <c r="E111" s="170">
        <v>170.55</v>
      </c>
    </row>
    <row r="112" spans="1:5" ht="31.5" x14ac:dyDescent="0.25">
      <c r="A112" s="168" t="s">
        <v>300</v>
      </c>
      <c r="B112" s="169" t="s">
        <v>295</v>
      </c>
      <c r="C112" s="169" t="s">
        <v>153</v>
      </c>
      <c r="D112" s="170">
        <v>34.1</v>
      </c>
      <c r="E112" s="170">
        <v>34.1</v>
      </c>
    </row>
    <row r="113" spans="1:5" ht="31.5" x14ac:dyDescent="0.25">
      <c r="A113" s="168" t="s">
        <v>296</v>
      </c>
      <c r="B113" s="169" t="s">
        <v>297</v>
      </c>
      <c r="C113" s="169"/>
      <c r="D113" s="170">
        <v>136.44999999999999</v>
      </c>
      <c r="E113" s="170">
        <v>136.44999999999999</v>
      </c>
    </row>
    <row r="114" spans="1:5" ht="47.25" x14ac:dyDescent="0.25">
      <c r="A114" s="168" t="s">
        <v>298</v>
      </c>
      <c r="B114" s="169" t="s">
        <v>297</v>
      </c>
      <c r="C114" s="169" t="s">
        <v>153</v>
      </c>
      <c r="D114" s="170">
        <v>136.44999999999999</v>
      </c>
      <c r="E114" s="170">
        <v>136.44999999999999</v>
      </c>
    </row>
    <row r="115" spans="1:5" ht="15.75" x14ac:dyDescent="0.25">
      <c r="A115" s="168" t="s">
        <v>191</v>
      </c>
      <c r="B115" s="169" t="s">
        <v>571</v>
      </c>
      <c r="C115" s="169"/>
      <c r="D115" s="170">
        <v>203.2</v>
      </c>
      <c r="E115" s="170">
        <v>203.2</v>
      </c>
    </row>
    <row r="116" spans="1:5" ht="31.5" x14ac:dyDescent="0.25">
      <c r="A116" s="168" t="s">
        <v>194</v>
      </c>
      <c r="B116" s="169" t="s">
        <v>571</v>
      </c>
      <c r="C116" s="169" t="s">
        <v>153</v>
      </c>
      <c r="D116" s="170">
        <v>101.6</v>
      </c>
      <c r="E116" s="170">
        <v>101.6</v>
      </c>
    </row>
    <row r="117" spans="1:5" ht="31.5" x14ac:dyDescent="0.25">
      <c r="A117" s="168" t="s">
        <v>572</v>
      </c>
      <c r="B117" s="169" t="s">
        <v>573</v>
      </c>
      <c r="C117" s="169"/>
      <c r="D117" s="170">
        <v>101.6</v>
      </c>
      <c r="E117" s="170">
        <v>101.6</v>
      </c>
    </row>
    <row r="118" spans="1:5" ht="47.25" x14ac:dyDescent="0.25">
      <c r="A118" s="168" t="s">
        <v>574</v>
      </c>
      <c r="B118" s="169" t="s">
        <v>573</v>
      </c>
      <c r="C118" s="169" t="s">
        <v>153</v>
      </c>
      <c r="D118" s="170">
        <v>101.6</v>
      </c>
      <c r="E118" s="170">
        <v>101.6</v>
      </c>
    </row>
    <row r="119" spans="1:5" ht="15.75" x14ac:dyDescent="0.25">
      <c r="A119" s="168" t="s">
        <v>301</v>
      </c>
      <c r="B119" s="169" t="s">
        <v>302</v>
      </c>
      <c r="C119" s="169"/>
      <c r="D119" s="170">
        <v>11620.43</v>
      </c>
      <c r="E119" s="170">
        <v>11620.43</v>
      </c>
    </row>
    <row r="120" spans="1:5" ht="31.5" x14ac:dyDescent="0.25">
      <c r="A120" s="168" t="s">
        <v>303</v>
      </c>
      <c r="B120" s="169" t="s">
        <v>302</v>
      </c>
      <c r="C120" s="169" t="s">
        <v>153</v>
      </c>
      <c r="D120" s="170">
        <v>11620.43</v>
      </c>
      <c r="E120" s="170">
        <v>11620.43</v>
      </c>
    </row>
    <row r="121" spans="1:5" ht="15.75" x14ac:dyDescent="0.25">
      <c r="A121" s="168" t="s">
        <v>309</v>
      </c>
      <c r="B121" s="169" t="s">
        <v>310</v>
      </c>
      <c r="C121" s="169"/>
      <c r="D121" s="170">
        <v>13841.714</v>
      </c>
      <c r="E121" s="170">
        <v>13841.714</v>
      </c>
    </row>
    <row r="122" spans="1:5" ht="15.75" x14ac:dyDescent="0.25">
      <c r="A122" s="168" t="s">
        <v>311</v>
      </c>
      <c r="B122" s="169" t="s">
        <v>312</v>
      </c>
      <c r="C122" s="169"/>
      <c r="D122" s="170">
        <v>76.2</v>
      </c>
      <c r="E122" s="170">
        <v>76.2</v>
      </c>
    </row>
    <row r="123" spans="1:5" ht="31.5" x14ac:dyDescent="0.25">
      <c r="A123" s="168" t="s">
        <v>317</v>
      </c>
      <c r="B123" s="169" t="s">
        <v>312</v>
      </c>
      <c r="C123" s="169" t="s">
        <v>153</v>
      </c>
      <c r="D123" s="170">
        <v>38.700000000000003</v>
      </c>
      <c r="E123" s="170">
        <v>38.700000000000003</v>
      </c>
    </row>
    <row r="124" spans="1:5" ht="31.5" x14ac:dyDescent="0.25">
      <c r="A124" s="168" t="s">
        <v>575</v>
      </c>
      <c r="B124" s="169" t="s">
        <v>576</v>
      </c>
      <c r="C124" s="169"/>
      <c r="D124" s="170">
        <v>37.5</v>
      </c>
      <c r="E124" s="170">
        <v>37.5</v>
      </c>
    </row>
    <row r="125" spans="1:5" ht="47.25" x14ac:dyDescent="0.25">
      <c r="A125" s="168" t="s">
        <v>577</v>
      </c>
      <c r="B125" s="169" t="s">
        <v>576</v>
      </c>
      <c r="C125" s="169" t="s">
        <v>153</v>
      </c>
      <c r="D125" s="170">
        <v>37.5</v>
      </c>
      <c r="E125" s="170">
        <v>37.5</v>
      </c>
    </row>
    <row r="126" spans="1:5" ht="15.75" x14ac:dyDescent="0.25">
      <c r="A126" s="168" t="s">
        <v>318</v>
      </c>
      <c r="B126" s="169" t="s">
        <v>319</v>
      </c>
      <c r="C126" s="169"/>
      <c r="D126" s="170">
        <v>130</v>
      </c>
      <c r="E126" s="170">
        <v>130</v>
      </c>
    </row>
    <row r="127" spans="1:5" ht="31.5" x14ac:dyDescent="0.25">
      <c r="A127" s="168" t="s">
        <v>320</v>
      </c>
      <c r="B127" s="169" t="s">
        <v>319</v>
      </c>
      <c r="C127" s="169" t="s">
        <v>153</v>
      </c>
      <c r="D127" s="170">
        <v>130</v>
      </c>
      <c r="E127" s="170">
        <v>130</v>
      </c>
    </row>
    <row r="128" spans="1:5" ht="31.5" x14ac:dyDescent="0.25">
      <c r="A128" s="168" t="s">
        <v>323</v>
      </c>
      <c r="B128" s="169" t="s">
        <v>324</v>
      </c>
      <c r="C128" s="169"/>
      <c r="D128" s="170">
        <v>126</v>
      </c>
      <c r="E128" s="170">
        <v>126</v>
      </c>
    </row>
    <row r="129" spans="1:5" ht="47.25" x14ac:dyDescent="0.25">
      <c r="A129" s="168" t="s">
        <v>325</v>
      </c>
      <c r="B129" s="169" t="s">
        <v>324</v>
      </c>
      <c r="C129" s="169" t="s">
        <v>153</v>
      </c>
      <c r="D129" s="170">
        <v>126</v>
      </c>
      <c r="E129" s="170">
        <v>126</v>
      </c>
    </row>
    <row r="130" spans="1:5" ht="15.75" x14ac:dyDescent="0.25">
      <c r="A130" s="168" t="s">
        <v>326</v>
      </c>
      <c r="B130" s="169" t="s">
        <v>327</v>
      </c>
      <c r="C130" s="169"/>
      <c r="D130" s="170">
        <v>13509.513999999999</v>
      </c>
      <c r="E130" s="170">
        <v>13509.513999999999</v>
      </c>
    </row>
    <row r="131" spans="1:5" ht="31.5" x14ac:dyDescent="0.25">
      <c r="A131" s="168" t="s">
        <v>328</v>
      </c>
      <c r="B131" s="169" t="s">
        <v>327</v>
      </c>
      <c r="C131" s="169" t="s">
        <v>153</v>
      </c>
      <c r="D131" s="170">
        <v>13509.513999999999</v>
      </c>
      <c r="E131" s="170">
        <v>13509.513999999999</v>
      </c>
    </row>
    <row r="132" spans="1:5" ht="15.75" x14ac:dyDescent="0.25">
      <c r="A132" s="168" t="s">
        <v>329</v>
      </c>
      <c r="B132" s="169" t="s">
        <v>330</v>
      </c>
      <c r="C132" s="169"/>
      <c r="D132" s="170">
        <v>1918.9659999999999</v>
      </c>
      <c r="E132" s="170">
        <v>1918.9659999999999</v>
      </c>
    </row>
    <row r="133" spans="1:5" ht="15.75" x14ac:dyDescent="0.25">
      <c r="A133" s="168" t="s">
        <v>326</v>
      </c>
      <c r="B133" s="169" t="s">
        <v>331</v>
      </c>
      <c r="C133" s="169"/>
      <c r="D133" s="170">
        <v>1918.9659999999999</v>
      </c>
      <c r="E133" s="170">
        <v>1918.9659999999999</v>
      </c>
    </row>
    <row r="134" spans="1:5" ht="31.5" x14ac:dyDescent="0.25">
      <c r="A134" s="168" t="s">
        <v>328</v>
      </c>
      <c r="B134" s="169" t="s">
        <v>331</v>
      </c>
      <c r="C134" s="169" t="s">
        <v>153</v>
      </c>
      <c r="D134" s="170">
        <v>1918.9659999999999</v>
      </c>
      <c r="E134" s="170">
        <v>1918.9659999999999</v>
      </c>
    </row>
    <row r="135" spans="1:5" ht="31.5" x14ac:dyDescent="0.25">
      <c r="A135" s="168" t="s">
        <v>334</v>
      </c>
      <c r="B135" s="169" t="s">
        <v>335</v>
      </c>
      <c r="C135" s="169"/>
      <c r="D135" s="170">
        <v>20382.62</v>
      </c>
      <c r="E135" s="170">
        <v>20382.62</v>
      </c>
    </row>
    <row r="136" spans="1:5" ht="15.75" x14ac:dyDescent="0.25">
      <c r="A136" s="168" t="s">
        <v>336</v>
      </c>
      <c r="B136" s="169" t="s">
        <v>337</v>
      </c>
      <c r="C136" s="169"/>
      <c r="D136" s="170">
        <v>19982.62</v>
      </c>
      <c r="E136" s="170">
        <v>19982.62</v>
      </c>
    </row>
    <row r="137" spans="1:5" ht="47.25" x14ac:dyDescent="0.25">
      <c r="A137" s="168" t="s">
        <v>338</v>
      </c>
      <c r="B137" s="169" t="s">
        <v>337</v>
      </c>
      <c r="C137" s="169" t="s">
        <v>153</v>
      </c>
      <c r="D137" s="170">
        <v>19982.62</v>
      </c>
      <c r="E137" s="170">
        <v>19982.62</v>
      </c>
    </row>
    <row r="138" spans="1:5" ht="15.75" x14ac:dyDescent="0.25">
      <c r="A138" s="168" t="s">
        <v>341</v>
      </c>
      <c r="B138" s="169" t="s">
        <v>342</v>
      </c>
      <c r="C138" s="169"/>
      <c r="D138" s="170">
        <v>400</v>
      </c>
      <c r="E138" s="170">
        <v>400</v>
      </c>
    </row>
    <row r="139" spans="1:5" ht="31.5" x14ac:dyDescent="0.25">
      <c r="A139" s="168" t="s">
        <v>343</v>
      </c>
      <c r="B139" s="169" t="s">
        <v>342</v>
      </c>
      <c r="C139" s="169" t="s">
        <v>153</v>
      </c>
      <c r="D139" s="170">
        <v>400</v>
      </c>
      <c r="E139" s="170">
        <v>400</v>
      </c>
    </row>
    <row r="140" spans="1:5" ht="15.75" x14ac:dyDescent="0.25">
      <c r="A140" s="168" t="s">
        <v>361</v>
      </c>
      <c r="B140" s="169" t="s">
        <v>362</v>
      </c>
      <c r="C140" s="169"/>
      <c r="D140" s="170">
        <v>4224.7700000000004</v>
      </c>
      <c r="E140" s="170">
        <v>4209.7700000000004</v>
      </c>
    </row>
    <row r="141" spans="1:5" ht="15.75" x14ac:dyDescent="0.25">
      <c r="A141" s="168" t="s">
        <v>363</v>
      </c>
      <c r="B141" s="169" t="s">
        <v>364</v>
      </c>
      <c r="C141" s="169"/>
      <c r="D141" s="170">
        <v>4224.7700000000004</v>
      </c>
      <c r="E141" s="170">
        <v>4209.7700000000004</v>
      </c>
    </row>
    <row r="142" spans="1:5" ht="63" x14ac:dyDescent="0.25">
      <c r="A142" s="168" t="s">
        <v>365</v>
      </c>
      <c r="B142" s="169" t="s">
        <v>364</v>
      </c>
      <c r="C142" s="169" t="s">
        <v>287</v>
      </c>
      <c r="D142" s="170">
        <v>3809.77</v>
      </c>
      <c r="E142" s="170">
        <v>3794.77</v>
      </c>
    </row>
    <row r="143" spans="1:5" ht="31.5" x14ac:dyDescent="0.25">
      <c r="A143" s="168" t="s">
        <v>366</v>
      </c>
      <c r="B143" s="169" t="s">
        <v>364</v>
      </c>
      <c r="C143" s="169" t="s">
        <v>27</v>
      </c>
      <c r="D143" s="170">
        <v>414</v>
      </c>
      <c r="E143" s="170">
        <v>414</v>
      </c>
    </row>
    <row r="144" spans="1:5" ht="31.5" x14ac:dyDescent="0.25">
      <c r="A144" s="168" t="s">
        <v>578</v>
      </c>
      <c r="B144" s="169" t="s">
        <v>364</v>
      </c>
      <c r="C144" s="169" t="s">
        <v>44</v>
      </c>
      <c r="D144" s="170">
        <v>1</v>
      </c>
      <c r="E144" s="170">
        <v>1</v>
      </c>
    </row>
    <row r="145" spans="1:5" ht="15.75" x14ac:dyDescent="0.25">
      <c r="A145" s="168" t="s">
        <v>367</v>
      </c>
      <c r="B145" s="169" t="s">
        <v>368</v>
      </c>
      <c r="C145" s="169"/>
      <c r="D145" s="170">
        <v>10195.42</v>
      </c>
      <c r="E145" s="170">
        <v>10195.42</v>
      </c>
    </row>
    <row r="146" spans="1:5" ht="15.75" x14ac:dyDescent="0.25">
      <c r="A146" s="168" t="s">
        <v>369</v>
      </c>
      <c r="B146" s="169" t="s">
        <v>370</v>
      </c>
      <c r="C146" s="169"/>
      <c r="D146" s="170">
        <v>10195.42</v>
      </c>
      <c r="E146" s="170">
        <v>10195.42</v>
      </c>
    </row>
    <row r="147" spans="1:5" ht="31.5" x14ac:dyDescent="0.25">
      <c r="A147" s="168" t="s">
        <v>371</v>
      </c>
      <c r="B147" s="169" t="s">
        <v>370</v>
      </c>
      <c r="C147" s="169" t="s">
        <v>153</v>
      </c>
      <c r="D147" s="170">
        <v>10195.42</v>
      </c>
      <c r="E147" s="170">
        <v>10195.42</v>
      </c>
    </row>
    <row r="148" spans="1:5" ht="15.75" x14ac:dyDescent="0.25">
      <c r="A148" s="168" t="s">
        <v>373</v>
      </c>
      <c r="B148" s="169" t="s">
        <v>374</v>
      </c>
      <c r="C148" s="169"/>
      <c r="D148" s="170">
        <v>1526.8</v>
      </c>
      <c r="E148" s="170">
        <v>1526.8</v>
      </c>
    </row>
    <row r="149" spans="1:5" ht="15.75" x14ac:dyDescent="0.25">
      <c r="A149" s="168" t="s">
        <v>375</v>
      </c>
      <c r="B149" s="169" t="s">
        <v>376</v>
      </c>
      <c r="C149" s="169"/>
      <c r="D149" s="170">
        <v>1526.8</v>
      </c>
      <c r="E149" s="170">
        <v>1526.8</v>
      </c>
    </row>
    <row r="150" spans="1:5" ht="31.5" x14ac:dyDescent="0.25">
      <c r="A150" s="168" t="s">
        <v>377</v>
      </c>
      <c r="B150" s="169" t="s">
        <v>376</v>
      </c>
      <c r="C150" s="169" t="s">
        <v>153</v>
      </c>
      <c r="D150" s="170">
        <v>1526.8</v>
      </c>
      <c r="E150" s="170">
        <v>1526.8</v>
      </c>
    </row>
    <row r="151" spans="1:5" ht="31.5" x14ac:dyDescent="0.25">
      <c r="A151" s="168" t="s">
        <v>380</v>
      </c>
      <c r="B151" s="169" t="s">
        <v>381</v>
      </c>
      <c r="C151" s="169"/>
      <c r="D151" s="170">
        <v>5338.87</v>
      </c>
      <c r="E151" s="170">
        <v>5438.87</v>
      </c>
    </row>
    <row r="152" spans="1:5" ht="15.75" x14ac:dyDescent="0.25">
      <c r="A152" s="168" t="s">
        <v>391</v>
      </c>
      <c r="B152" s="169" t="s">
        <v>392</v>
      </c>
      <c r="C152" s="169"/>
      <c r="D152" s="170">
        <v>250</v>
      </c>
      <c r="E152" s="170">
        <v>300</v>
      </c>
    </row>
    <row r="153" spans="1:5" ht="31.5" x14ac:dyDescent="0.25">
      <c r="A153" s="168" t="s">
        <v>393</v>
      </c>
      <c r="B153" s="169" t="s">
        <v>394</v>
      </c>
      <c r="C153" s="169"/>
      <c r="D153" s="170">
        <v>250</v>
      </c>
      <c r="E153" s="170">
        <v>300</v>
      </c>
    </row>
    <row r="154" spans="1:5" ht="63" x14ac:dyDescent="0.25">
      <c r="A154" s="168" t="s">
        <v>395</v>
      </c>
      <c r="B154" s="169" t="s">
        <v>394</v>
      </c>
      <c r="C154" s="169" t="s">
        <v>153</v>
      </c>
      <c r="D154" s="170">
        <v>250</v>
      </c>
      <c r="E154" s="170">
        <v>300</v>
      </c>
    </row>
    <row r="155" spans="1:5" ht="15.75" x14ac:dyDescent="0.25">
      <c r="A155" s="168" t="s">
        <v>396</v>
      </c>
      <c r="B155" s="169" t="s">
        <v>397</v>
      </c>
      <c r="C155" s="169"/>
      <c r="D155" s="170">
        <v>650</v>
      </c>
      <c r="E155" s="170">
        <v>700</v>
      </c>
    </row>
    <row r="156" spans="1:5" ht="31.5" x14ac:dyDescent="0.25">
      <c r="A156" s="168" t="s">
        <v>398</v>
      </c>
      <c r="B156" s="169" t="s">
        <v>399</v>
      </c>
      <c r="C156" s="169"/>
      <c r="D156" s="170">
        <v>650</v>
      </c>
      <c r="E156" s="170">
        <v>700</v>
      </c>
    </row>
    <row r="157" spans="1:5" ht="47.25" x14ac:dyDescent="0.25">
      <c r="A157" s="168" t="s">
        <v>400</v>
      </c>
      <c r="B157" s="169" t="s">
        <v>399</v>
      </c>
      <c r="C157" s="169" t="s">
        <v>153</v>
      </c>
      <c r="D157" s="170">
        <v>650</v>
      </c>
      <c r="E157" s="170">
        <v>700</v>
      </c>
    </row>
    <row r="158" spans="1:5" ht="15.75" x14ac:dyDescent="0.25">
      <c r="A158" s="168" t="s">
        <v>401</v>
      </c>
      <c r="B158" s="169" t="s">
        <v>402</v>
      </c>
      <c r="C158" s="169"/>
      <c r="D158" s="170">
        <v>4438.87</v>
      </c>
      <c r="E158" s="170">
        <v>4438.87</v>
      </c>
    </row>
    <row r="159" spans="1:5" ht="15.75" x14ac:dyDescent="0.25">
      <c r="A159" s="168" t="s">
        <v>403</v>
      </c>
      <c r="B159" s="169" t="s">
        <v>404</v>
      </c>
      <c r="C159" s="169"/>
      <c r="D159" s="170">
        <v>4438.87</v>
      </c>
      <c r="E159" s="170">
        <v>4438.87</v>
      </c>
    </row>
    <row r="160" spans="1:5" ht="31.5" x14ac:dyDescent="0.25">
      <c r="A160" s="168" t="s">
        <v>405</v>
      </c>
      <c r="B160" s="169" t="s">
        <v>404</v>
      </c>
      <c r="C160" s="169" t="s">
        <v>153</v>
      </c>
      <c r="D160" s="170">
        <v>4438.87</v>
      </c>
      <c r="E160" s="170">
        <v>4438.87</v>
      </c>
    </row>
    <row r="161" spans="1:5" ht="31.5" x14ac:dyDescent="0.25">
      <c r="A161" s="168" t="s">
        <v>406</v>
      </c>
      <c r="B161" s="169" t="s">
        <v>407</v>
      </c>
      <c r="C161" s="169"/>
      <c r="D161" s="170">
        <v>76226.770999999993</v>
      </c>
      <c r="E161" s="170">
        <v>76113.921000000002</v>
      </c>
    </row>
    <row r="162" spans="1:5" ht="15.75" x14ac:dyDescent="0.25">
      <c r="A162" s="168" t="s">
        <v>579</v>
      </c>
      <c r="B162" s="169" t="s">
        <v>580</v>
      </c>
      <c r="C162" s="169"/>
      <c r="D162" s="170">
        <v>10</v>
      </c>
      <c r="E162" s="170">
        <v>10</v>
      </c>
    </row>
    <row r="163" spans="1:5" ht="15.75" x14ac:dyDescent="0.25">
      <c r="A163" s="168" t="s">
        <v>581</v>
      </c>
      <c r="B163" s="169" t="s">
        <v>582</v>
      </c>
      <c r="C163" s="169"/>
      <c r="D163" s="170">
        <v>5</v>
      </c>
      <c r="E163" s="170">
        <v>5</v>
      </c>
    </row>
    <row r="164" spans="1:5" ht="31.5" x14ac:dyDescent="0.25">
      <c r="A164" s="168" t="s">
        <v>583</v>
      </c>
      <c r="B164" s="169" t="s">
        <v>582</v>
      </c>
      <c r="C164" s="169" t="s">
        <v>27</v>
      </c>
      <c r="D164" s="170">
        <v>5</v>
      </c>
      <c r="E164" s="170">
        <v>5</v>
      </c>
    </row>
    <row r="165" spans="1:5" ht="15.75" x14ac:dyDescent="0.25">
      <c r="A165" s="168" t="s">
        <v>584</v>
      </c>
      <c r="B165" s="169" t="s">
        <v>585</v>
      </c>
      <c r="C165" s="169"/>
      <c r="D165" s="170">
        <v>5</v>
      </c>
      <c r="E165" s="170">
        <v>5</v>
      </c>
    </row>
    <row r="166" spans="1:5" ht="31.5" x14ac:dyDescent="0.25">
      <c r="A166" s="168" t="s">
        <v>586</v>
      </c>
      <c r="B166" s="169" t="s">
        <v>585</v>
      </c>
      <c r="C166" s="169" t="s">
        <v>27</v>
      </c>
      <c r="D166" s="170">
        <v>5</v>
      </c>
      <c r="E166" s="170">
        <v>5</v>
      </c>
    </row>
    <row r="167" spans="1:5" ht="15.75" x14ac:dyDescent="0.25">
      <c r="A167" s="168" t="s">
        <v>408</v>
      </c>
      <c r="B167" s="169" t="s">
        <v>409</v>
      </c>
      <c r="C167" s="169"/>
      <c r="D167" s="170">
        <v>10</v>
      </c>
      <c r="E167" s="170">
        <v>10</v>
      </c>
    </row>
    <row r="168" spans="1:5" ht="15.75" x14ac:dyDescent="0.25">
      <c r="A168" s="168" t="s">
        <v>587</v>
      </c>
      <c r="B168" s="169" t="s">
        <v>588</v>
      </c>
      <c r="C168" s="169"/>
      <c r="D168" s="170">
        <v>10</v>
      </c>
      <c r="E168" s="170">
        <v>10</v>
      </c>
    </row>
    <row r="169" spans="1:5" ht="31.5" x14ac:dyDescent="0.25">
      <c r="A169" s="168" t="s">
        <v>589</v>
      </c>
      <c r="B169" s="169" t="s">
        <v>588</v>
      </c>
      <c r="C169" s="169" t="s">
        <v>27</v>
      </c>
      <c r="D169" s="170">
        <v>10</v>
      </c>
      <c r="E169" s="170">
        <v>10</v>
      </c>
    </row>
    <row r="170" spans="1:5" ht="15.75" x14ac:dyDescent="0.25">
      <c r="A170" s="168" t="s">
        <v>413</v>
      </c>
      <c r="B170" s="169" t="s">
        <v>414</v>
      </c>
      <c r="C170" s="169"/>
      <c r="D170" s="170">
        <v>20</v>
      </c>
      <c r="E170" s="170">
        <v>20</v>
      </c>
    </row>
    <row r="171" spans="1:5" ht="31.5" x14ac:dyDescent="0.25">
      <c r="A171" s="168" t="s">
        <v>415</v>
      </c>
      <c r="B171" s="169" t="s">
        <v>416</v>
      </c>
      <c r="C171" s="169"/>
      <c r="D171" s="170">
        <v>20</v>
      </c>
      <c r="E171" s="170">
        <v>20</v>
      </c>
    </row>
    <row r="172" spans="1:5" ht="47.25" x14ac:dyDescent="0.25">
      <c r="A172" s="168" t="s">
        <v>417</v>
      </c>
      <c r="B172" s="169" t="s">
        <v>416</v>
      </c>
      <c r="C172" s="169" t="s">
        <v>27</v>
      </c>
      <c r="D172" s="170">
        <v>20</v>
      </c>
      <c r="E172" s="170">
        <v>20</v>
      </c>
    </row>
    <row r="173" spans="1:5" ht="15.75" x14ac:dyDescent="0.25">
      <c r="A173" s="168" t="s">
        <v>418</v>
      </c>
      <c r="B173" s="169" t="s">
        <v>419</v>
      </c>
      <c r="C173" s="169"/>
      <c r="D173" s="170">
        <v>4672</v>
      </c>
      <c r="E173" s="170">
        <v>4612</v>
      </c>
    </row>
    <row r="174" spans="1:5" ht="15.75" x14ac:dyDescent="0.25">
      <c r="A174" s="168" t="s">
        <v>420</v>
      </c>
      <c r="B174" s="169" t="s">
        <v>421</v>
      </c>
      <c r="C174" s="169"/>
      <c r="D174" s="170">
        <v>4672</v>
      </c>
      <c r="E174" s="170">
        <v>4612</v>
      </c>
    </row>
    <row r="175" spans="1:5" ht="63" x14ac:dyDescent="0.25">
      <c r="A175" s="168" t="s">
        <v>422</v>
      </c>
      <c r="B175" s="169" t="s">
        <v>421</v>
      </c>
      <c r="C175" s="169" t="s">
        <v>287</v>
      </c>
      <c r="D175" s="170">
        <v>4393.8999999999996</v>
      </c>
      <c r="E175" s="170">
        <v>4393.8999999999996</v>
      </c>
    </row>
    <row r="176" spans="1:5" ht="31.5" x14ac:dyDescent="0.25">
      <c r="A176" s="168" t="s">
        <v>423</v>
      </c>
      <c r="B176" s="169" t="s">
        <v>421</v>
      </c>
      <c r="C176" s="169" t="s">
        <v>27</v>
      </c>
      <c r="D176" s="170">
        <v>277.10000000000002</v>
      </c>
      <c r="E176" s="170">
        <v>217.1</v>
      </c>
    </row>
    <row r="177" spans="1:5" ht="31.5" x14ac:dyDescent="0.25">
      <c r="A177" s="168" t="s">
        <v>424</v>
      </c>
      <c r="B177" s="169" t="s">
        <v>421</v>
      </c>
      <c r="C177" s="169" t="s">
        <v>44</v>
      </c>
      <c r="D177" s="170">
        <v>1</v>
      </c>
      <c r="E177" s="170">
        <v>1</v>
      </c>
    </row>
    <row r="178" spans="1:5" ht="15.75" x14ac:dyDescent="0.25">
      <c r="A178" s="168" t="s">
        <v>425</v>
      </c>
      <c r="B178" s="169" t="s">
        <v>426</v>
      </c>
      <c r="C178" s="169"/>
      <c r="D178" s="170">
        <v>42881.745999999999</v>
      </c>
      <c r="E178" s="170">
        <v>42828.896000000001</v>
      </c>
    </row>
    <row r="179" spans="1:5" ht="31.5" x14ac:dyDescent="0.25">
      <c r="A179" s="168" t="s">
        <v>427</v>
      </c>
      <c r="B179" s="169" t="s">
        <v>428</v>
      </c>
      <c r="C179" s="169"/>
      <c r="D179" s="170">
        <v>612.69000000000005</v>
      </c>
      <c r="E179" s="170">
        <v>595.89</v>
      </c>
    </row>
    <row r="180" spans="1:5" ht="31.5" x14ac:dyDescent="0.25">
      <c r="A180" s="168" t="s">
        <v>427</v>
      </c>
      <c r="B180" s="169" t="s">
        <v>429</v>
      </c>
      <c r="C180" s="169"/>
      <c r="D180" s="170">
        <v>612.69000000000005</v>
      </c>
      <c r="E180" s="170">
        <v>595.89</v>
      </c>
    </row>
    <row r="181" spans="1:5" ht="31.5" x14ac:dyDescent="0.25">
      <c r="A181" s="168" t="s">
        <v>430</v>
      </c>
      <c r="B181" s="169" t="s">
        <v>429</v>
      </c>
      <c r="C181" s="169" t="s">
        <v>16</v>
      </c>
      <c r="D181" s="170">
        <v>612.69000000000005</v>
      </c>
      <c r="E181" s="170">
        <v>595.89</v>
      </c>
    </row>
    <row r="182" spans="1:5" ht="15.75" x14ac:dyDescent="0.25">
      <c r="A182" s="168" t="s">
        <v>431</v>
      </c>
      <c r="B182" s="169" t="s">
        <v>432</v>
      </c>
      <c r="C182" s="169"/>
      <c r="D182" s="170">
        <v>22704.83</v>
      </c>
      <c r="E182" s="170">
        <v>22490</v>
      </c>
    </row>
    <row r="183" spans="1:5" ht="15.75" x14ac:dyDescent="0.25">
      <c r="A183" s="168" t="s">
        <v>433</v>
      </c>
      <c r="B183" s="169" t="s">
        <v>432</v>
      </c>
      <c r="C183" s="169" t="s">
        <v>16</v>
      </c>
      <c r="D183" s="170">
        <v>22704.83</v>
      </c>
      <c r="E183" s="170">
        <v>22490</v>
      </c>
    </row>
    <row r="184" spans="1:5" ht="15.75" x14ac:dyDescent="0.25">
      <c r="A184" s="168" t="s">
        <v>434</v>
      </c>
      <c r="B184" s="169" t="s">
        <v>435</v>
      </c>
      <c r="C184" s="169"/>
      <c r="D184" s="170">
        <v>10457.146000000001</v>
      </c>
      <c r="E184" s="170">
        <v>10421.096</v>
      </c>
    </row>
    <row r="185" spans="1:5" ht="63" x14ac:dyDescent="0.25">
      <c r="A185" s="168" t="s">
        <v>436</v>
      </c>
      <c r="B185" s="169" t="s">
        <v>435</v>
      </c>
      <c r="C185" s="169" t="s">
        <v>287</v>
      </c>
      <c r="D185" s="170">
        <v>9993.5460000000003</v>
      </c>
      <c r="E185" s="170">
        <v>9993.5460000000003</v>
      </c>
    </row>
    <row r="186" spans="1:5" ht="31.5" x14ac:dyDescent="0.25">
      <c r="A186" s="168" t="s">
        <v>437</v>
      </c>
      <c r="B186" s="169" t="s">
        <v>435</v>
      </c>
      <c r="C186" s="169" t="s">
        <v>27</v>
      </c>
      <c r="D186" s="170">
        <v>463.5</v>
      </c>
      <c r="E186" s="170">
        <v>427.45</v>
      </c>
    </row>
    <row r="187" spans="1:5" ht="15.75" x14ac:dyDescent="0.25">
      <c r="A187" s="168" t="s">
        <v>438</v>
      </c>
      <c r="B187" s="169" t="s">
        <v>435</v>
      </c>
      <c r="C187" s="169" t="s">
        <v>44</v>
      </c>
      <c r="D187" s="170">
        <v>0.1</v>
      </c>
      <c r="E187" s="170">
        <v>0.1</v>
      </c>
    </row>
    <row r="188" spans="1:5" ht="31.5" x14ac:dyDescent="0.25">
      <c r="A188" s="168" t="s">
        <v>439</v>
      </c>
      <c r="B188" s="169" t="s">
        <v>440</v>
      </c>
      <c r="C188" s="169"/>
      <c r="D188" s="170">
        <v>9107.08</v>
      </c>
      <c r="E188" s="170">
        <v>9321.91</v>
      </c>
    </row>
    <row r="189" spans="1:5" ht="31.5" x14ac:dyDescent="0.25">
      <c r="A189" s="168" t="s">
        <v>441</v>
      </c>
      <c r="B189" s="169" t="s">
        <v>440</v>
      </c>
      <c r="C189" s="169" t="s">
        <v>16</v>
      </c>
      <c r="D189" s="170">
        <v>9107.08</v>
      </c>
      <c r="E189" s="170">
        <v>9321.91</v>
      </c>
    </row>
    <row r="190" spans="1:5" ht="15.75" x14ac:dyDescent="0.25">
      <c r="A190" s="168" t="s">
        <v>442</v>
      </c>
      <c r="B190" s="169" t="s">
        <v>443</v>
      </c>
      <c r="C190" s="169"/>
      <c r="D190" s="170">
        <v>28633.025000000001</v>
      </c>
      <c r="E190" s="170">
        <v>28633.025000000001</v>
      </c>
    </row>
    <row r="191" spans="1:5" ht="31.5" x14ac:dyDescent="0.25">
      <c r="A191" s="168" t="s">
        <v>444</v>
      </c>
      <c r="B191" s="169" t="s">
        <v>445</v>
      </c>
      <c r="C191" s="169"/>
      <c r="D191" s="170">
        <v>28633.025000000001</v>
      </c>
      <c r="E191" s="170">
        <v>28633.025000000001</v>
      </c>
    </row>
    <row r="192" spans="1:5" ht="63" x14ac:dyDescent="0.25">
      <c r="A192" s="171" t="s">
        <v>446</v>
      </c>
      <c r="B192" s="169" t="s">
        <v>445</v>
      </c>
      <c r="C192" s="169" t="s">
        <v>287</v>
      </c>
      <c r="D192" s="170">
        <v>24761.025000000001</v>
      </c>
      <c r="E192" s="170">
        <v>24761.025000000001</v>
      </c>
    </row>
    <row r="193" spans="1:5" ht="47.25" x14ac:dyDescent="0.25">
      <c r="A193" s="168" t="s">
        <v>447</v>
      </c>
      <c r="B193" s="169" t="s">
        <v>445</v>
      </c>
      <c r="C193" s="169" t="s">
        <v>27</v>
      </c>
      <c r="D193" s="170">
        <v>3820</v>
      </c>
      <c r="E193" s="170">
        <v>3820</v>
      </c>
    </row>
    <row r="194" spans="1:5" ht="31.5" x14ac:dyDescent="0.25">
      <c r="A194" s="168" t="s">
        <v>448</v>
      </c>
      <c r="B194" s="169" t="s">
        <v>445</v>
      </c>
      <c r="C194" s="169" t="s">
        <v>44</v>
      </c>
      <c r="D194" s="170">
        <v>52</v>
      </c>
      <c r="E194" s="170">
        <v>52</v>
      </c>
    </row>
    <row r="195" spans="1:5" ht="31.5" x14ac:dyDescent="0.25">
      <c r="A195" s="168" t="s">
        <v>449</v>
      </c>
      <c r="B195" s="169" t="s">
        <v>450</v>
      </c>
      <c r="C195" s="169"/>
      <c r="D195" s="170">
        <v>3089.7</v>
      </c>
      <c r="E195" s="170">
        <v>3089.7</v>
      </c>
    </row>
    <row r="196" spans="1:5" ht="15.75" x14ac:dyDescent="0.25">
      <c r="A196" s="168" t="s">
        <v>451</v>
      </c>
      <c r="B196" s="169" t="s">
        <v>452</v>
      </c>
      <c r="C196" s="169"/>
      <c r="D196" s="170">
        <v>2868</v>
      </c>
      <c r="E196" s="170">
        <v>2868</v>
      </c>
    </row>
    <row r="197" spans="1:5" ht="47.25" x14ac:dyDescent="0.25">
      <c r="A197" s="168" t="s">
        <v>453</v>
      </c>
      <c r="B197" s="169" t="s">
        <v>454</v>
      </c>
      <c r="C197" s="169"/>
      <c r="D197" s="170">
        <v>2868</v>
      </c>
      <c r="E197" s="170">
        <v>2868</v>
      </c>
    </row>
    <row r="198" spans="1:5" ht="63" x14ac:dyDescent="0.25">
      <c r="A198" s="171" t="s">
        <v>455</v>
      </c>
      <c r="B198" s="169" t="s">
        <v>454</v>
      </c>
      <c r="C198" s="169" t="s">
        <v>113</v>
      </c>
      <c r="D198" s="170">
        <v>2868</v>
      </c>
      <c r="E198" s="170">
        <v>2868</v>
      </c>
    </row>
    <row r="199" spans="1:5" ht="15.75" x14ac:dyDescent="0.25">
      <c r="A199" s="168" t="s">
        <v>456</v>
      </c>
      <c r="B199" s="169" t="s">
        <v>457</v>
      </c>
      <c r="C199" s="169"/>
      <c r="D199" s="170">
        <v>221.7</v>
      </c>
      <c r="E199" s="170">
        <v>221.7</v>
      </c>
    </row>
    <row r="200" spans="1:5" ht="15.75" x14ac:dyDescent="0.25">
      <c r="A200" s="168" t="s">
        <v>458</v>
      </c>
      <c r="B200" s="169" t="s">
        <v>459</v>
      </c>
      <c r="C200" s="169"/>
      <c r="D200" s="170">
        <v>221.7</v>
      </c>
      <c r="E200" s="170">
        <v>221.7</v>
      </c>
    </row>
    <row r="201" spans="1:5" ht="31.5" x14ac:dyDescent="0.25">
      <c r="A201" s="168" t="s">
        <v>460</v>
      </c>
      <c r="B201" s="169" t="s">
        <v>461</v>
      </c>
      <c r="C201" s="169"/>
      <c r="D201" s="170">
        <v>221.7</v>
      </c>
      <c r="E201" s="170">
        <v>221.7</v>
      </c>
    </row>
    <row r="202" spans="1:5" ht="47.25" x14ac:dyDescent="0.25">
      <c r="A202" s="168" t="s">
        <v>463</v>
      </c>
      <c r="B202" s="169" t="s">
        <v>461</v>
      </c>
      <c r="C202" s="169" t="s">
        <v>27</v>
      </c>
      <c r="D202" s="170">
        <v>221.7</v>
      </c>
      <c r="E202" s="170">
        <v>221.7</v>
      </c>
    </row>
    <row r="203" spans="1:5" ht="15.75" x14ac:dyDescent="0.25">
      <c r="A203" s="168" t="s">
        <v>473</v>
      </c>
      <c r="B203" s="169" t="s">
        <v>474</v>
      </c>
      <c r="C203" s="169"/>
      <c r="D203" s="170">
        <v>875</v>
      </c>
      <c r="E203" s="170"/>
    </row>
    <row r="204" spans="1:5" ht="31.5" x14ac:dyDescent="0.25">
      <c r="A204" s="168" t="s">
        <v>475</v>
      </c>
      <c r="B204" s="169" t="s">
        <v>476</v>
      </c>
      <c r="C204" s="169"/>
      <c r="D204" s="170">
        <v>640</v>
      </c>
      <c r="E204" s="170"/>
    </row>
    <row r="205" spans="1:5" ht="47.25" x14ac:dyDescent="0.25">
      <c r="A205" s="168" t="s">
        <v>477</v>
      </c>
      <c r="B205" s="169" t="s">
        <v>478</v>
      </c>
      <c r="C205" s="169"/>
      <c r="D205" s="170">
        <v>150</v>
      </c>
      <c r="E205" s="170"/>
    </row>
    <row r="206" spans="1:5" ht="47.25" x14ac:dyDescent="0.25">
      <c r="A206" s="168" t="s">
        <v>479</v>
      </c>
      <c r="B206" s="169" t="s">
        <v>478</v>
      </c>
      <c r="C206" s="169" t="s">
        <v>113</v>
      </c>
      <c r="D206" s="170">
        <v>150</v>
      </c>
      <c r="E206" s="170"/>
    </row>
    <row r="207" spans="1:5" ht="15.75" x14ac:dyDescent="0.25">
      <c r="A207" s="168" t="s">
        <v>480</v>
      </c>
      <c r="B207" s="169" t="s">
        <v>481</v>
      </c>
      <c r="C207" s="169"/>
      <c r="D207" s="170">
        <v>50</v>
      </c>
      <c r="E207" s="170"/>
    </row>
    <row r="208" spans="1:5" ht="31.5" x14ac:dyDescent="0.25">
      <c r="A208" s="168" t="s">
        <v>482</v>
      </c>
      <c r="B208" s="169" t="s">
        <v>481</v>
      </c>
      <c r="C208" s="169" t="s">
        <v>27</v>
      </c>
      <c r="D208" s="170">
        <v>50</v>
      </c>
      <c r="E208" s="170"/>
    </row>
    <row r="209" spans="1:5" ht="31.5" x14ac:dyDescent="0.25">
      <c r="A209" s="168" t="s">
        <v>483</v>
      </c>
      <c r="B209" s="169" t="s">
        <v>484</v>
      </c>
      <c r="C209" s="169"/>
      <c r="D209" s="170">
        <v>200</v>
      </c>
      <c r="E209" s="170"/>
    </row>
    <row r="210" spans="1:5" ht="47.25" x14ac:dyDescent="0.25">
      <c r="A210" s="168" t="s">
        <v>485</v>
      </c>
      <c r="B210" s="169" t="s">
        <v>484</v>
      </c>
      <c r="C210" s="169" t="s">
        <v>153</v>
      </c>
      <c r="D210" s="170">
        <v>200</v>
      </c>
      <c r="E210" s="170"/>
    </row>
    <row r="211" spans="1:5" ht="15.75" x14ac:dyDescent="0.25">
      <c r="A211" s="168" t="s">
        <v>486</v>
      </c>
      <c r="B211" s="169" t="s">
        <v>487</v>
      </c>
      <c r="C211" s="169"/>
      <c r="D211" s="170">
        <v>240</v>
      </c>
      <c r="E211" s="170"/>
    </row>
    <row r="212" spans="1:5" ht="47.25" x14ac:dyDescent="0.25">
      <c r="A212" s="168" t="s">
        <v>488</v>
      </c>
      <c r="B212" s="169" t="s">
        <v>487</v>
      </c>
      <c r="C212" s="169" t="s">
        <v>153</v>
      </c>
      <c r="D212" s="170">
        <v>240</v>
      </c>
      <c r="E212" s="170"/>
    </row>
    <row r="213" spans="1:5" ht="15.75" x14ac:dyDescent="0.25">
      <c r="A213" s="168" t="s">
        <v>590</v>
      </c>
      <c r="B213" s="169" t="s">
        <v>591</v>
      </c>
      <c r="C213" s="169"/>
      <c r="D213" s="170">
        <v>100</v>
      </c>
      <c r="E213" s="170"/>
    </row>
    <row r="214" spans="1:5" ht="15.75" x14ac:dyDescent="0.25">
      <c r="A214" s="168" t="s">
        <v>592</v>
      </c>
      <c r="B214" s="169" t="s">
        <v>593</v>
      </c>
      <c r="C214" s="169"/>
      <c r="D214" s="170">
        <v>100</v>
      </c>
      <c r="E214" s="170"/>
    </row>
    <row r="215" spans="1:5" ht="31.5" x14ac:dyDescent="0.25">
      <c r="A215" s="168" t="s">
        <v>594</v>
      </c>
      <c r="B215" s="169" t="s">
        <v>593</v>
      </c>
      <c r="C215" s="169" t="s">
        <v>113</v>
      </c>
      <c r="D215" s="170">
        <v>100</v>
      </c>
      <c r="E215" s="170"/>
    </row>
    <row r="216" spans="1:5" ht="15.75" x14ac:dyDescent="0.25">
      <c r="A216" s="168" t="s">
        <v>489</v>
      </c>
      <c r="B216" s="169" t="s">
        <v>490</v>
      </c>
      <c r="C216" s="169"/>
      <c r="D216" s="170">
        <v>135</v>
      </c>
      <c r="E216" s="170"/>
    </row>
    <row r="217" spans="1:5" ht="31.5" x14ac:dyDescent="0.25">
      <c r="A217" s="168" t="s">
        <v>491</v>
      </c>
      <c r="B217" s="169" t="s">
        <v>492</v>
      </c>
      <c r="C217" s="169"/>
      <c r="D217" s="170">
        <v>135</v>
      </c>
      <c r="E217" s="170"/>
    </row>
    <row r="218" spans="1:5" ht="47.25" x14ac:dyDescent="0.25">
      <c r="A218" s="168" t="s">
        <v>497</v>
      </c>
      <c r="B218" s="169" t="s">
        <v>492</v>
      </c>
      <c r="C218" s="169" t="s">
        <v>153</v>
      </c>
      <c r="D218" s="170">
        <v>135</v>
      </c>
      <c r="E218" s="170"/>
    </row>
    <row r="219" spans="1:5" ht="15.75" x14ac:dyDescent="0.25">
      <c r="A219" s="168" t="s">
        <v>498</v>
      </c>
      <c r="B219" s="169" t="s">
        <v>499</v>
      </c>
      <c r="C219" s="169"/>
      <c r="D219" s="170">
        <v>18237.650000000001</v>
      </c>
      <c r="E219" s="170">
        <v>25646.401000000002</v>
      </c>
    </row>
    <row r="220" spans="1:5" ht="15.75" x14ac:dyDescent="0.25">
      <c r="A220" s="168" t="s">
        <v>500</v>
      </c>
      <c r="B220" s="169" t="s">
        <v>501</v>
      </c>
      <c r="C220" s="169"/>
      <c r="D220" s="170">
        <v>18237.650000000001</v>
      </c>
      <c r="E220" s="170">
        <v>25646.401000000002</v>
      </c>
    </row>
    <row r="221" spans="1:5" ht="31.5" x14ac:dyDescent="0.25">
      <c r="A221" s="168" t="s">
        <v>502</v>
      </c>
      <c r="B221" s="169" t="s">
        <v>503</v>
      </c>
      <c r="C221" s="169"/>
      <c r="D221" s="170">
        <v>1814.1559999999999</v>
      </c>
      <c r="E221" s="170">
        <v>1814.1559999999999</v>
      </c>
    </row>
    <row r="222" spans="1:5" ht="63" x14ac:dyDescent="0.25">
      <c r="A222" s="171" t="s">
        <v>504</v>
      </c>
      <c r="B222" s="169" t="s">
        <v>503</v>
      </c>
      <c r="C222" s="169" t="s">
        <v>287</v>
      </c>
      <c r="D222" s="170">
        <v>1814.1559999999999</v>
      </c>
      <c r="E222" s="170">
        <v>1814.1559999999999</v>
      </c>
    </row>
    <row r="223" spans="1:5" ht="15.75" x14ac:dyDescent="0.25">
      <c r="A223" s="168" t="s">
        <v>505</v>
      </c>
      <c r="B223" s="169" t="s">
        <v>506</v>
      </c>
      <c r="C223" s="169"/>
      <c r="D223" s="170">
        <v>855.76900000000001</v>
      </c>
      <c r="E223" s="170">
        <v>855.76900000000001</v>
      </c>
    </row>
    <row r="224" spans="1:5" ht="63" x14ac:dyDescent="0.25">
      <c r="A224" s="168" t="s">
        <v>507</v>
      </c>
      <c r="B224" s="169" t="s">
        <v>506</v>
      </c>
      <c r="C224" s="169" t="s">
        <v>287</v>
      </c>
      <c r="D224" s="170">
        <v>855.76900000000001</v>
      </c>
      <c r="E224" s="170">
        <v>855.76900000000001</v>
      </c>
    </row>
    <row r="225" spans="1:5" ht="31.5" x14ac:dyDescent="0.25">
      <c r="A225" s="168" t="s">
        <v>508</v>
      </c>
      <c r="B225" s="169" t="s">
        <v>509</v>
      </c>
      <c r="C225" s="169"/>
      <c r="D225" s="170">
        <v>1167.9000000000001</v>
      </c>
      <c r="E225" s="170">
        <v>1167.9000000000001</v>
      </c>
    </row>
    <row r="226" spans="1:5" ht="31.5" x14ac:dyDescent="0.25">
      <c r="A226" s="168" t="s">
        <v>510</v>
      </c>
      <c r="B226" s="169" t="s">
        <v>509</v>
      </c>
      <c r="C226" s="169" t="s">
        <v>16</v>
      </c>
      <c r="D226" s="170">
        <v>1167.9000000000001</v>
      </c>
      <c r="E226" s="170">
        <v>1167.9000000000001</v>
      </c>
    </row>
    <row r="227" spans="1:5" ht="31.5" x14ac:dyDescent="0.25">
      <c r="A227" s="168" t="s">
        <v>511</v>
      </c>
      <c r="B227" s="169" t="s">
        <v>512</v>
      </c>
      <c r="C227" s="169"/>
      <c r="D227" s="170">
        <v>72.099999999999994</v>
      </c>
      <c r="E227" s="170">
        <v>72.099999999999994</v>
      </c>
    </row>
    <row r="228" spans="1:5" ht="31.5" x14ac:dyDescent="0.25">
      <c r="A228" s="168" t="s">
        <v>513</v>
      </c>
      <c r="B228" s="169" t="s">
        <v>512</v>
      </c>
      <c r="C228" s="169" t="s">
        <v>16</v>
      </c>
      <c r="D228" s="170">
        <v>72.099999999999994</v>
      </c>
      <c r="E228" s="170">
        <v>72.099999999999994</v>
      </c>
    </row>
    <row r="229" spans="1:5" ht="110.25" x14ac:dyDescent="0.25">
      <c r="A229" s="171" t="s">
        <v>514</v>
      </c>
      <c r="B229" s="169" t="s">
        <v>515</v>
      </c>
      <c r="C229" s="169"/>
      <c r="D229" s="170">
        <v>43.7</v>
      </c>
      <c r="E229" s="170">
        <v>43.7</v>
      </c>
    </row>
    <row r="230" spans="1:5" ht="157.5" x14ac:dyDescent="0.25">
      <c r="A230" s="171" t="s">
        <v>516</v>
      </c>
      <c r="B230" s="169" t="s">
        <v>515</v>
      </c>
      <c r="C230" s="169" t="s">
        <v>287</v>
      </c>
      <c r="D230" s="170">
        <v>27.2</v>
      </c>
      <c r="E230" s="170">
        <v>27.2</v>
      </c>
    </row>
    <row r="231" spans="1:5" ht="126" x14ac:dyDescent="0.25">
      <c r="A231" s="171" t="s">
        <v>517</v>
      </c>
      <c r="B231" s="169" t="s">
        <v>515</v>
      </c>
      <c r="C231" s="169" t="s">
        <v>27</v>
      </c>
      <c r="D231" s="170">
        <v>16.5</v>
      </c>
      <c r="E231" s="170">
        <v>16.5</v>
      </c>
    </row>
    <row r="232" spans="1:5" ht="63" x14ac:dyDescent="0.25">
      <c r="A232" s="171" t="s">
        <v>518</v>
      </c>
      <c r="B232" s="169" t="s">
        <v>519</v>
      </c>
      <c r="C232" s="169"/>
      <c r="D232" s="170">
        <v>58.2</v>
      </c>
      <c r="E232" s="170">
        <v>58.2</v>
      </c>
    </row>
    <row r="233" spans="1:5" ht="78.75" x14ac:dyDescent="0.25">
      <c r="A233" s="171" t="s">
        <v>520</v>
      </c>
      <c r="B233" s="169" t="s">
        <v>519</v>
      </c>
      <c r="C233" s="169" t="s">
        <v>27</v>
      </c>
      <c r="D233" s="170">
        <v>58.2</v>
      </c>
      <c r="E233" s="170">
        <v>58.2</v>
      </c>
    </row>
    <row r="234" spans="1:5" ht="126" x14ac:dyDescent="0.25">
      <c r="A234" s="171" t="s">
        <v>521</v>
      </c>
      <c r="B234" s="169" t="s">
        <v>522</v>
      </c>
      <c r="C234" s="169"/>
      <c r="D234" s="170">
        <v>136.69999999999999</v>
      </c>
      <c r="E234" s="170">
        <v>136.69999999999999</v>
      </c>
    </row>
    <row r="235" spans="1:5" ht="157.5" x14ac:dyDescent="0.25">
      <c r="A235" s="171" t="s">
        <v>523</v>
      </c>
      <c r="B235" s="169" t="s">
        <v>522</v>
      </c>
      <c r="C235" s="169" t="s">
        <v>287</v>
      </c>
      <c r="D235" s="170">
        <v>135.80000000000001</v>
      </c>
      <c r="E235" s="170">
        <v>135.80000000000001</v>
      </c>
    </row>
    <row r="236" spans="1:5" ht="141.75" x14ac:dyDescent="0.25">
      <c r="A236" s="171" t="s">
        <v>524</v>
      </c>
      <c r="B236" s="169" t="s">
        <v>522</v>
      </c>
      <c r="C236" s="169" t="s">
        <v>27</v>
      </c>
      <c r="D236" s="170">
        <v>0.9</v>
      </c>
      <c r="E236" s="170">
        <v>0.9</v>
      </c>
    </row>
    <row r="237" spans="1:5" ht="63" x14ac:dyDescent="0.25">
      <c r="A237" s="171" t="s">
        <v>525</v>
      </c>
      <c r="B237" s="169" t="s">
        <v>526</v>
      </c>
      <c r="C237" s="169"/>
      <c r="D237" s="170">
        <v>4.5</v>
      </c>
      <c r="E237" s="170">
        <v>4.5</v>
      </c>
    </row>
    <row r="238" spans="1:5" ht="94.5" x14ac:dyDescent="0.25">
      <c r="A238" s="171" t="s">
        <v>527</v>
      </c>
      <c r="B238" s="169" t="s">
        <v>526</v>
      </c>
      <c r="C238" s="169" t="s">
        <v>27</v>
      </c>
      <c r="D238" s="170">
        <v>4.5</v>
      </c>
      <c r="E238" s="170">
        <v>4.5</v>
      </c>
    </row>
    <row r="239" spans="1:5" ht="126" x14ac:dyDescent="0.25">
      <c r="A239" s="171" t="s">
        <v>528</v>
      </c>
      <c r="B239" s="169" t="s">
        <v>529</v>
      </c>
      <c r="C239" s="169"/>
      <c r="D239" s="170">
        <v>4.5</v>
      </c>
      <c r="E239" s="170">
        <v>4.5</v>
      </c>
    </row>
    <row r="240" spans="1:5" ht="141.75" x14ac:dyDescent="0.25">
      <c r="A240" s="171" t="s">
        <v>530</v>
      </c>
      <c r="B240" s="169" t="s">
        <v>529</v>
      </c>
      <c r="C240" s="169" t="s">
        <v>27</v>
      </c>
      <c r="D240" s="170">
        <v>4.5</v>
      </c>
      <c r="E240" s="170">
        <v>4.5</v>
      </c>
    </row>
    <row r="241" spans="1:5" ht="78.75" x14ac:dyDescent="0.25">
      <c r="A241" s="171" t="s">
        <v>531</v>
      </c>
      <c r="B241" s="169" t="s">
        <v>532</v>
      </c>
      <c r="C241" s="169"/>
      <c r="D241" s="170">
        <v>285.39999999999998</v>
      </c>
      <c r="E241" s="170">
        <v>285.39999999999998</v>
      </c>
    </row>
    <row r="242" spans="1:5" ht="94.5" x14ac:dyDescent="0.25">
      <c r="A242" s="171" t="s">
        <v>533</v>
      </c>
      <c r="B242" s="169" t="s">
        <v>532</v>
      </c>
      <c r="C242" s="169" t="s">
        <v>27</v>
      </c>
      <c r="D242" s="170">
        <v>25.94</v>
      </c>
      <c r="E242" s="170">
        <v>25.94</v>
      </c>
    </row>
    <row r="243" spans="1:5" ht="94.5" x14ac:dyDescent="0.25">
      <c r="A243" s="171" t="s">
        <v>534</v>
      </c>
      <c r="B243" s="169" t="s">
        <v>532</v>
      </c>
      <c r="C243" s="169" t="s">
        <v>16</v>
      </c>
      <c r="D243" s="170">
        <v>259.45999999999998</v>
      </c>
      <c r="E243" s="170">
        <v>259.45999999999998</v>
      </c>
    </row>
    <row r="244" spans="1:5" ht="78.75" x14ac:dyDescent="0.25">
      <c r="A244" s="171" t="s">
        <v>535</v>
      </c>
      <c r="B244" s="169" t="s">
        <v>536</v>
      </c>
      <c r="C244" s="169"/>
      <c r="D244" s="170">
        <v>10</v>
      </c>
      <c r="E244" s="170">
        <v>10</v>
      </c>
    </row>
    <row r="245" spans="1:5" ht="94.5" x14ac:dyDescent="0.25">
      <c r="A245" s="171" t="s">
        <v>537</v>
      </c>
      <c r="B245" s="169" t="s">
        <v>536</v>
      </c>
      <c r="C245" s="169" t="s">
        <v>27</v>
      </c>
      <c r="D245" s="170">
        <v>10</v>
      </c>
      <c r="E245" s="170">
        <v>10</v>
      </c>
    </row>
    <row r="246" spans="1:5" ht="63" x14ac:dyDescent="0.25">
      <c r="A246" s="168" t="s">
        <v>538</v>
      </c>
      <c r="B246" s="169" t="s">
        <v>539</v>
      </c>
      <c r="C246" s="169"/>
      <c r="D246" s="170">
        <v>404.03199999999998</v>
      </c>
      <c r="E246" s="170">
        <v>404.03199999999998</v>
      </c>
    </row>
    <row r="247" spans="1:5" ht="94.5" x14ac:dyDescent="0.25">
      <c r="A247" s="171" t="s">
        <v>595</v>
      </c>
      <c r="B247" s="169" t="s">
        <v>539</v>
      </c>
      <c r="C247" s="169" t="s">
        <v>287</v>
      </c>
      <c r="D247" s="170">
        <v>398.03199999999998</v>
      </c>
      <c r="E247" s="170">
        <v>398.03199999999998</v>
      </c>
    </row>
    <row r="248" spans="1:5" ht="78.75" x14ac:dyDescent="0.25">
      <c r="A248" s="171" t="s">
        <v>540</v>
      </c>
      <c r="B248" s="169" t="s">
        <v>539</v>
      </c>
      <c r="C248" s="169" t="s">
        <v>27</v>
      </c>
      <c r="D248" s="170">
        <v>6</v>
      </c>
      <c r="E248" s="170">
        <v>6</v>
      </c>
    </row>
    <row r="249" spans="1:5" ht="31.5" x14ac:dyDescent="0.25">
      <c r="A249" s="168" t="s">
        <v>541</v>
      </c>
      <c r="B249" s="169" t="s">
        <v>542</v>
      </c>
      <c r="C249" s="169"/>
      <c r="D249" s="170">
        <v>1500</v>
      </c>
      <c r="E249" s="170">
        <v>1500</v>
      </c>
    </row>
    <row r="250" spans="1:5" ht="31.5" x14ac:dyDescent="0.25">
      <c r="A250" s="168" t="s">
        <v>543</v>
      </c>
      <c r="B250" s="169" t="s">
        <v>542</v>
      </c>
      <c r="C250" s="169" t="s">
        <v>44</v>
      </c>
      <c r="D250" s="170">
        <v>1500</v>
      </c>
      <c r="E250" s="170">
        <v>1500</v>
      </c>
    </row>
    <row r="251" spans="1:5" ht="15.75" x14ac:dyDescent="0.25">
      <c r="A251" s="168" t="s">
        <v>544</v>
      </c>
      <c r="B251" s="169" t="s">
        <v>545</v>
      </c>
      <c r="C251" s="169"/>
      <c r="D251" s="170">
        <v>4705.799</v>
      </c>
      <c r="E251" s="170">
        <v>4705.799</v>
      </c>
    </row>
    <row r="252" spans="1:5" ht="31.5" x14ac:dyDescent="0.25">
      <c r="A252" s="168" t="s">
        <v>546</v>
      </c>
      <c r="B252" s="169" t="s">
        <v>545</v>
      </c>
      <c r="C252" s="169" t="s">
        <v>27</v>
      </c>
      <c r="D252" s="170">
        <v>290</v>
      </c>
      <c r="E252" s="170">
        <v>290</v>
      </c>
    </row>
    <row r="253" spans="1:5" ht="31.5" x14ac:dyDescent="0.25">
      <c r="A253" s="168" t="s">
        <v>547</v>
      </c>
      <c r="B253" s="169" t="s">
        <v>545</v>
      </c>
      <c r="C253" s="169" t="s">
        <v>113</v>
      </c>
      <c r="D253" s="170">
        <v>4335.799</v>
      </c>
      <c r="E253" s="170">
        <v>4335.799</v>
      </c>
    </row>
    <row r="254" spans="1:5" ht="15.75" x14ac:dyDescent="0.25">
      <c r="A254" s="168" t="s">
        <v>548</v>
      </c>
      <c r="B254" s="169" t="s">
        <v>545</v>
      </c>
      <c r="C254" s="169" t="s">
        <v>44</v>
      </c>
      <c r="D254" s="170">
        <v>80</v>
      </c>
      <c r="E254" s="170">
        <v>80</v>
      </c>
    </row>
    <row r="255" spans="1:5" ht="15.75" x14ac:dyDescent="0.25">
      <c r="A255" s="168" t="s">
        <v>596</v>
      </c>
      <c r="B255" s="169" t="s">
        <v>597</v>
      </c>
      <c r="C255" s="169"/>
      <c r="D255" s="170">
        <v>7174.8940000000002</v>
      </c>
      <c r="E255" s="170">
        <v>14583.645</v>
      </c>
    </row>
    <row r="256" spans="1:5" ht="15.75" x14ac:dyDescent="0.25">
      <c r="A256" s="168" t="s">
        <v>598</v>
      </c>
      <c r="B256" s="169" t="s">
        <v>597</v>
      </c>
      <c r="C256" s="169" t="s">
        <v>599</v>
      </c>
      <c r="D256" s="170">
        <v>7174.8940000000002</v>
      </c>
      <c r="E256" s="170">
        <v>14583.645</v>
      </c>
    </row>
  </sheetData>
  <mergeCells count="6">
    <mergeCell ref="D13:D14"/>
    <mergeCell ref="C13:C14"/>
    <mergeCell ref="B13:B14"/>
    <mergeCell ref="A10:E10"/>
    <mergeCell ref="A13:A14"/>
    <mergeCell ref="E13:E14"/>
  </mergeCells>
  <pageMargins left="0.7" right="0.7" top="0.75" bottom="0.75" header="0.3" footer="0.3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M26" sqref="M26"/>
    </sheetView>
  </sheetViews>
  <sheetFormatPr defaultRowHeight="15" x14ac:dyDescent="0.25"/>
  <cols>
    <col min="1" max="1" width="5.5703125" customWidth="1"/>
    <col min="2" max="2" width="6" customWidth="1"/>
    <col min="3" max="4" width="5.7109375" customWidth="1"/>
    <col min="5" max="5" width="5.42578125" customWidth="1"/>
    <col min="7" max="7" width="6.85546875" customWidth="1"/>
    <col min="8" max="8" width="42.85546875" customWidth="1"/>
    <col min="9" max="9" width="19.42578125" customWidth="1"/>
    <col min="257" max="257" width="5.5703125" customWidth="1"/>
    <col min="258" max="258" width="6" customWidth="1"/>
    <col min="259" max="260" width="5.7109375" customWidth="1"/>
    <col min="261" max="261" width="5.42578125" customWidth="1"/>
    <col min="263" max="263" width="6.85546875" customWidth="1"/>
    <col min="264" max="264" width="42.85546875" customWidth="1"/>
    <col min="265" max="265" width="19.42578125" customWidth="1"/>
    <col min="513" max="513" width="5.5703125" customWidth="1"/>
    <col min="514" max="514" width="6" customWidth="1"/>
    <col min="515" max="516" width="5.7109375" customWidth="1"/>
    <col min="517" max="517" width="5.42578125" customWidth="1"/>
    <col min="519" max="519" width="6.85546875" customWidth="1"/>
    <col min="520" max="520" width="42.85546875" customWidth="1"/>
    <col min="521" max="521" width="19.42578125" customWidth="1"/>
    <col min="769" max="769" width="5.5703125" customWidth="1"/>
    <col min="770" max="770" width="6" customWidth="1"/>
    <col min="771" max="772" width="5.7109375" customWidth="1"/>
    <col min="773" max="773" width="5.42578125" customWidth="1"/>
    <col min="775" max="775" width="6.85546875" customWidth="1"/>
    <col min="776" max="776" width="42.85546875" customWidth="1"/>
    <col min="777" max="777" width="19.42578125" customWidth="1"/>
    <col min="1025" max="1025" width="5.5703125" customWidth="1"/>
    <col min="1026" max="1026" width="6" customWidth="1"/>
    <col min="1027" max="1028" width="5.7109375" customWidth="1"/>
    <col min="1029" max="1029" width="5.42578125" customWidth="1"/>
    <col min="1031" max="1031" width="6.85546875" customWidth="1"/>
    <col min="1032" max="1032" width="42.85546875" customWidth="1"/>
    <col min="1033" max="1033" width="19.42578125" customWidth="1"/>
    <col min="1281" max="1281" width="5.5703125" customWidth="1"/>
    <col min="1282" max="1282" width="6" customWidth="1"/>
    <col min="1283" max="1284" width="5.7109375" customWidth="1"/>
    <col min="1285" max="1285" width="5.42578125" customWidth="1"/>
    <col min="1287" max="1287" width="6.85546875" customWidth="1"/>
    <col min="1288" max="1288" width="42.85546875" customWidth="1"/>
    <col min="1289" max="1289" width="19.42578125" customWidth="1"/>
    <col min="1537" max="1537" width="5.5703125" customWidth="1"/>
    <col min="1538" max="1538" width="6" customWidth="1"/>
    <col min="1539" max="1540" width="5.7109375" customWidth="1"/>
    <col min="1541" max="1541" width="5.42578125" customWidth="1"/>
    <col min="1543" max="1543" width="6.85546875" customWidth="1"/>
    <col min="1544" max="1544" width="42.85546875" customWidth="1"/>
    <col min="1545" max="1545" width="19.42578125" customWidth="1"/>
    <col min="1793" max="1793" width="5.5703125" customWidth="1"/>
    <col min="1794" max="1794" width="6" customWidth="1"/>
    <col min="1795" max="1796" width="5.7109375" customWidth="1"/>
    <col min="1797" max="1797" width="5.42578125" customWidth="1"/>
    <col min="1799" max="1799" width="6.85546875" customWidth="1"/>
    <col min="1800" max="1800" width="42.85546875" customWidth="1"/>
    <col min="1801" max="1801" width="19.42578125" customWidth="1"/>
    <col min="2049" max="2049" width="5.5703125" customWidth="1"/>
    <col min="2050" max="2050" width="6" customWidth="1"/>
    <col min="2051" max="2052" width="5.7109375" customWidth="1"/>
    <col min="2053" max="2053" width="5.42578125" customWidth="1"/>
    <col min="2055" max="2055" width="6.85546875" customWidth="1"/>
    <col min="2056" max="2056" width="42.85546875" customWidth="1"/>
    <col min="2057" max="2057" width="19.42578125" customWidth="1"/>
    <col min="2305" max="2305" width="5.5703125" customWidth="1"/>
    <col min="2306" max="2306" width="6" customWidth="1"/>
    <col min="2307" max="2308" width="5.7109375" customWidth="1"/>
    <col min="2309" max="2309" width="5.42578125" customWidth="1"/>
    <col min="2311" max="2311" width="6.85546875" customWidth="1"/>
    <col min="2312" max="2312" width="42.85546875" customWidth="1"/>
    <col min="2313" max="2313" width="19.42578125" customWidth="1"/>
    <col min="2561" max="2561" width="5.5703125" customWidth="1"/>
    <col min="2562" max="2562" width="6" customWidth="1"/>
    <col min="2563" max="2564" width="5.7109375" customWidth="1"/>
    <col min="2565" max="2565" width="5.42578125" customWidth="1"/>
    <col min="2567" max="2567" width="6.85546875" customWidth="1"/>
    <col min="2568" max="2568" width="42.85546875" customWidth="1"/>
    <col min="2569" max="2569" width="19.42578125" customWidth="1"/>
    <col min="2817" max="2817" width="5.5703125" customWidth="1"/>
    <col min="2818" max="2818" width="6" customWidth="1"/>
    <col min="2819" max="2820" width="5.7109375" customWidth="1"/>
    <col min="2821" max="2821" width="5.42578125" customWidth="1"/>
    <col min="2823" max="2823" width="6.85546875" customWidth="1"/>
    <col min="2824" max="2824" width="42.85546875" customWidth="1"/>
    <col min="2825" max="2825" width="19.42578125" customWidth="1"/>
    <col min="3073" max="3073" width="5.5703125" customWidth="1"/>
    <col min="3074" max="3074" width="6" customWidth="1"/>
    <col min="3075" max="3076" width="5.7109375" customWidth="1"/>
    <col min="3077" max="3077" width="5.42578125" customWidth="1"/>
    <col min="3079" max="3079" width="6.85546875" customWidth="1"/>
    <col min="3080" max="3080" width="42.85546875" customWidth="1"/>
    <col min="3081" max="3081" width="19.42578125" customWidth="1"/>
    <col min="3329" max="3329" width="5.5703125" customWidth="1"/>
    <col min="3330" max="3330" width="6" customWidth="1"/>
    <col min="3331" max="3332" width="5.7109375" customWidth="1"/>
    <col min="3333" max="3333" width="5.42578125" customWidth="1"/>
    <col min="3335" max="3335" width="6.85546875" customWidth="1"/>
    <col min="3336" max="3336" width="42.85546875" customWidth="1"/>
    <col min="3337" max="3337" width="19.42578125" customWidth="1"/>
    <col min="3585" max="3585" width="5.5703125" customWidth="1"/>
    <col min="3586" max="3586" width="6" customWidth="1"/>
    <col min="3587" max="3588" width="5.7109375" customWidth="1"/>
    <col min="3589" max="3589" width="5.42578125" customWidth="1"/>
    <col min="3591" max="3591" width="6.85546875" customWidth="1"/>
    <col min="3592" max="3592" width="42.85546875" customWidth="1"/>
    <col min="3593" max="3593" width="19.42578125" customWidth="1"/>
    <col min="3841" max="3841" width="5.5703125" customWidth="1"/>
    <col min="3842" max="3842" width="6" customWidth="1"/>
    <col min="3843" max="3844" width="5.7109375" customWidth="1"/>
    <col min="3845" max="3845" width="5.42578125" customWidth="1"/>
    <col min="3847" max="3847" width="6.85546875" customWidth="1"/>
    <col min="3848" max="3848" width="42.85546875" customWidth="1"/>
    <col min="3849" max="3849" width="19.42578125" customWidth="1"/>
    <col min="4097" max="4097" width="5.5703125" customWidth="1"/>
    <col min="4098" max="4098" width="6" customWidth="1"/>
    <col min="4099" max="4100" width="5.7109375" customWidth="1"/>
    <col min="4101" max="4101" width="5.42578125" customWidth="1"/>
    <col min="4103" max="4103" width="6.85546875" customWidth="1"/>
    <col min="4104" max="4104" width="42.85546875" customWidth="1"/>
    <col min="4105" max="4105" width="19.42578125" customWidth="1"/>
    <col min="4353" max="4353" width="5.5703125" customWidth="1"/>
    <col min="4354" max="4354" width="6" customWidth="1"/>
    <col min="4355" max="4356" width="5.7109375" customWidth="1"/>
    <col min="4357" max="4357" width="5.42578125" customWidth="1"/>
    <col min="4359" max="4359" width="6.85546875" customWidth="1"/>
    <col min="4360" max="4360" width="42.85546875" customWidth="1"/>
    <col min="4361" max="4361" width="19.42578125" customWidth="1"/>
    <col min="4609" max="4609" width="5.5703125" customWidth="1"/>
    <col min="4610" max="4610" width="6" customWidth="1"/>
    <col min="4611" max="4612" width="5.7109375" customWidth="1"/>
    <col min="4613" max="4613" width="5.42578125" customWidth="1"/>
    <col min="4615" max="4615" width="6.85546875" customWidth="1"/>
    <col min="4616" max="4616" width="42.85546875" customWidth="1"/>
    <col min="4617" max="4617" width="19.42578125" customWidth="1"/>
    <col min="4865" max="4865" width="5.5703125" customWidth="1"/>
    <col min="4866" max="4866" width="6" customWidth="1"/>
    <col min="4867" max="4868" width="5.7109375" customWidth="1"/>
    <col min="4869" max="4869" width="5.42578125" customWidth="1"/>
    <col min="4871" max="4871" width="6.85546875" customWidth="1"/>
    <col min="4872" max="4872" width="42.85546875" customWidth="1"/>
    <col min="4873" max="4873" width="19.42578125" customWidth="1"/>
    <col min="5121" max="5121" width="5.5703125" customWidth="1"/>
    <col min="5122" max="5122" width="6" customWidth="1"/>
    <col min="5123" max="5124" width="5.7109375" customWidth="1"/>
    <col min="5125" max="5125" width="5.42578125" customWidth="1"/>
    <col min="5127" max="5127" width="6.85546875" customWidth="1"/>
    <col min="5128" max="5128" width="42.85546875" customWidth="1"/>
    <col min="5129" max="5129" width="19.42578125" customWidth="1"/>
    <col min="5377" max="5377" width="5.5703125" customWidth="1"/>
    <col min="5378" max="5378" width="6" customWidth="1"/>
    <col min="5379" max="5380" width="5.7109375" customWidth="1"/>
    <col min="5381" max="5381" width="5.42578125" customWidth="1"/>
    <col min="5383" max="5383" width="6.85546875" customWidth="1"/>
    <col min="5384" max="5384" width="42.85546875" customWidth="1"/>
    <col min="5385" max="5385" width="19.42578125" customWidth="1"/>
    <col min="5633" max="5633" width="5.5703125" customWidth="1"/>
    <col min="5634" max="5634" width="6" customWidth="1"/>
    <col min="5635" max="5636" width="5.7109375" customWidth="1"/>
    <col min="5637" max="5637" width="5.42578125" customWidth="1"/>
    <col min="5639" max="5639" width="6.85546875" customWidth="1"/>
    <col min="5640" max="5640" width="42.85546875" customWidth="1"/>
    <col min="5641" max="5641" width="19.42578125" customWidth="1"/>
    <col min="5889" max="5889" width="5.5703125" customWidth="1"/>
    <col min="5890" max="5890" width="6" customWidth="1"/>
    <col min="5891" max="5892" width="5.7109375" customWidth="1"/>
    <col min="5893" max="5893" width="5.42578125" customWidth="1"/>
    <col min="5895" max="5895" width="6.85546875" customWidth="1"/>
    <col min="5896" max="5896" width="42.85546875" customWidth="1"/>
    <col min="5897" max="5897" width="19.42578125" customWidth="1"/>
    <col min="6145" max="6145" width="5.5703125" customWidth="1"/>
    <col min="6146" max="6146" width="6" customWidth="1"/>
    <col min="6147" max="6148" width="5.7109375" customWidth="1"/>
    <col min="6149" max="6149" width="5.42578125" customWidth="1"/>
    <col min="6151" max="6151" width="6.85546875" customWidth="1"/>
    <col min="6152" max="6152" width="42.85546875" customWidth="1"/>
    <col min="6153" max="6153" width="19.42578125" customWidth="1"/>
    <col min="6401" max="6401" width="5.5703125" customWidth="1"/>
    <col min="6402" max="6402" width="6" customWidth="1"/>
    <col min="6403" max="6404" width="5.7109375" customWidth="1"/>
    <col min="6405" max="6405" width="5.42578125" customWidth="1"/>
    <col min="6407" max="6407" width="6.85546875" customWidth="1"/>
    <col min="6408" max="6408" width="42.85546875" customWidth="1"/>
    <col min="6409" max="6409" width="19.42578125" customWidth="1"/>
    <col min="6657" max="6657" width="5.5703125" customWidth="1"/>
    <col min="6658" max="6658" width="6" customWidth="1"/>
    <col min="6659" max="6660" width="5.7109375" customWidth="1"/>
    <col min="6661" max="6661" width="5.42578125" customWidth="1"/>
    <col min="6663" max="6663" width="6.85546875" customWidth="1"/>
    <col min="6664" max="6664" width="42.85546875" customWidth="1"/>
    <col min="6665" max="6665" width="19.42578125" customWidth="1"/>
    <col min="6913" max="6913" width="5.5703125" customWidth="1"/>
    <col min="6914" max="6914" width="6" customWidth="1"/>
    <col min="6915" max="6916" width="5.7109375" customWidth="1"/>
    <col min="6917" max="6917" width="5.42578125" customWidth="1"/>
    <col min="6919" max="6919" width="6.85546875" customWidth="1"/>
    <col min="6920" max="6920" width="42.85546875" customWidth="1"/>
    <col min="6921" max="6921" width="19.42578125" customWidth="1"/>
    <col min="7169" max="7169" width="5.5703125" customWidth="1"/>
    <col min="7170" max="7170" width="6" customWidth="1"/>
    <col min="7171" max="7172" width="5.7109375" customWidth="1"/>
    <col min="7173" max="7173" width="5.42578125" customWidth="1"/>
    <col min="7175" max="7175" width="6.85546875" customWidth="1"/>
    <col min="7176" max="7176" width="42.85546875" customWidth="1"/>
    <col min="7177" max="7177" width="19.42578125" customWidth="1"/>
    <col min="7425" max="7425" width="5.5703125" customWidth="1"/>
    <col min="7426" max="7426" width="6" customWidth="1"/>
    <col min="7427" max="7428" width="5.7109375" customWidth="1"/>
    <col min="7429" max="7429" width="5.42578125" customWidth="1"/>
    <col min="7431" max="7431" width="6.85546875" customWidth="1"/>
    <col min="7432" max="7432" width="42.85546875" customWidth="1"/>
    <col min="7433" max="7433" width="19.42578125" customWidth="1"/>
    <col min="7681" max="7681" width="5.5703125" customWidth="1"/>
    <col min="7682" max="7682" width="6" customWidth="1"/>
    <col min="7683" max="7684" width="5.7109375" customWidth="1"/>
    <col min="7685" max="7685" width="5.42578125" customWidth="1"/>
    <col min="7687" max="7687" width="6.85546875" customWidth="1"/>
    <col min="7688" max="7688" width="42.85546875" customWidth="1"/>
    <col min="7689" max="7689" width="19.42578125" customWidth="1"/>
    <col min="7937" max="7937" width="5.5703125" customWidth="1"/>
    <col min="7938" max="7938" width="6" customWidth="1"/>
    <col min="7939" max="7940" width="5.7109375" customWidth="1"/>
    <col min="7941" max="7941" width="5.42578125" customWidth="1"/>
    <col min="7943" max="7943" width="6.85546875" customWidth="1"/>
    <col min="7944" max="7944" width="42.85546875" customWidth="1"/>
    <col min="7945" max="7945" width="19.42578125" customWidth="1"/>
    <col min="8193" max="8193" width="5.5703125" customWidth="1"/>
    <col min="8194" max="8194" width="6" customWidth="1"/>
    <col min="8195" max="8196" width="5.7109375" customWidth="1"/>
    <col min="8197" max="8197" width="5.42578125" customWidth="1"/>
    <col min="8199" max="8199" width="6.85546875" customWidth="1"/>
    <col min="8200" max="8200" width="42.85546875" customWidth="1"/>
    <col min="8201" max="8201" width="19.42578125" customWidth="1"/>
    <col min="8449" max="8449" width="5.5703125" customWidth="1"/>
    <col min="8450" max="8450" width="6" customWidth="1"/>
    <col min="8451" max="8452" width="5.7109375" customWidth="1"/>
    <col min="8453" max="8453" width="5.42578125" customWidth="1"/>
    <col min="8455" max="8455" width="6.85546875" customWidth="1"/>
    <col min="8456" max="8456" width="42.85546875" customWidth="1"/>
    <col min="8457" max="8457" width="19.42578125" customWidth="1"/>
    <col min="8705" max="8705" width="5.5703125" customWidth="1"/>
    <col min="8706" max="8706" width="6" customWidth="1"/>
    <col min="8707" max="8708" width="5.7109375" customWidth="1"/>
    <col min="8709" max="8709" width="5.42578125" customWidth="1"/>
    <col min="8711" max="8711" width="6.85546875" customWidth="1"/>
    <col min="8712" max="8712" width="42.85546875" customWidth="1"/>
    <col min="8713" max="8713" width="19.42578125" customWidth="1"/>
    <col min="8961" max="8961" width="5.5703125" customWidth="1"/>
    <col min="8962" max="8962" width="6" customWidth="1"/>
    <col min="8963" max="8964" width="5.7109375" customWidth="1"/>
    <col min="8965" max="8965" width="5.42578125" customWidth="1"/>
    <col min="8967" max="8967" width="6.85546875" customWidth="1"/>
    <col min="8968" max="8968" width="42.85546875" customWidth="1"/>
    <col min="8969" max="8969" width="19.42578125" customWidth="1"/>
    <col min="9217" max="9217" width="5.5703125" customWidth="1"/>
    <col min="9218" max="9218" width="6" customWidth="1"/>
    <col min="9219" max="9220" width="5.7109375" customWidth="1"/>
    <col min="9221" max="9221" width="5.42578125" customWidth="1"/>
    <col min="9223" max="9223" width="6.85546875" customWidth="1"/>
    <col min="9224" max="9224" width="42.85546875" customWidth="1"/>
    <col min="9225" max="9225" width="19.42578125" customWidth="1"/>
    <col min="9473" max="9473" width="5.5703125" customWidth="1"/>
    <col min="9474" max="9474" width="6" customWidth="1"/>
    <col min="9475" max="9476" width="5.7109375" customWidth="1"/>
    <col min="9477" max="9477" width="5.42578125" customWidth="1"/>
    <col min="9479" max="9479" width="6.85546875" customWidth="1"/>
    <col min="9480" max="9480" width="42.85546875" customWidth="1"/>
    <col min="9481" max="9481" width="19.42578125" customWidth="1"/>
    <col min="9729" max="9729" width="5.5703125" customWidth="1"/>
    <col min="9730" max="9730" width="6" customWidth="1"/>
    <col min="9731" max="9732" width="5.7109375" customWidth="1"/>
    <col min="9733" max="9733" width="5.42578125" customWidth="1"/>
    <col min="9735" max="9735" width="6.85546875" customWidth="1"/>
    <col min="9736" max="9736" width="42.85546875" customWidth="1"/>
    <col min="9737" max="9737" width="19.42578125" customWidth="1"/>
    <col min="9985" max="9985" width="5.5703125" customWidth="1"/>
    <col min="9986" max="9986" width="6" customWidth="1"/>
    <col min="9987" max="9988" width="5.7109375" customWidth="1"/>
    <col min="9989" max="9989" width="5.42578125" customWidth="1"/>
    <col min="9991" max="9991" width="6.85546875" customWidth="1"/>
    <col min="9992" max="9992" width="42.85546875" customWidth="1"/>
    <col min="9993" max="9993" width="19.42578125" customWidth="1"/>
    <col min="10241" max="10241" width="5.5703125" customWidth="1"/>
    <col min="10242" max="10242" width="6" customWidth="1"/>
    <col min="10243" max="10244" width="5.7109375" customWidth="1"/>
    <col min="10245" max="10245" width="5.42578125" customWidth="1"/>
    <col min="10247" max="10247" width="6.85546875" customWidth="1"/>
    <col min="10248" max="10248" width="42.85546875" customWidth="1"/>
    <col min="10249" max="10249" width="19.42578125" customWidth="1"/>
    <col min="10497" max="10497" width="5.5703125" customWidth="1"/>
    <col min="10498" max="10498" width="6" customWidth="1"/>
    <col min="10499" max="10500" width="5.7109375" customWidth="1"/>
    <col min="10501" max="10501" width="5.42578125" customWidth="1"/>
    <col min="10503" max="10503" width="6.85546875" customWidth="1"/>
    <col min="10504" max="10504" width="42.85546875" customWidth="1"/>
    <col min="10505" max="10505" width="19.42578125" customWidth="1"/>
    <col min="10753" max="10753" width="5.5703125" customWidth="1"/>
    <col min="10754" max="10754" width="6" customWidth="1"/>
    <col min="10755" max="10756" width="5.7109375" customWidth="1"/>
    <col min="10757" max="10757" width="5.42578125" customWidth="1"/>
    <col min="10759" max="10759" width="6.85546875" customWidth="1"/>
    <col min="10760" max="10760" width="42.85546875" customWidth="1"/>
    <col min="10761" max="10761" width="19.42578125" customWidth="1"/>
    <col min="11009" max="11009" width="5.5703125" customWidth="1"/>
    <col min="11010" max="11010" width="6" customWidth="1"/>
    <col min="11011" max="11012" width="5.7109375" customWidth="1"/>
    <col min="11013" max="11013" width="5.42578125" customWidth="1"/>
    <col min="11015" max="11015" width="6.85546875" customWidth="1"/>
    <col min="11016" max="11016" width="42.85546875" customWidth="1"/>
    <col min="11017" max="11017" width="19.42578125" customWidth="1"/>
    <col min="11265" max="11265" width="5.5703125" customWidth="1"/>
    <col min="11266" max="11266" width="6" customWidth="1"/>
    <col min="11267" max="11268" width="5.7109375" customWidth="1"/>
    <col min="11269" max="11269" width="5.42578125" customWidth="1"/>
    <col min="11271" max="11271" width="6.85546875" customWidth="1"/>
    <col min="11272" max="11272" width="42.85546875" customWidth="1"/>
    <col min="11273" max="11273" width="19.42578125" customWidth="1"/>
    <col min="11521" max="11521" width="5.5703125" customWidth="1"/>
    <col min="11522" max="11522" width="6" customWidth="1"/>
    <col min="11523" max="11524" width="5.7109375" customWidth="1"/>
    <col min="11525" max="11525" width="5.42578125" customWidth="1"/>
    <col min="11527" max="11527" width="6.85546875" customWidth="1"/>
    <col min="11528" max="11528" width="42.85546875" customWidth="1"/>
    <col min="11529" max="11529" width="19.42578125" customWidth="1"/>
    <col min="11777" max="11777" width="5.5703125" customWidth="1"/>
    <col min="11778" max="11778" width="6" customWidth="1"/>
    <col min="11779" max="11780" width="5.7109375" customWidth="1"/>
    <col min="11781" max="11781" width="5.42578125" customWidth="1"/>
    <col min="11783" max="11783" width="6.85546875" customWidth="1"/>
    <col min="11784" max="11784" width="42.85546875" customWidth="1"/>
    <col min="11785" max="11785" width="19.42578125" customWidth="1"/>
    <col min="12033" max="12033" width="5.5703125" customWidth="1"/>
    <col min="12034" max="12034" width="6" customWidth="1"/>
    <col min="12035" max="12036" width="5.7109375" customWidth="1"/>
    <col min="12037" max="12037" width="5.42578125" customWidth="1"/>
    <col min="12039" max="12039" width="6.85546875" customWidth="1"/>
    <col min="12040" max="12040" width="42.85546875" customWidth="1"/>
    <col min="12041" max="12041" width="19.42578125" customWidth="1"/>
    <col min="12289" max="12289" width="5.5703125" customWidth="1"/>
    <col min="12290" max="12290" width="6" customWidth="1"/>
    <col min="12291" max="12292" width="5.7109375" customWidth="1"/>
    <col min="12293" max="12293" width="5.42578125" customWidth="1"/>
    <col min="12295" max="12295" width="6.85546875" customWidth="1"/>
    <col min="12296" max="12296" width="42.85546875" customWidth="1"/>
    <col min="12297" max="12297" width="19.42578125" customWidth="1"/>
    <col min="12545" max="12545" width="5.5703125" customWidth="1"/>
    <col min="12546" max="12546" width="6" customWidth="1"/>
    <col min="12547" max="12548" width="5.7109375" customWidth="1"/>
    <col min="12549" max="12549" width="5.42578125" customWidth="1"/>
    <col min="12551" max="12551" width="6.85546875" customWidth="1"/>
    <col min="12552" max="12552" width="42.85546875" customWidth="1"/>
    <col min="12553" max="12553" width="19.42578125" customWidth="1"/>
    <col min="12801" max="12801" width="5.5703125" customWidth="1"/>
    <col min="12802" max="12802" width="6" customWidth="1"/>
    <col min="12803" max="12804" width="5.7109375" customWidth="1"/>
    <col min="12805" max="12805" width="5.42578125" customWidth="1"/>
    <col min="12807" max="12807" width="6.85546875" customWidth="1"/>
    <col min="12808" max="12808" width="42.85546875" customWidth="1"/>
    <col min="12809" max="12809" width="19.42578125" customWidth="1"/>
    <col min="13057" max="13057" width="5.5703125" customWidth="1"/>
    <col min="13058" max="13058" width="6" customWidth="1"/>
    <col min="13059" max="13060" width="5.7109375" customWidth="1"/>
    <col min="13061" max="13061" width="5.42578125" customWidth="1"/>
    <col min="13063" max="13063" width="6.85546875" customWidth="1"/>
    <col min="13064" max="13064" width="42.85546875" customWidth="1"/>
    <col min="13065" max="13065" width="19.42578125" customWidth="1"/>
    <col min="13313" max="13313" width="5.5703125" customWidth="1"/>
    <col min="13314" max="13314" width="6" customWidth="1"/>
    <col min="13315" max="13316" width="5.7109375" customWidth="1"/>
    <col min="13317" max="13317" width="5.42578125" customWidth="1"/>
    <col min="13319" max="13319" width="6.85546875" customWidth="1"/>
    <col min="13320" max="13320" width="42.85546875" customWidth="1"/>
    <col min="13321" max="13321" width="19.42578125" customWidth="1"/>
    <col min="13569" max="13569" width="5.5703125" customWidth="1"/>
    <col min="13570" max="13570" width="6" customWidth="1"/>
    <col min="13571" max="13572" width="5.7109375" customWidth="1"/>
    <col min="13573" max="13573" width="5.42578125" customWidth="1"/>
    <col min="13575" max="13575" width="6.85546875" customWidth="1"/>
    <col min="13576" max="13576" width="42.85546875" customWidth="1"/>
    <col min="13577" max="13577" width="19.42578125" customWidth="1"/>
    <col min="13825" max="13825" width="5.5703125" customWidth="1"/>
    <col min="13826" max="13826" width="6" customWidth="1"/>
    <col min="13827" max="13828" width="5.7109375" customWidth="1"/>
    <col min="13829" max="13829" width="5.42578125" customWidth="1"/>
    <col min="13831" max="13831" width="6.85546875" customWidth="1"/>
    <col min="13832" max="13832" width="42.85546875" customWidth="1"/>
    <col min="13833" max="13833" width="19.42578125" customWidth="1"/>
    <col min="14081" max="14081" width="5.5703125" customWidth="1"/>
    <col min="14082" max="14082" width="6" customWidth="1"/>
    <col min="14083" max="14084" width="5.7109375" customWidth="1"/>
    <col min="14085" max="14085" width="5.42578125" customWidth="1"/>
    <col min="14087" max="14087" width="6.85546875" customWidth="1"/>
    <col min="14088" max="14088" width="42.85546875" customWidth="1"/>
    <col min="14089" max="14089" width="19.42578125" customWidth="1"/>
    <col min="14337" max="14337" width="5.5703125" customWidth="1"/>
    <col min="14338" max="14338" width="6" customWidth="1"/>
    <col min="14339" max="14340" width="5.7109375" customWidth="1"/>
    <col min="14341" max="14341" width="5.42578125" customWidth="1"/>
    <col min="14343" max="14343" width="6.85546875" customWidth="1"/>
    <col min="14344" max="14344" width="42.85546875" customWidth="1"/>
    <col min="14345" max="14345" width="19.42578125" customWidth="1"/>
    <col min="14593" max="14593" width="5.5703125" customWidth="1"/>
    <col min="14594" max="14594" width="6" customWidth="1"/>
    <col min="14595" max="14596" width="5.7109375" customWidth="1"/>
    <col min="14597" max="14597" width="5.42578125" customWidth="1"/>
    <col min="14599" max="14599" width="6.85546875" customWidth="1"/>
    <col min="14600" max="14600" width="42.85546875" customWidth="1"/>
    <col min="14601" max="14601" width="19.42578125" customWidth="1"/>
    <col min="14849" max="14849" width="5.5703125" customWidth="1"/>
    <col min="14850" max="14850" width="6" customWidth="1"/>
    <col min="14851" max="14852" width="5.7109375" customWidth="1"/>
    <col min="14853" max="14853" width="5.42578125" customWidth="1"/>
    <col min="14855" max="14855" width="6.85546875" customWidth="1"/>
    <col min="14856" max="14856" width="42.85546875" customWidth="1"/>
    <col min="14857" max="14857" width="19.42578125" customWidth="1"/>
    <col min="15105" max="15105" width="5.5703125" customWidth="1"/>
    <col min="15106" max="15106" width="6" customWidth="1"/>
    <col min="15107" max="15108" width="5.7109375" customWidth="1"/>
    <col min="15109" max="15109" width="5.42578125" customWidth="1"/>
    <col min="15111" max="15111" width="6.85546875" customWidth="1"/>
    <col min="15112" max="15112" width="42.85546875" customWidth="1"/>
    <col min="15113" max="15113" width="19.42578125" customWidth="1"/>
    <col min="15361" max="15361" width="5.5703125" customWidth="1"/>
    <col min="15362" max="15362" width="6" customWidth="1"/>
    <col min="15363" max="15364" width="5.7109375" customWidth="1"/>
    <col min="15365" max="15365" width="5.42578125" customWidth="1"/>
    <col min="15367" max="15367" width="6.85546875" customWidth="1"/>
    <col min="15368" max="15368" width="42.85546875" customWidth="1"/>
    <col min="15369" max="15369" width="19.42578125" customWidth="1"/>
    <col min="15617" max="15617" width="5.5703125" customWidth="1"/>
    <col min="15618" max="15618" width="6" customWidth="1"/>
    <col min="15619" max="15620" width="5.7109375" customWidth="1"/>
    <col min="15621" max="15621" width="5.42578125" customWidth="1"/>
    <col min="15623" max="15623" width="6.85546875" customWidth="1"/>
    <col min="15624" max="15624" width="42.85546875" customWidth="1"/>
    <col min="15625" max="15625" width="19.42578125" customWidth="1"/>
    <col min="15873" max="15873" width="5.5703125" customWidth="1"/>
    <col min="15874" max="15874" width="6" customWidth="1"/>
    <col min="15875" max="15876" width="5.7109375" customWidth="1"/>
    <col min="15877" max="15877" width="5.42578125" customWidth="1"/>
    <col min="15879" max="15879" width="6.85546875" customWidth="1"/>
    <col min="15880" max="15880" width="42.85546875" customWidth="1"/>
    <col min="15881" max="15881" width="19.42578125" customWidth="1"/>
    <col min="16129" max="16129" width="5.5703125" customWidth="1"/>
    <col min="16130" max="16130" width="6" customWidth="1"/>
    <col min="16131" max="16132" width="5.7109375" customWidth="1"/>
    <col min="16133" max="16133" width="5.42578125" customWidth="1"/>
    <col min="16135" max="16135" width="6.85546875" customWidth="1"/>
    <col min="16136" max="16136" width="42.85546875" customWidth="1"/>
    <col min="16137" max="16137" width="19.42578125" customWidth="1"/>
  </cols>
  <sheetData>
    <row r="1" spans="1:9" ht="18.75" x14ac:dyDescent="0.3">
      <c r="A1" s="57"/>
      <c r="B1" s="57"/>
      <c r="C1" s="57"/>
      <c r="D1" s="57"/>
      <c r="E1" s="57"/>
      <c r="F1" s="57"/>
      <c r="G1" s="57"/>
      <c r="H1" s="199" t="s">
        <v>605</v>
      </c>
      <c r="I1" s="199"/>
    </row>
    <row r="2" spans="1:9" ht="18.75" x14ac:dyDescent="0.3">
      <c r="A2" s="57"/>
      <c r="B2" s="57"/>
      <c r="C2" s="57"/>
      <c r="D2" s="57"/>
      <c r="E2" s="57"/>
      <c r="F2" s="57"/>
      <c r="G2" s="57"/>
      <c r="H2" s="199" t="s">
        <v>945</v>
      </c>
      <c r="I2" s="199"/>
    </row>
    <row r="3" spans="1:9" ht="18.75" x14ac:dyDescent="0.3">
      <c r="A3" s="57"/>
      <c r="B3" s="57"/>
      <c r="C3" s="57"/>
      <c r="D3" s="57"/>
      <c r="E3" s="57"/>
      <c r="F3" s="57"/>
      <c r="G3" s="57"/>
      <c r="H3" s="199" t="s">
        <v>943</v>
      </c>
      <c r="I3" s="199"/>
    </row>
    <row r="4" spans="1:9" ht="18.75" x14ac:dyDescent="0.3">
      <c r="A4" s="57"/>
      <c r="B4" s="57"/>
      <c r="C4" s="57"/>
      <c r="D4" s="57"/>
      <c r="E4" s="57"/>
      <c r="F4" s="57"/>
      <c r="G4" s="57"/>
      <c r="H4" s="199" t="s">
        <v>1016</v>
      </c>
      <c r="I4" s="199"/>
    </row>
    <row r="5" spans="1:9" ht="18.75" x14ac:dyDescent="0.3">
      <c r="A5" s="57"/>
      <c r="B5" s="57"/>
      <c r="C5" s="57"/>
      <c r="D5" s="57"/>
      <c r="E5" s="57"/>
      <c r="F5" s="57"/>
      <c r="G5" s="57"/>
      <c r="H5" s="58"/>
      <c r="I5" s="58"/>
    </row>
    <row r="6" spans="1:9" ht="18.75" x14ac:dyDescent="0.3">
      <c r="A6" s="59"/>
      <c r="B6" s="59"/>
      <c r="C6" s="59"/>
      <c r="D6" s="59"/>
      <c r="E6" s="59"/>
      <c r="F6" s="59"/>
      <c r="G6" s="59"/>
      <c r="H6" s="199" t="s">
        <v>944</v>
      </c>
      <c r="I6" s="199"/>
    </row>
    <row r="7" spans="1:9" ht="18.75" x14ac:dyDescent="0.3">
      <c r="A7" s="59"/>
      <c r="B7" s="59"/>
      <c r="C7" s="59"/>
      <c r="D7" s="59"/>
      <c r="E7" s="59"/>
      <c r="F7" s="59"/>
      <c r="G7" s="59"/>
      <c r="H7" s="199" t="s">
        <v>603</v>
      </c>
      <c r="I7" s="199"/>
    </row>
    <row r="8" spans="1:9" ht="18.75" x14ac:dyDescent="0.3">
      <c r="A8" s="59"/>
      <c r="B8" s="59"/>
      <c r="C8" s="59"/>
      <c r="D8" s="59"/>
      <c r="E8" s="59"/>
      <c r="F8" s="59"/>
      <c r="G8" s="59"/>
      <c r="H8" s="199" t="s">
        <v>945</v>
      </c>
      <c r="I8" s="199"/>
    </row>
    <row r="9" spans="1:9" ht="18.75" x14ac:dyDescent="0.3">
      <c r="A9" s="59"/>
      <c r="B9" s="59"/>
      <c r="C9" s="59"/>
      <c r="D9" s="59"/>
      <c r="E9" s="59"/>
      <c r="F9" s="59"/>
      <c r="G9" s="59"/>
      <c r="H9" s="199" t="s">
        <v>943</v>
      </c>
      <c r="I9" s="199"/>
    </row>
    <row r="10" spans="1:9" ht="18.75" x14ac:dyDescent="0.3">
      <c r="A10" s="59"/>
      <c r="B10" s="59"/>
      <c r="C10" s="59"/>
      <c r="D10" s="59"/>
      <c r="E10" s="59"/>
      <c r="F10" s="59"/>
      <c r="G10" s="59"/>
      <c r="H10" s="199" t="s">
        <v>946</v>
      </c>
      <c r="I10" s="199"/>
    </row>
    <row r="11" spans="1:9" ht="18.75" x14ac:dyDescent="0.3">
      <c r="A11" s="59"/>
      <c r="B11" s="59"/>
      <c r="C11" s="59"/>
      <c r="D11" s="59"/>
      <c r="E11" s="59"/>
      <c r="F11" s="59"/>
      <c r="G11" s="59"/>
      <c r="H11" s="59"/>
      <c r="I11" s="59"/>
    </row>
    <row r="12" spans="1:9" ht="18.75" x14ac:dyDescent="0.3">
      <c r="A12" s="202" t="s">
        <v>947</v>
      </c>
      <c r="B12" s="203"/>
      <c r="C12" s="203"/>
      <c r="D12" s="203"/>
      <c r="E12" s="203"/>
      <c r="F12" s="203"/>
      <c r="G12" s="203"/>
      <c r="H12" s="203"/>
      <c r="I12" s="203"/>
    </row>
    <row r="13" spans="1:9" ht="18.75" x14ac:dyDescent="0.3">
      <c r="A13" s="202" t="s">
        <v>948</v>
      </c>
      <c r="B13" s="203"/>
      <c r="C13" s="203"/>
      <c r="D13" s="203"/>
      <c r="E13" s="203"/>
      <c r="F13" s="203"/>
      <c r="G13" s="203"/>
      <c r="H13" s="203"/>
      <c r="I13" s="203"/>
    </row>
    <row r="14" spans="1:9" ht="18.75" x14ac:dyDescent="0.3">
      <c r="A14" s="59"/>
      <c r="B14" s="59"/>
      <c r="C14" s="59"/>
      <c r="D14" s="59"/>
      <c r="E14" s="59"/>
      <c r="F14" s="59"/>
      <c r="G14" s="59"/>
      <c r="H14" s="204"/>
      <c r="I14" s="204"/>
    </row>
    <row r="15" spans="1:9" ht="18.75" x14ac:dyDescent="0.3">
      <c r="A15" s="59"/>
      <c r="B15" s="59"/>
      <c r="C15" s="59"/>
      <c r="D15" s="59"/>
      <c r="E15" s="59"/>
      <c r="F15" s="59"/>
      <c r="G15" s="59"/>
      <c r="H15" s="59"/>
      <c r="I15" s="60"/>
    </row>
    <row r="16" spans="1:9" ht="37.5" x14ac:dyDescent="0.25">
      <c r="A16" s="200" t="s">
        <v>949</v>
      </c>
      <c r="B16" s="200"/>
      <c r="C16" s="200"/>
      <c r="D16" s="200"/>
      <c r="E16" s="200"/>
      <c r="F16" s="200"/>
      <c r="G16" s="200"/>
      <c r="H16" s="61" t="s">
        <v>950</v>
      </c>
      <c r="I16" s="62" t="s">
        <v>951</v>
      </c>
    </row>
    <row r="17" spans="1:9" s="65" customFormat="1" ht="11.25" x14ac:dyDescent="0.2">
      <c r="A17" s="201">
        <v>1</v>
      </c>
      <c r="B17" s="201"/>
      <c r="C17" s="201"/>
      <c r="D17" s="201"/>
      <c r="E17" s="201"/>
      <c r="F17" s="201"/>
      <c r="G17" s="201"/>
      <c r="H17" s="63">
        <v>2</v>
      </c>
      <c r="I17" s="64">
        <v>3</v>
      </c>
    </row>
    <row r="18" spans="1:9" ht="56.25" x14ac:dyDescent="0.25">
      <c r="A18" s="137" t="s">
        <v>952</v>
      </c>
      <c r="B18" s="137" t="s">
        <v>953</v>
      </c>
      <c r="C18" s="137" t="s">
        <v>953</v>
      </c>
      <c r="D18" s="137" t="s">
        <v>953</v>
      </c>
      <c r="E18" s="137" t="s">
        <v>953</v>
      </c>
      <c r="F18" s="137" t="s">
        <v>954</v>
      </c>
      <c r="G18" s="137" t="s">
        <v>599</v>
      </c>
      <c r="H18" s="138" t="s">
        <v>955</v>
      </c>
      <c r="I18" s="139">
        <f>I19</f>
        <v>41719.983000000007</v>
      </c>
    </row>
    <row r="19" spans="1:9" ht="56.25" x14ac:dyDescent="0.25">
      <c r="A19" s="137" t="s">
        <v>952</v>
      </c>
      <c r="B19" s="137" t="s">
        <v>956</v>
      </c>
      <c r="C19" s="137" t="s">
        <v>953</v>
      </c>
      <c r="D19" s="137" t="s">
        <v>953</v>
      </c>
      <c r="E19" s="137" t="s">
        <v>953</v>
      </c>
      <c r="F19" s="137" t="s">
        <v>954</v>
      </c>
      <c r="G19" s="137" t="s">
        <v>599</v>
      </c>
      <c r="H19" s="138" t="s">
        <v>957</v>
      </c>
      <c r="I19" s="140">
        <f>I20+I24</f>
        <v>41719.983000000007</v>
      </c>
    </row>
    <row r="20" spans="1:9" ht="37.5" x14ac:dyDescent="0.25">
      <c r="A20" s="137" t="s">
        <v>952</v>
      </c>
      <c r="B20" s="137" t="s">
        <v>956</v>
      </c>
      <c r="C20" s="137" t="s">
        <v>953</v>
      </c>
      <c r="D20" s="137" t="s">
        <v>953</v>
      </c>
      <c r="E20" s="137" t="s">
        <v>953</v>
      </c>
      <c r="F20" s="137" t="s">
        <v>954</v>
      </c>
      <c r="G20" s="137" t="s">
        <v>16</v>
      </c>
      <c r="H20" s="141" t="s">
        <v>958</v>
      </c>
      <c r="I20" s="140">
        <f>I21</f>
        <v>-583463.90599999996</v>
      </c>
    </row>
    <row r="21" spans="1:9" ht="37.5" x14ac:dyDescent="0.25">
      <c r="A21" s="137" t="s">
        <v>952</v>
      </c>
      <c r="B21" s="137" t="s">
        <v>956</v>
      </c>
      <c r="C21" s="137" t="s">
        <v>959</v>
      </c>
      <c r="D21" s="137" t="s">
        <v>953</v>
      </c>
      <c r="E21" s="137" t="s">
        <v>953</v>
      </c>
      <c r="F21" s="137" t="s">
        <v>954</v>
      </c>
      <c r="G21" s="137" t="s">
        <v>16</v>
      </c>
      <c r="H21" s="141" t="s">
        <v>960</v>
      </c>
      <c r="I21" s="140">
        <f>I22</f>
        <v>-583463.90599999996</v>
      </c>
    </row>
    <row r="22" spans="1:9" ht="37.5" x14ac:dyDescent="0.25">
      <c r="A22" s="137" t="s">
        <v>952</v>
      </c>
      <c r="B22" s="137" t="s">
        <v>956</v>
      </c>
      <c r="C22" s="137" t="s">
        <v>959</v>
      </c>
      <c r="D22" s="137" t="s">
        <v>952</v>
      </c>
      <c r="E22" s="137" t="s">
        <v>953</v>
      </c>
      <c r="F22" s="137" t="s">
        <v>954</v>
      </c>
      <c r="G22" s="137" t="s">
        <v>961</v>
      </c>
      <c r="H22" s="141" t="s">
        <v>962</v>
      </c>
      <c r="I22" s="140">
        <f>I23</f>
        <v>-583463.90599999996</v>
      </c>
    </row>
    <row r="23" spans="1:9" ht="56.25" x14ac:dyDescent="0.25">
      <c r="A23" s="137" t="s">
        <v>952</v>
      </c>
      <c r="B23" s="137" t="s">
        <v>956</v>
      </c>
      <c r="C23" s="137" t="s">
        <v>959</v>
      </c>
      <c r="D23" s="137" t="s">
        <v>952</v>
      </c>
      <c r="E23" s="137" t="s">
        <v>956</v>
      </c>
      <c r="F23" s="137" t="s">
        <v>954</v>
      </c>
      <c r="G23" s="137" t="s">
        <v>961</v>
      </c>
      <c r="H23" s="141" t="s">
        <v>963</v>
      </c>
      <c r="I23" s="142">
        <f>-583463.906</f>
        <v>-583463.90599999996</v>
      </c>
    </row>
    <row r="24" spans="1:9" ht="37.5" x14ac:dyDescent="0.25">
      <c r="A24" s="137" t="s">
        <v>952</v>
      </c>
      <c r="B24" s="137" t="s">
        <v>956</v>
      </c>
      <c r="C24" s="137" t="s">
        <v>953</v>
      </c>
      <c r="D24" s="137" t="s">
        <v>953</v>
      </c>
      <c r="E24" s="137" t="s">
        <v>953</v>
      </c>
      <c r="F24" s="137" t="s">
        <v>954</v>
      </c>
      <c r="G24" s="137" t="s">
        <v>153</v>
      </c>
      <c r="H24" s="141" t="s">
        <v>964</v>
      </c>
      <c r="I24" s="140">
        <f>I25</f>
        <v>625183.88899999997</v>
      </c>
    </row>
    <row r="25" spans="1:9" ht="37.5" x14ac:dyDescent="0.25">
      <c r="A25" s="137" t="s">
        <v>952</v>
      </c>
      <c r="B25" s="137" t="s">
        <v>956</v>
      </c>
      <c r="C25" s="137" t="s">
        <v>959</v>
      </c>
      <c r="D25" s="137" t="s">
        <v>953</v>
      </c>
      <c r="E25" s="137" t="s">
        <v>953</v>
      </c>
      <c r="F25" s="137" t="s">
        <v>954</v>
      </c>
      <c r="G25" s="137" t="s">
        <v>153</v>
      </c>
      <c r="H25" s="141" t="s">
        <v>965</v>
      </c>
      <c r="I25" s="140">
        <f>I26</f>
        <v>625183.88899999997</v>
      </c>
    </row>
    <row r="26" spans="1:9" ht="37.5" x14ac:dyDescent="0.25">
      <c r="A26" s="137" t="s">
        <v>952</v>
      </c>
      <c r="B26" s="137" t="s">
        <v>956</v>
      </c>
      <c r="C26" s="137" t="s">
        <v>959</v>
      </c>
      <c r="D26" s="137" t="s">
        <v>952</v>
      </c>
      <c r="E26" s="137" t="s">
        <v>953</v>
      </c>
      <c r="F26" s="137" t="s">
        <v>954</v>
      </c>
      <c r="G26" s="137" t="s">
        <v>966</v>
      </c>
      <c r="H26" s="141" t="s">
        <v>967</v>
      </c>
      <c r="I26" s="140">
        <f>I27</f>
        <v>625183.88899999997</v>
      </c>
    </row>
    <row r="27" spans="1:9" ht="56.25" x14ac:dyDescent="0.25">
      <c r="A27" s="137" t="s">
        <v>952</v>
      </c>
      <c r="B27" s="137" t="s">
        <v>956</v>
      </c>
      <c r="C27" s="137" t="s">
        <v>959</v>
      </c>
      <c r="D27" s="137" t="s">
        <v>952</v>
      </c>
      <c r="E27" s="137" t="s">
        <v>956</v>
      </c>
      <c r="F27" s="137" t="s">
        <v>954</v>
      </c>
      <c r="G27" s="137" t="s">
        <v>966</v>
      </c>
      <c r="H27" s="141" t="s">
        <v>968</v>
      </c>
      <c r="I27" s="140">
        <v>625183.88899999997</v>
      </c>
    </row>
    <row r="28" spans="1:9" ht="56.25" hidden="1" x14ac:dyDescent="0.25">
      <c r="A28" s="66" t="s">
        <v>952</v>
      </c>
      <c r="B28" s="66" t="s">
        <v>969</v>
      </c>
      <c r="C28" s="66" t="s">
        <v>953</v>
      </c>
      <c r="D28" s="66" t="s">
        <v>953</v>
      </c>
      <c r="E28" s="66" t="s">
        <v>953</v>
      </c>
      <c r="F28" s="66" t="s">
        <v>954</v>
      </c>
      <c r="G28" s="66" t="s">
        <v>599</v>
      </c>
      <c r="H28" s="67" t="s">
        <v>970</v>
      </c>
      <c r="I28" s="69">
        <v>0</v>
      </c>
    </row>
    <row r="29" spans="1:9" ht="56.25" hidden="1" x14ac:dyDescent="0.25">
      <c r="A29" s="66" t="s">
        <v>952</v>
      </c>
      <c r="B29" s="66" t="s">
        <v>969</v>
      </c>
      <c r="C29" s="66" t="s">
        <v>971</v>
      </c>
      <c r="D29" s="66" t="s">
        <v>953</v>
      </c>
      <c r="E29" s="66" t="s">
        <v>953</v>
      </c>
      <c r="F29" s="66" t="s">
        <v>954</v>
      </c>
      <c r="G29" s="66" t="s">
        <v>599</v>
      </c>
      <c r="H29" s="68" t="s">
        <v>972</v>
      </c>
      <c r="I29" s="69">
        <v>0</v>
      </c>
    </row>
    <row r="30" spans="1:9" ht="206.25" hidden="1" x14ac:dyDescent="0.25">
      <c r="A30" s="66" t="s">
        <v>952</v>
      </c>
      <c r="B30" s="66" t="s">
        <v>969</v>
      </c>
      <c r="C30" s="66" t="s">
        <v>971</v>
      </c>
      <c r="D30" s="66" t="s">
        <v>953</v>
      </c>
      <c r="E30" s="66" t="s">
        <v>953</v>
      </c>
      <c r="F30" s="66" t="s">
        <v>954</v>
      </c>
      <c r="G30" s="66" t="s">
        <v>44</v>
      </c>
      <c r="H30" s="68" t="s">
        <v>973</v>
      </c>
      <c r="I30" s="69">
        <v>0</v>
      </c>
    </row>
    <row r="31" spans="1:9" ht="187.5" hidden="1" x14ac:dyDescent="0.25">
      <c r="A31" s="66" t="s">
        <v>952</v>
      </c>
      <c r="B31" s="66" t="s">
        <v>969</v>
      </c>
      <c r="C31" s="66" t="s">
        <v>971</v>
      </c>
      <c r="D31" s="66" t="s">
        <v>953</v>
      </c>
      <c r="E31" s="66" t="s">
        <v>956</v>
      </c>
      <c r="F31" s="66" t="s">
        <v>954</v>
      </c>
      <c r="G31" s="66" t="s">
        <v>974</v>
      </c>
      <c r="H31" s="68" t="s">
        <v>975</v>
      </c>
      <c r="I31" s="69">
        <v>0</v>
      </c>
    </row>
    <row r="32" spans="1:9" ht="56.25" hidden="1" x14ac:dyDescent="0.25">
      <c r="A32" s="66" t="s">
        <v>952</v>
      </c>
      <c r="B32" s="66" t="s">
        <v>969</v>
      </c>
      <c r="C32" s="66" t="s">
        <v>956</v>
      </c>
      <c r="D32" s="66" t="s">
        <v>953</v>
      </c>
      <c r="E32" s="66" t="s">
        <v>953</v>
      </c>
      <c r="F32" s="66" t="s">
        <v>954</v>
      </c>
      <c r="G32" s="66" t="s">
        <v>599</v>
      </c>
      <c r="H32" s="68" t="s">
        <v>976</v>
      </c>
      <c r="I32" s="69">
        <v>0</v>
      </c>
    </row>
    <row r="33" spans="1:9" ht="56.25" hidden="1" x14ac:dyDescent="0.25">
      <c r="A33" s="66" t="s">
        <v>952</v>
      </c>
      <c r="B33" s="66" t="s">
        <v>969</v>
      </c>
      <c r="C33" s="66" t="s">
        <v>956</v>
      </c>
      <c r="D33" s="66" t="s">
        <v>953</v>
      </c>
      <c r="E33" s="66" t="s">
        <v>953</v>
      </c>
      <c r="F33" s="66" t="s">
        <v>954</v>
      </c>
      <c r="G33" s="66" t="s">
        <v>153</v>
      </c>
      <c r="H33" s="68" t="s">
        <v>977</v>
      </c>
      <c r="I33" s="69">
        <v>0</v>
      </c>
    </row>
    <row r="34" spans="1:9" ht="93.75" hidden="1" x14ac:dyDescent="0.25">
      <c r="A34" s="66" t="s">
        <v>952</v>
      </c>
      <c r="B34" s="66" t="s">
        <v>969</v>
      </c>
      <c r="C34" s="66" t="s">
        <v>956</v>
      </c>
      <c r="D34" s="66" t="s">
        <v>952</v>
      </c>
      <c r="E34" s="66" t="s">
        <v>956</v>
      </c>
      <c r="F34" s="66" t="s">
        <v>954</v>
      </c>
      <c r="G34" s="66" t="s">
        <v>978</v>
      </c>
      <c r="H34" s="68" t="s">
        <v>979</v>
      </c>
      <c r="I34" s="70"/>
    </row>
    <row r="35" spans="1:9" ht="18" x14ac:dyDescent="0.25">
      <c r="A35" s="71"/>
      <c r="B35" s="71"/>
      <c r="C35" s="71"/>
      <c r="D35" s="71"/>
      <c r="E35" s="71"/>
      <c r="F35" s="71"/>
      <c r="G35" s="71"/>
      <c r="H35" s="72"/>
      <c r="I35" s="73"/>
    </row>
    <row r="36" spans="1:9" x14ac:dyDescent="0.25">
      <c r="A36" s="74"/>
      <c r="B36" s="74"/>
      <c r="C36" s="74"/>
      <c r="D36" s="74"/>
      <c r="E36" s="74"/>
      <c r="F36" s="74"/>
      <c r="G36" s="74"/>
      <c r="H36" s="75"/>
      <c r="I36" s="76"/>
    </row>
  </sheetData>
  <mergeCells count="14">
    <mergeCell ref="A16:G16"/>
    <mergeCell ref="A17:G17"/>
    <mergeCell ref="H8:I8"/>
    <mergeCell ref="H9:I9"/>
    <mergeCell ref="H10:I10"/>
    <mergeCell ref="A12:I12"/>
    <mergeCell ref="A13:I13"/>
    <mergeCell ref="H14:I14"/>
    <mergeCell ref="H7:I7"/>
    <mergeCell ref="H1:I1"/>
    <mergeCell ref="H2:I2"/>
    <mergeCell ref="H3:I3"/>
    <mergeCell ref="H4:I4"/>
    <mergeCell ref="H6:I6"/>
  </mergeCells>
  <pageMargins left="0.7" right="0.7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N15" sqref="N15"/>
    </sheetView>
  </sheetViews>
  <sheetFormatPr defaultRowHeight="15" x14ac:dyDescent="0.25"/>
  <cols>
    <col min="1" max="1" width="5.85546875" customWidth="1"/>
    <col min="2" max="2" width="6.7109375" customWidth="1"/>
    <col min="3" max="3" width="7" customWidth="1"/>
    <col min="4" max="4" width="5.42578125" customWidth="1"/>
    <col min="5" max="5" width="5.85546875" customWidth="1"/>
    <col min="6" max="6" width="6.85546875" customWidth="1"/>
    <col min="7" max="7" width="5.42578125" customWidth="1"/>
    <col min="8" max="8" width="49.5703125" customWidth="1"/>
    <col min="9" max="9" width="18" customWidth="1"/>
    <col min="10" max="10" width="17.140625" customWidth="1"/>
    <col min="11" max="11" width="16.5703125" customWidth="1"/>
    <col min="257" max="257" width="5.85546875" customWidth="1"/>
    <col min="258" max="258" width="6.7109375" customWidth="1"/>
    <col min="259" max="259" width="7" customWidth="1"/>
    <col min="260" max="260" width="5.42578125" customWidth="1"/>
    <col min="261" max="261" width="5.85546875" customWidth="1"/>
    <col min="262" max="262" width="6.85546875" customWidth="1"/>
    <col min="263" max="263" width="5.42578125" customWidth="1"/>
    <col min="264" max="264" width="49.5703125" customWidth="1"/>
    <col min="265" max="265" width="18" customWidth="1"/>
    <col min="266" max="266" width="17.140625" customWidth="1"/>
    <col min="267" max="267" width="16.5703125" customWidth="1"/>
    <col min="513" max="513" width="5.85546875" customWidth="1"/>
    <col min="514" max="514" width="6.7109375" customWidth="1"/>
    <col min="515" max="515" width="7" customWidth="1"/>
    <col min="516" max="516" width="5.42578125" customWidth="1"/>
    <col min="517" max="517" width="5.85546875" customWidth="1"/>
    <col min="518" max="518" width="6.85546875" customWidth="1"/>
    <col min="519" max="519" width="5.42578125" customWidth="1"/>
    <col min="520" max="520" width="49.5703125" customWidth="1"/>
    <col min="521" max="521" width="18" customWidth="1"/>
    <col min="522" max="522" width="17.140625" customWidth="1"/>
    <col min="523" max="523" width="16.5703125" customWidth="1"/>
    <col min="769" max="769" width="5.85546875" customWidth="1"/>
    <col min="770" max="770" width="6.7109375" customWidth="1"/>
    <col min="771" max="771" width="7" customWidth="1"/>
    <col min="772" max="772" width="5.42578125" customWidth="1"/>
    <col min="773" max="773" width="5.85546875" customWidth="1"/>
    <col min="774" max="774" width="6.85546875" customWidth="1"/>
    <col min="775" max="775" width="5.42578125" customWidth="1"/>
    <col min="776" max="776" width="49.5703125" customWidth="1"/>
    <col min="777" max="777" width="18" customWidth="1"/>
    <col min="778" max="778" width="17.140625" customWidth="1"/>
    <col min="779" max="779" width="16.5703125" customWidth="1"/>
    <col min="1025" max="1025" width="5.85546875" customWidth="1"/>
    <col min="1026" max="1026" width="6.7109375" customWidth="1"/>
    <col min="1027" max="1027" width="7" customWidth="1"/>
    <col min="1028" max="1028" width="5.42578125" customWidth="1"/>
    <col min="1029" max="1029" width="5.85546875" customWidth="1"/>
    <col min="1030" max="1030" width="6.85546875" customWidth="1"/>
    <col min="1031" max="1031" width="5.42578125" customWidth="1"/>
    <col min="1032" max="1032" width="49.5703125" customWidth="1"/>
    <col min="1033" max="1033" width="18" customWidth="1"/>
    <col min="1034" max="1034" width="17.140625" customWidth="1"/>
    <col min="1035" max="1035" width="16.5703125" customWidth="1"/>
    <col min="1281" max="1281" width="5.85546875" customWidth="1"/>
    <col min="1282" max="1282" width="6.7109375" customWidth="1"/>
    <col min="1283" max="1283" width="7" customWidth="1"/>
    <col min="1284" max="1284" width="5.42578125" customWidth="1"/>
    <col min="1285" max="1285" width="5.85546875" customWidth="1"/>
    <col min="1286" max="1286" width="6.85546875" customWidth="1"/>
    <col min="1287" max="1287" width="5.42578125" customWidth="1"/>
    <col min="1288" max="1288" width="49.5703125" customWidth="1"/>
    <col min="1289" max="1289" width="18" customWidth="1"/>
    <col min="1290" max="1290" width="17.140625" customWidth="1"/>
    <col min="1291" max="1291" width="16.5703125" customWidth="1"/>
    <col min="1537" max="1537" width="5.85546875" customWidth="1"/>
    <col min="1538" max="1538" width="6.7109375" customWidth="1"/>
    <col min="1539" max="1539" width="7" customWidth="1"/>
    <col min="1540" max="1540" width="5.42578125" customWidth="1"/>
    <col min="1541" max="1541" width="5.85546875" customWidth="1"/>
    <col min="1542" max="1542" width="6.85546875" customWidth="1"/>
    <col min="1543" max="1543" width="5.42578125" customWidth="1"/>
    <col min="1544" max="1544" width="49.5703125" customWidth="1"/>
    <col min="1545" max="1545" width="18" customWidth="1"/>
    <col min="1546" max="1546" width="17.140625" customWidth="1"/>
    <col min="1547" max="1547" width="16.5703125" customWidth="1"/>
    <col min="1793" max="1793" width="5.85546875" customWidth="1"/>
    <col min="1794" max="1794" width="6.7109375" customWidth="1"/>
    <col min="1795" max="1795" width="7" customWidth="1"/>
    <col min="1796" max="1796" width="5.42578125" customWidth="1"/>
    <col min="1797" max="1797" width="5.85546875" customWidth="1"/>
    <col min="1798" max="1798" width="6.85546875" customWidth="1"/>
    <col min="1799" max="1799" width="5.42578125" customWidth="1"/>
    <col min="1800" max="1800" width="49.5703125" customWidth="1"/>
    <col min="1801" max="1801" width="18" customWidth="1"/>
    <col min="1802" max="1802" width="17.140625" customWidth="1"/>
    <col min="1803" max="1803" width="16.5703125" customWidth="1"/>
    <col min="2049" max="2049" width="5.85546875" customWidth="1"/>
    <col min="2050" max="2050" width="6.7109375" customWidth="1"/>
    <col min="2051" max="2051" width="7" customWidth="1"/>
    <col min="2052" max="2052" width="5.42578125" customWidth="1"/>
    <col min="2053" max="2053" width="5.85546875" customWidth="1"/>
    <col min="2054" max="2054" width="6.85546875" customWidth="1"/>
    <col min="2055" max="2055" width="5.42578125" customWidth="1"/>
    <col min="2056" max="2056" width="49.5703125" customWidth="1"/>
    <col min="2057" max="2057" width="18" customWidth="1"/>
    <col min="2058" max="2058" width="17.140625" customWidth="1"/>
    <col min="2059" max="2059" width="16.5703125" customWidth="1"/>
    <col min="2305" max="2305" width="5.85546875" customWidth="1"/>
    <col min="2306" max="2306" width="6.7109375" customWidth="1"/>
    <col min="2307" max="2307" width="7" customWidth="1"/>
    <col min="2308" max="2308" width="5.42578125" customWidth="1"/>
    <col min="2309" max="2309" width="5.85546875" customWidth="1"/>
    <col min="2310" max="2310" width="6.85546875" customWidth="1"/>
    <col min="2311" max="2311" width="5.42578125" customWidth="1"/>
    <col min="2312" max="2312" width="49.5703125" customWidth="1"/>
    <col min="2313" max="2313" width="18" customWidth="1"/>
    <col min="2314" max="2314" width="17.140625" customWidth="1"/>
    <col min="2315" max="2315" width="16.5703125" customWidth="1"/>
    <col min="2561" max="2561" width="5.85546875" customWidth="1"/>
    <col min="2562" max="2562" width="6.7109375" customWidth="1"/>
    <col min="2563" max="2563" width="7" customWidth="1"/>
    <col min="2564" max="2564" width="5.42578125" customWidth="1"/>
    <col min="2565" max="2565" width="5.85546875" customWidth="1"/>
    <col min="2566" max="2566" width="6.85546875" customWidth="1"/>
    <col min="2567" max="2567" width="5.42578125" customWidth="1"/>
    <col min="2568" max="2568" width="49.5703125" customWidth="1"/>
    <col min="2569" max="2569" width="18" customWidth="1"/>
    <col min="2570" max="2570" width="17.140625" customWidth="1"/>
    <col min="2571" max="2571" width="16.5703125" customWidth="1"/>
    <col min="2817" max="2817" width="5.85546875" customWidth="1"/>
    <col min="2818" max="2818" width="6.7109375" customWidth="1"/>
    <col min="2819" max="2819" width="7" customWidth="1"/>
    <col min="2820" max="2820" width="5.42578125" customWidth="1"/>
    <col min="2821" max="2821" width="5.85546875" customWidth="1"/>
    <col min="2822" max="2822" width="6.85546875" customWidth="1"/>
    <col min="2823" max="2823" width="5.42578125" customWidth="1"/>
    <col min="2824" max="2824" width="49.5703125" customWidth="1"/>
    <col min="2825" max="2825" width="18" customWidth="1"/>
    <col min="2826" max="2826" width="17.140625" customWidth="1"/>
    <col min="2827" max="2827" width="16.5703125" customWidth="1"/>
    <col min="3073" max="3073" width="5.85546875" customWidth="1"/>
    <col min="3074" max="3074" width="6.7109375" customWidth="1"/>
    <col min="3075" max="3075" width="7" customWidth="1"/>
    <col min="3076" max="3076" width="5.42578125" customWidth="1"/>
    <col min="3077" max="3077" width="5.85546875" customWidth="1"/>
    <col min="3078" max="3078" width="6.85546875" customWidth="1"/>
    <col min="3079" max="3079" width="5.42578125" customWidth="1"/>
    <col min="3080" max="3080" width="49.5703125" customWidth="1"/>
    <col min="3081" max="3081" width="18" customWidth="1"/>
    <col min="3082" max="3082" width="17.140625" customWidth="1"/>
    <col min="3083" max="3083" width="16.5703125" customWidth="1"/>
    <col min="3329" max="3329" width="5.85546875" customWidth="1"/>
    <col min="3330" max="3330" width="6.7109375" customWidth="1"/>
    <col min="3331" max="3331" width="7" customWidth="1"/>
    <col min="3332" max="3332" width="5.42578125" customWidth="1"/>
    <col min="3333" max="3333" width="5.85546875" customWidth="1"/>
    <col min="3334" max="3334" width="6.85546875" customWidth="1"/>
    <col min="3335" max="3335" width="5.42578125" customWidth="1"/>
    <col min="3336" max="3336" width="49.5703125" customWidth="1"/>
    <col min="3337" max="3337" width="18" customWidth="1"/>
    <col min="3338" max="3338" width="17.140625" customWidth="1"/>
    <col min="3339" max="3339" width="16.5703125" customWidth="1"/>
    <col min="3585" max="3585" width="5.85546875" customWidth="1"/>
    <col min="3586" max="3586" width="6.7109375" customWidth="1"/>
    <col min="3587" max="3587" width="7" customWidth="1"/>
    <col min="3588" max="3588" width="5.42578125" customWidth="1"/>
    <col min="3589" max="3589" width="5.85546875" customWidth="1"/>
    <col min="3590" max="3590" width="6.85546875" customWidth="1"/>
    <col min="3591" max="3591" width="5.42578125" customWidth="1"/>
    <col min="3592" max="3592" width="49.5703125" customWidth="1"/>
    <col min="3593" max="3593" width="18" customWidth="1"/>
    <col min="3594" max="3594" width="17.140625" customWidth="1"/>
    <col min="3595" max="3595" width="16.5703125" customWidth="1"/>
    <col min="3841" max="3841" width="5.85546875" customWidth="1"/>
    <col min="3842" max="3842" width="6.7109375" customWidth="1"/>
    <col min="3843" max="3843" width="7" customWidth="1"/>
    <col min="3844" max="3844" width="5.42578125" customWidth="1"/>
    <col min="3845" max="3845" width="5.85546875" customWidth="1"/>
    <col min="3846" max="3846" width="6.85546875" customWidth="1"/>
    <col min="3847" max="3847" width="5.42578125" customWidth="1"/>
    <col min="3848" max="3848" width="49.5703125" customWidth="1"/>
    <col min="3849" max="3849" width="18" customWidth="1"/>
    <col min="3850" max="3850" width="17.140625" customWidth="1"/>
    <col min="3851" max="3851" width="16.5703125" customWidth="1"/>
    <col min="4097" max="4097" width="5.85546875" customWidth="1"/>
    <col min="4098" max="4098" width="6.7109375" customWidth="1"/>
    <col min="4099" max="4099" width="7" customWidth="1"/>
    <col min="4100" max="4100" width="5.42578125" customWidth="1"/>
    <col min="4101" max="4101" width="5.85546875" customWidth="1"/>
    <col min="4102" max="4102" width="6.85546875" customWidth="1"/>
    <col min="4103" max="4103" width="5.42578125" customWidth="1"/>
    <col min="4104" max="4104" width="49.5703125" customWidth="1"/>
    <col min="4105" max="4105" width="18" customWidth="1"/>
    <col min="4106" max="4106" width="17.140625" customWidth="1"/>
    <col min="4107" max="4107" width="16.5703125" customWidth="1"/>
    <col min="4353" max="4353" width="5.85546875" customWidth="1"/>
    <col min="4354" max="4354" width="6.7109375" customWidth="1"/>
    <col min="4355" max="4355" width="7" customWidth="1"/>
    <col min="4356" max="4356" width="5.42578125" customWidth="1"/>
    <col min="4357" max="4357" width="5.85546875" customWidth="1"/>
    <col min="4358" max="4358" width="6.85546875" customWidth="1"/>
    <col min="4359" max="4359" width="5.42578125" customWidth="1"/>
    <col min="4360" max="4360" width="49.5703125" customWidth="1"/>
    <col min="4361" max="4361" width="18" customWidth="1"/>
    <col min="4362" max="4362" width="17.140625" customWidth="1"/>
    <col min="4363" max="4363" width="16.5703125" customWidth="1"/>
    <col min="4609" max="4609" width="5.85546875" customWidth="1"/>
    <col min="4610" max="4610" width="6.7109375" customWidth="1"/>
    <col min="4611" max="4611" width="7" customWidth="1"/>
    <col min="4612" max="4612" width="5.42578125" customWidth="1"/>
    <col min="4613" max="4613" width="5.85546875" customWidth="1"/>
    <col min="4614" max="4614" width="6.85546875" customWidth="1"/>
    <col min="4615" max="4615" width="5.42578125" customWidth="1"/>
    <col min="4616" max="4616" width="49.5703125" customWidth="1"/>
    <col min="4617" max="4617" width="18" customWidth="1"/>
    <col min="4618" max="4618" width="17.140625" customWidth="1"/>
    <col min="4619" max="4619" width="16.5703125" customWidth="1"/>
    <col min="4865" max="4865" width="5.85546875" customWidth="1"/>
    <col min="4866" max="4866" width="6.7109375" customWidth="1"/>
    <col min="4867" max="4867" width="7" customWidth="1"/>
    <col min="4868" max="4868" width="5.42578125" customWidth="1"/>
    <col min="4869" max="4869" width="5.85546875" customWidth="1"/>
    <col min="4870" max="4870" width="6.85546875" customWidth="1"/>
    <col min="4871" max="4871" width="5.42578125" customWidth="1"/>
    <col min="4872" max="4872" width="49.5703125" customWidth="1"/>
    <col min="4873" max="4873" width="18" customWidth="1"/>
    <col min="4874" max="4874" width="17.140625" customWidth="1"/>
    <col min="4875" max="4875" width="16.5703125" customWidth="1"/>
    <col min="5121" max="5121" width="5.85546875" customWidth="1"/>
    <col min="5122" max="5122" width="6.7109375" customWidth="1"/>
    <col min="5123" max="5123" width="7" customWidth="1"/>
    <col min="5124" max="5124" width="5.42578125" customWidth="1"/>
    <col min="5125" max="5125" width="5.85546875" customWidth="1"/>
    <col min="5126" max="5126" width="6.85546875" customWidth="1"/>
    <col min="5127" max="5127" width="5.42578125" customWidth="1"/>
    <col min="5128" max="5128" width="49.5703125" customWidth="1"/>
    <col min="5129" max="5129" width="18" customWidth="1"/>
    <col min="5130" max="5130" width="17.140625" customWidth="1"/>
    <col min="5131" max="5131" width="16.5703125" customWidth="1"/>
    <col min="5377" max="5377" width="5.85546875" customWidth="1"/>
    <col min="5378" max="5378" width="6.7109375" customWidth="1"/>
    <col min="5379" max="5379" width="7" customWidth="1"/>
    <col min="5380" max="5380" width="5.42578125" customWidth="1"/>
    <col min="5381" max="5381" width="5.85546875" customWidth="1"/>
    <col min="5382" max="5382" width="6.85546875" customWidth="1"/>
    <col min="5383" max="5383" width="5.42578125" customWidth="1"/>
    <col min="5384" max="5384" width="49.5703125" customWidth="1"/>
    <col min="5385" max="5385" width="18" customWidth="1"/>
    <col min="5386" max="5386" width="17.140625" customWidth="1"/>
    <col min="5387" max="5387" width="16.5703125" customWidth="1"/>
    <col min="5633" max="5633" width="5.85546875" customWidth="1"/>
    <col min="5634" max="5634" width="6.7109375" customWidth="1"/>
    <col min="5635" max="5635" width="7" customWidth="1"/>
    <col min="5636" max="5636" width="5.42578125" customWidth="1"/>
    <col min="5637" max="5637" width="5.85546875" customWidth="1"/>
    <col min="5638" max="5638" width="6.85546875" customWidth="1"/>
    <col min="5639" max="5639" width="5.42578125" customWidth="1"/>
    <col min="5640" max="5640" width="49.5703125" customWidth="1"/>
    <col min="5641" max="5641" width="18" customWidth="1"/>
    <col min="5642" max="5642" width="17.140625" customWidth="1"/>
    <col min="5643" max="5643" width="16.5703125" customWidth="1"/>
    <col min="5889" max="5889" width="5.85546875" customWidth="1"/>
    <col min="5890" max="5890" width="6.7109375" customWidth="1"/>
    <col min="5891" max="5891" width="7" customWidth="1"/>
    <col min="5892" max="5892" width="5.42578125" customWidth="1"/>
    <col min="5893" max="5893" width="5.85546875" customWidth="1"/>
    <col min="5894" max="5894" width="6.85546875" customWidth="1"/>
    <col min="5895" max="5895" width="5.42578125" customWidth="1"/>
    <col min="5896" max="5896" width="49.5703125" customWidth="1"/>
    <col min="5897" max="5897" width="18" customWidth="1"/>
    <col min="5898" max="5898" width="17.140625" customWidth="1"/>
    <col min="5899" max="5899" width="16.5703125" customWidth="1"/>
    <col min="6145" max="6145" width="5.85546875" customWidth="1"/>
    <col min="6146" max="6146" width="6.7109375" customWidth="1"/>
    <col min="6147" max="6147" width="7" customWidth="1"/>
    <col min="6148" max="6148" width="5.42578125" customWidth="1"/>
    <col min="6149" max="6149" width="5.85546875" customWidth="1"/>
    <col min="6150" max="6150" width="6.85546875" customWidth="1"/>
    <col min="6151" max="6151" width="5.42578125" customWidth="1"/>
    <col min="6152" max="6152" width="49.5703125" customWidth="1"/>
    <col min="6153" max="6153" width="18" customWidth="1"/>
    <col min="6154" max="6154" width="17.140625" customWidth="1"/>
    <col min="6155" max="6155" width="16.5703125" customWidth="1"/>
    <col min="6401" max="6401" width="5.85546875" customWidth="1"/>
    <col min="6402" max="6402" width="6.7109375" customWidth="1"/>
    <col min="6403" max="6403" width="7" customWidth="1"/>
    <col min="6404" max="6404" width="5.42578125" customWidth="1"/>
    <col min="6405" max="6405" width="5.85546875" customWidth="1"/>
    <col min="6406" max="6406" width="6.85546875" customWidth="1"/>
    <col min="6407" max="6407" width="5.42578125" customWidth="1"/>
    <col min="6408" max="6408" width="49.5703125" customWidth="1"/>
    <col min="6409" max="6409" width="18" customWidth="1"/>
    <col min="6410" max="6410" width="17.140625" customWidth="1"/>
    <col min="6411" max="6411" width="16.5703125" customWidth="1"/>
    <col min="6657" max="6657" width="5.85546875" customWidth="1"/>
    <col min="6658" max="6658" width="6.7109375" customWidth="1"/>
    <col min="6659" max="6659" width="7" customWidth="1"/>
    <col min="6660" max="6660" width="5.42578125" customWidth="1"/>
    <col min="6661" max="6661" width="5.85546875" customWidth="1"/>
    <col min="6662" max="6662" width="6.85546875" customWidth="1"/>
    <col min="6663" max="6663" width="5.42578125" customWidth="1"/>
    <col min="6664" max="6664" width="49.5703125" customWidth="1"/>
    <col min="6665" max="6665" width="18" customWidth="1"/>
    <col min="6666" max="6666" width="17.140625" customWidth="1"/>
    <col min="6667" max="6667" width="16.5703125" customWidth="1"/>
    <col min="6913" max="6913" width="5.85546875" customWidth="1"/>
    <col min="6914" max="6914" width="6.7109375" customWidth="1"/>
    <col min="6915" max="6915" width="7" customWidth="1"/>
    <col min="6916" max="6916" width="5.42578125" customWidth="1"/>
    <col min="6917" max="6917" width="5.85546875" customWidth="1"/>
    <col min="6918" max="6918" width="6.85546875" customWidth="1"/>
    <col min="6919" max="6919" width="5.42578125" customWidth="1"/>
    <col min="6920" max="6920" width="49.5703125" customWidth="1"/>
    <col min="6921" max="6921" width="18" customWidth="1"/>
    <col min="6922" max="6922" width="17.140625" customWidth="1"/>
    <col min="6923" max="6923" width="16.5703125" customWidth="1"/>
    <col min="7169" max="7169" width="5.85546875" customWidth="1"/>
    <col min="7170" max="7170" width="6.7109375" customWidth="1"/>
    <col min="7171" max="7171" width="7" customWidth="1"/>
    <col min="7172" max="7172" width="5.42578125" customWidth="1"/>
    <col min="7173" max="7173" width="5.85546875" customWidth="1"/>
    <col min="7174" max="7174" width="6.85546875" customWidth="1"/>
    <col min="7175" max="7175" width="5.42578125" customWidth="1"/>
    <col min="7176" max="7176" width="49.5703125" customWidth="1"/>
    <col min="7177" max="7177" width="18" customWidth="1"/>
    <col min="7178" max="7178" width="17.140625" customWidth="1"/>
    <col min="7179" max="7179" width="16.5703125" customWidth="1"/>
    <col min="7425" max="7425" width="5.85546875" customWidth="1"/>
    <col min="7426" max="7426" width="6.7109375" customWidth="1"/>
    <col min="7427" max="7427" width="7" customWidth="1"/>
    <col min="7428" max="7428" width="5.42578125" customWidth="1"/>
    <col min="7429" max="7429" width="5.85546875" customWidth="1"/>
    <col min="7430" max="7430" width="6.85546875" customWidth="1"/>
    <col min="7431" max="7431" width="5.42578125" customWidth="1"/>
    <col min="7432" max="7432" width="49.5703125" customWidth="1"/>
    <col min="7433" max="7433" width="18" customWidth="1"/>
    <col min="7434" max="7434" width="17.140625" customWidth="1"/>
    <col min="7435" max="7435" width="16.5703125" customWidth="1"/>
    <col min="7681" max="7681" width="5.85546875" customWidth="1"/>
    <col min="7682" max="7682" width="6.7109375" customWidth="1"/>
    <col min="7683" max="7683" width="7" customWidth="1"/>
    <col min="7684" max="7684" width="5.42578125" customWidth="1"/>
    <col min="7685" max="7685" width="5.85546875" customWidth="1"/>
    <col min="7686" max="7686" width="6.85546875" customWidth="1"/>
    <col min="7687" max="7687" width="5.42578125" customWidth="1"/>
    <col min="7688" max="7688" width="49.5703125" customWidth="1"/>
    <col min="7689" max="7689" width="18" customWidth="1"/>
    <col min="7690" max="7690" width="17.140625" customWidth="1"/>
    <col min="7691" max="7691" width="16.5703125" customWidth="1"/>
    <col min="7937" max="7937" width="5.85546875" customWidth="1"/>
    <col min="7938" max="7938" width="6.7109375" customWidth="1"/>
    <col min="7939" max="7939" width="7" customWidth="1"/>
    <col min="7940" max="7940" width="5.42578125" customWidth="1"/>
    <col min="7941" max="7941" width="5.85546875" customWidth="1"/>
    <col min="7942" max="7942" width="6.85546875" customWidth="1"/>
    <col min="7943" max="7943" width="5.42578125" customWidth="1"/>
    <col min="7944" max="7944" width="49.5703125" customWidth="1"/>
    <col min="7945" max="7945" width="18" customWidth="1"/>
    <col min="7946" max="7946" width="17.140625" customWidth="1"/>
    <col min="7947" max="7947" width="16.5703125" customWidth="1"/>
    <col min="8193" max="8193" width="5.85546875" customWidth="1"/>
    <col min="8194" max="8194" width="6.7109375" customWidth="1"/>
    <col min="8195" max="8195" width="7" customWidth="1"/>
    <col min="8196" max="8196" width="5.42578125" customWidth="1"/>
    <col min="8197" max="8197" width="5.85546875" customWidth="1"/>
    <col min="8198" max="8198" width="6.85546875" customWidth="1"/>
    <col min="8199" max="8199" width="5.42578125" customWidth="1"/>
    <col min="8200" max="8200" width="49.5703125" customWidth="1"/>
    <col min="8201" max="8201" width="18" customWidth="1"/>
    <col min="8202" max="8202" width="17.140625" customWidth="1"/>
    <col min="8203" max="8203" width="16.5703125" customWidth="1"/>
    <col min="8449" max="8449" width="5.85546875" customWidth="1"/>
    <col min="8450" max="8450" width="6.7109375" customWidth="1"/>
    <col min="8451" max="8451" width="7" customWidth="1"/>
    <col min="8452" max="8452" width="5.42578125" customWidth="1"/>
    <col min="8453" max="8453" width="5.85546875" customWidth="1"/>
    <col min="8454" max="8454" width="6.85546875" customWidth="1"/>
    <col min="8455" max="8455" width="5.42578125" customWidth="1"/>
    <col min="8456" max="8456" width="49.5703125" customWidth="1"/>
    <col min="8457" max="8457" width="18" customWidth="1"/>
    <col min="8458" max="8458" width="17.140625" customWidth="1"/>
    <col min="8459" max="8459" width="16.5703125" customWidth="1"/>
    <col min="8705" max="8705" width="5.85546875" customWidth="1"/>
    <col min="8706" max="8706" width="6.7109375" customWidth="1"/>
    <col min="8707" max="8707" width="7" customWidth="1"/>
    <col min="8708" max="8708" width="5.42578125" customWidth="1"/>
    <col min="8709" max="8709" width="5.85546875" customWidth="1"/>
    <col min="8710" max="8710" width="6.85546875" customWidth="1"/>
    <col min="8711" max="8711" width="5.42578125" customWidth="1"/>
    <col min="8712" max="8712" width="49.5703125" customWidth="1"/>
    <col min="8713" max="8713" width="18" customWidth="1"/>
    <col min="8714" max="8714" width="17.140625" customWidth="1"/>
    <col min="8715" max="8715" width="16.5703125" customWidth="1"/>
    <col min="8961" max="8961" width="5.85546875" customWidth="1"/>
    <col min="8962" max="8962" width="6.7109375" customWidth="1"/>
    <col min="8963" max="8963" width="7" customWidth="1"/>
    <col min="8964" max="8964" width="5.42578125" customWidth="1"/>
    <col min="8965" max="8965" width="5.85546875" customWidth="1"/>
    <col min="8966" max="8966" width="6.85546875" customWidth="1"/>
    <col min="8967" max="8967" width="5.42578125" customWidth="1"/>
    <col min="8968" max="8968" width="49.5703125" customWidth="1"/>
    <col min="8969" max="8969" width="18" customWidth="1"/>
    <col min="8970" max="8970" width="17.140625" customWidth="1"/>
    <col min="8971" max="8971" width="16.5703125" customWidth="1"/>
    <col min="9217" max="9217" width="5.85546875" customWidth="1"/>
    <col min="9218" max="9218" width="6.7109375" customWidth="1"/>
    <col min="9219" max="9219" width="7" customWidth="1"/>
    <col min="9220" max="9220" width="5.42578125" customWidth="1"/>
    <col min="9221" max="9221" width="5.85546875" customWidth="1"/>
    <col min="9222" max="9222" width="6.85546875" customWidth="1"/>
    <col min="9223" max="9223" width="5.42578125" customWidth="1"/>
    <col min="9224" max="9224" width="49.5703125" customWidth="1"/>
    <col min="9225" max="9225" width="18" customWidth="1"/>
    <col min="9226" max="9226" width="17.140625" customWidth="1"/>
    <col min="9227" max="9227" width="16.5703125" customWidth="1"/>
    <col min="9473" max="9473" width="5.85546875" customWidth="1"/>
    <col min="9474" max="9474" width="6.7109375" customWidth="1"/>
    <col min="9475" max="9475" width="7" customWidth="1"/>
    <col min="9476" max="9476" width="5.42578125" customWidth="1"/>
    <col min="9477" max="9477" width="5.85546875" customWidth="1"/>
    <col min="9478" max="9478" width="6.85546875" customWidth="1"/>
    <col min="9479" max="9479" width="5.42578125" customWidth="1"/>
    <col min="9480" max="9480" width="49.5703125" customWidth="1"/>
    <col min="9481" max="9481" width="18" customWidth="1"/>
    <col min="9482" max="9482" width="17.140625" customWidth="1"/>
    <col min="9483" max="9483" width="16.5703125" customWidth="1"/>
    <col min="9729" max="9729" width="5.85546875" customWidth="1"/>
    <col min="9730" max="9730" width="6.7109375" customWidth="1"/>
    <col min="9731" max="9731" width="7" customWidth="1"/>
    <col min="9732" max="9732" width="5.42578125" customWidth="1"/>
    <col min="9733" max="9733" width="5.85546875" customWidth="1"/>
    <col min="9734" max="9734" width="6.85546875" customWidth="1"/>
    <col min="9735" max="9735" width="5.42578125" customWidth="1"/>
    <col min="9736" max="9736" width="49.5703125" customWidth="1"/>
    <col min="9737" max="9737" width="18" customWidth="1"/>
    <col min="9738" max="9738" width="17.140625" customWidth="1"/>
    <col min="9739" max="9739" width="16.5703125" customWidth="1"/>
    <col min="9985" max="9985" width="5.85546875" customWidth="1"/>
    <col min="9986" max="9986" width="6.7109375" customWidth="1"/>
    <col min="9987" max="9987" width="7" customWidth="1"/>
    <col min="9988" max="9988" width="5.42578125" customWidth="1"/>
    <col min="9989" max="9989" width="5.85546875" customWidth="1"/>
    <col min="9990" max="9990" width="6.85546875" customWidth="1"/>
    <col min="9991" max="9991" width="5.42578125" customWidth="1"/>
    <col min="9992" max="9992" width="49.5703125" customWidth="1"/>
    <col min="9993" max="9993" width="18" customWidth="1"/>
    <col min="9994" max="9994" width="17.140625" customWidth="1"/>
    <col min="9995" max="9995" width="16.5703125" customWidth="1"/>
    <col min="10241" max="10241" width="5.85546875" customWidth="1"/>
    <col min="10242" max="10242" width="6.7109375" customWidth="1"/>
    <col min="10243" max="10243" width="7" customWidth="1"/>
    <col min="10244" max="10244" width="5.42578125" customWidth="1"/>
    <col min="10245" max="10245" width="5.85546875" customWidth="1"/>
    <col min="10246" max="10246" width="6.85546875" customWidth="1"/>
    <col min="10247" max="10247" width="5.42578125" customWidth="1"/>
    <col min="10248" max="10248" width="49.5703125" customWidth="1"/>
    <col min="10249" max="10249" width="18" customWidth="1"/>
    <col min="10250" max="10250" width="17.140625" customWidth="1"/>
    <col min="10251" max="10251" width="16.5703125" customWidth="1"/>
    <col min="10497" max="10497" width="5.85546875" customWidth="1"/>
    <col min="10498" max="10498" width="6.7109375" customWidth="1"/>
    <col min="10499" max="10499" width="7" customWidth="1"/>
    <col min="10500" max="10500" width="5.42578125" customWidth="1"/>
    <col min="10501" max="10501" width="5.85546875" customWidth="1"/>
    <col min="10502" max="10502" width="6.85546875" customWidth="1"/>
    <col min="10503" max="10503" width="5.42578125" customWidth="1"/>
    <col min="10504" max="10504" width="49.5703125" customWidth="1"/>
    <col min="10505" max="10505" width="18" customWidth="1"/>
    <col min="10506" max="10506" width="17.140625" customWidth="1"/>
    <col min="10507" max="10507" width="16.5703125" customWidth="1"/>
    <col min="10753" max="10753" width="5.85546875" customWidth="1"/>
    <col min="10754" max="10754" width="6.7109375" customWidth="1"/>
    <col min="10755" max="10755" width="7" customWidth="1"/>
    <col min="10756" max="10756" width="5.42578125" customWidth="1"/>
    <col min="10757" max="10757" width="5.85546875" customWidth="1"/>
    <col min="10758" max="10758" width="6.85546875" customWidth="1"/>
    <col min="10759" max="10759" width="5.42578125" customWidth="1"/>
    <col min="10760" max="10760" width="49.5703125" customWidth="1"/>
    <col min="10761" max="10761" width="18" customWidth="1"/>
    <col min="10762" max="10762" width="17.140625" customWidth="1"/>
    <col min="10763" max="10763" width="16.5703125" customWidth="1"/>
    <col min="11009" max="11009" width="5.85546875" customWidth="1"/>
    <col min="11010" max="11010" width="6.7109375" customWidth="1"/>
    <col min="11011" max="11011" width="7" customWidth="1"/>
    <col min="11012" max="11012" width="5.42578125" customWidth="1"/>
    <col min="11013" max="11013" width="5.85546875" customWidth="1"/>
    <col min="11014" max="11014" width="6.85546875" customWidth="1"/>
    <col min="11015" max="11015" width="5.42578125" customWidth="1"/>
    <col min="11016" max="11016" width="49.5703125" customWidth="1"/>
    <col min="11017" max="11017" width="18" customWidth="1"/>
    <col min="11018" max="11018" width="17.140625" customWidth="1"/>
    <col min="11019" max="11019" width="16.5703125" customWidth="1"/>
    <col min="11265" max="11265" width="5.85546875" customWidth="1"/>
    <col min="11266" max="11266" width="6.7109375" customWidth="1"/>
    <col min="11267" max="11267" width="7" customWidth="1"/>
    <col min="11268" max="11268" width="5.42578125" customWidth="1"/>
    <col min="11269" max="11269" width="5.85546875" customWidth="1"/>
    <col min="11270" max="11270" width="6.85546875" customWidth="1"/>
    <col min="11271" max="11271" width="5.42578125" customWidth="1"/>
    <col min="11272" max="11272" width="49.5703125" customWidth="1"/>
    <col min="11273" max="11273" width="18" customWidth="1"/>
    <col min="11274" max="11274" width="17.140625" customWidth="1"/>
    <col min="11275" max="11275" width="16.5703125" customWidth="1"/>
    <col min="11521" max="11521" width="5.85546875" customWidth="1"/>
    <col min="11522" max="11522" width="6.7109375" customWidth="1"/>
    <col min="11523" max="11523" width="7" customWidth="1"/>
    <col min="11524" max="11524" width="5.42578125" customWidth="1"/>
    <col min="11525" max="11525" width="5.85546875" customWidth="1"/>
    <col min="11526" max="11526" width="6.85546875" customWidth="1"/>
    <col min="11527" max="11527" width="5.42578125" customWidth="1"/>
    <col min="11528" max="11528" width="49.5703125" customWidth="1"/>
    <col min="11529" max="11529" width="18" customWidth="1"/>
    <col min="11530" max="11530" width="17.140625" customWidth="1"/>
    <col min="11531" max="11531" width="16.5703125" customWidth="1"/>
    <col min="11777" max="11777" width="5.85546875" customWidth="1"/>
    <col min="11778" max="11778" width="6.7109375" customWidth="1"/>
    <col min="11779" max="11779" width="7" customWidth="1"/>
    <col min="11780" max="11780" width="5.42578125" customWidth="1"/>
    <col min="11781" max="11781" width="5.85546875" customWidth="1"/>
    <col min="11782" max="11782" width="6.85546875" customWidth="1"/>
    <col min="11783" max="11783" width="5.42578125" customWidth="1"/>
    <col min="11784" max="11784" width="49.5703125" customWidth="1"/>
    <col min="11785" max="11785" width="18" customWidth="1"/>
    <col min="11786" max="11786" width="17.140625" customWidth="1"/>
    <col min="11787" max="11787" width="16.5703125" customWidth="1"/>
    <col min="12033" max="12033" width="5.85546875" customWidth="1"/>
    <col min="12034" max="12034" width="6.7109375" customWidth="1"/>
    <col min="12035" max="12035" width="7" customWidth="1"/>
    <col min="12036" max="12036" width="5.42578125" customWidth="1"/>
    <col min="12037" max="12037" width="5.85546875" customWidth="1"/>
    <col min="12038" max="12038" width="6.85546875" customWidth="1"/>
    <col min="12039" max="12039" width="5.42578125" customWidth="1"/>
    <col min="12040" max="12040" width="49.5703125" customWidth="1"/>
    <col min="12041" max="12041" width="18" customWidth="1"/>
    <col min="12042" max="12042" width="17.140625" customWidth="1"/>
    <col min="12043" max="12043" width="16.5703125" customWidth="1"/>
    <col min="12289" max="12289" width="5.85546875" customWidth="1"/>
    <col min="12290" max="12290" width="6.7109375" customWidth="1"/>
    <col min="12291" max="12291" width="7" customWidth="1"/>
    <col min="12292" max="12292" width="5.42578125" customWidth="1"/>
    <col min="12293" max="12293" width="5.85546875" customWidth="1"/>
    <col min="12294" max="12294" width="6.85546875" customWidth="1"/>
    <col min="12295" max="12295" width="5.42578125" customWidth="1"/>
    <col min="12296" max="12296" width="49.5703125" customWidth="1"/>
    <col min="12297" max="12297" width="18" customWidth="1"/>
    <col min="12298" max="12298" width="17.140625" customWidth="1"/>
    <col min="12299" max="12299" width="16.5703125" customWidth="1"/>
    <col min="12545" max="12545" width="5.85546875" customWidth="1"/>
    <col min="12546" max="12546" width="6.7109375" customWidth="1"/>
    <col min="12547" max="12547" width="7" customWidth="1"/>
    <col min="12548" max="12548" width="5.42578125" customWidth="1"/>
    <col min="12549" max="12549" width="5.85546875" customWidth="1"/>
    <col min="12550" max="12550" width="6.85546875" customWidth="1"/>
    <col min="12551" max="12551" width="5.42578125" customWidth="1"/>
    <col min="12552" max="12552" width="49.5703125" customWidth="1"/>
    <col min="12553" max="12553" width="18" customWidth="1"/>
    <col min="12554" max="12554" width="17.140625" customWidth="1"/>
    <col min="12555" max="12555" width="16.5703125" customWidth="1"/>
    <col min="12801" max="12801" width="5.85546875" customWidth="1"/>
    <col min="12802" max="12802" width="6.7109375" customWidth="1"/>
    <col min="12803" max="12803" width="7" customWidth="1"/>
    <col min="12804" max="12804" width="5.42578125" customWidth="1"/>
    <col min="12805" max="12805" width="5.85546875" customWidth="1"/>
    <col min="12806" max="12806" width="6.85546875" customWidth="1"/>
    <col min="12807" max="12807" width="5.42578125" customWidth="1"/>
    <col min="12808" max="12808" width="49.5703125" customWidth="1"/>
    <col min="12809" max="12809" width="18" customWidth="1"/>
    <col min="12810" max="12810" width="17.140625" customWidth="1"/>
    <col min="12811" max="12811" width="16.5703125" customWidth="1"/>
    <col min="13057" max="13057" width="5.85546875" customWidth="1"/>
    <col min="13058" max="13058" width="6.7109375" customWidth="1"/>
    <col min="13059" max="13059" width="7" customWidth="1"/>
    <col min="13060" max="13060" width="5.42578125" customWidth="1"/>
    <col min="13061" max="13061" width="5.85546875" customWidth="1"/>
    <col min="13062" max="13062" width="6.85546875" customWidth="1"/>
    <col min="13063" max="13063" width="5.42578125" customWidth="1"/>
    <col min="13064" max="13064" width="49.5703125" customWidth="1"/>
    <col min="13065" max="13065" width="18" customWidth="1"/>
    <col min="13066" max="13066" width="17.140625" customWidth="1"/>
    <col min="13067" max="13067" width="16.5703125" customWidth="1"/>
    <col min="13313" max="13313" width="5.85546875" customWidth="1"/>
    <col min="13314" max="13314" width="6.7109375" customWidth="1"/>
    <col min="13315" max="13315" width="7" customWidth="1"/>
    <col min="13316" max="13316" width="5.42578125" customWidth="1"/>
    <col min="13317" max="13317" width="5.85546875" customWidth="1"/>
    <col min="13318" max="13318" width="6.85546875" customWidth="1"/>
    <col min="13319" max="13319" width="5.42578125" customWidth="1"/>
    <col min="13320" max="13320" width="49.5703125" customWidth="1"/>
    <col min="13321" max="13321" width="18" customWidth="1"/>
    <col min="13322" max="13322" width="17.140625" customWidth="1"/>
    <col min="13323" max="13323" width="16.5703125" customWidth="1"/>
    <col min="13569" max="13569" width="5.85546875" customWidth="1"/>
    <col min="13570" max="13570" width="6.7109375" customWidth="1"/>
    <col min="13571" max="13571" width="7" customWidth="1"/>
    <col min="13572" max="13572" width="5.42578125" customWidth="1"/>
    <col min="13573" max="13573" width="5.85546875" customWidth="1"/>
    <col min="13574" max="13574" width="6.85546875" customWidth="1"/>
    <col min="13575" max="13575" width="5.42578125" customWidth="1"/>
    <col min="13576" max="13576" width="49.5703125" customWidth="1"/>
    <col min="13577" max="13577" width="18" customWidth="1"/>
    <col min="13578" max="13578" width="17.140625" customWidth="1"/>
    <col min="13579" max="13579" width="16.5703125" customWidth="1"/>
    <col min="13825" max="13825" width="5.85546875" customWidth="1"/>
    <col min="13826" max="13826" width="6.7109375" customWidth="1"/>
    <col min="13827" max="13827" width="7" customWidth="1"/>
    <col min="13828" max="13828" width="5.42578125" customWidth="1"/>
    <col min="13829" max="13829" width="5.85546875" customWidth="1"/>
    <col min="13830" max="13830" width="6.85546875" customWidth="1"/>
    <col min="13831" max="13831" width="5.42578125" customWidth="1"/>
    <col min="13832" max="13832" width="49.5703125" customWidth="1"/>
    <col min="13833" max="13833" width="18" customWidth="1"/>
    <col min="13834" max="13834" width="17.140625" customWidth="1"/>
    <col min="13835" max="13835" width="16.5703125" customWidth="1"/>
    <col min="14081" max="14081" width="5.85546875" customWidth="1"/>
    <col min="14082" max="14082" width="6.7109375" customWidth="1"/>
    <col min="14083" max="14083" width="7" customWidth="1"/>
    <col min="14084" max="14084" width="5.42578125" customWidth="1"/>
    <col min="14085" max="14085" width="5.85546875" customWidth="1"/>
    <col min="14086" max="14086" width="6.85546875" customWidth="1"/>
    <col min="14087" max="14087" width="5.42578125" customWidth="1"/>
    <col min="14088" max="14088" width="49.5703125" customWidth="1"/>
    <col min="14089" max="14089" width="18" customWidth="1"/>
    <col min="14090" max="14090" width="17.140625" customWidth="1"/>
    <col min="14091" max="14091" width="16.5703125" customWidth="1"/>
    <col min="14337" max="14337" width="5.85546875" customWidth="1"/>
    <col min="14338" max="14338" width="6.7109375" customWidth="1"/>
    <col min="14339" max="14339" width="7" customWidth="1"/>
    <col min="14340" max="14340" width="5.42578125" customWidth="1"/>
    <col min="14341" max="14341" width="5.85546875" customWidth="1"/>
    <col min="14342" max="14342" width="6.85546875" customWidth="1"/>
    <col min="14343" max="14343" width="5.42578125" customWidth="1"/>
    <col min="14344" max="14344" width="49.5703125" customWidth="1"/>
    <col min="14345" max="14345" width="18" customWidth="1"/>
    <col min="14346" max="14346" width="17.140625" customWidth="1"/>
    <col min="14347" max="14347" width="16.5703125" customWidth="1"/>
    <col min="14593" max="14593" width="5.85546875" customWidth="1"/>
    <col min="14594" max="14594" width="6.7109375" customWidth="1"/>
    <col min="14595" max="14595" width="7" customWidth="1"/>
    <col min="14596" max="14596" width="5.42578125" customWidth="1"/>
    <col min="14597" max="14597" width="5.85546875" customWidth="1"/>
    <col min="14598" max="14598" width="6.85546875" customWidth="1"/>
    <col min="14599" max="14599" width="5.42578125" customWidth="1"/>
    <col min="14600" max="14600" width="49.5703125" customWidth="1"/>
    <col min="14601" max="14601" width="18" customWidth="1"/>
    <col min="14602" max="14602" width="17.140625" customWidth="1"/>
    <col min="14603" max="14603" width="16.5703125" customWidth="1"/>
    <col min="14849" max="14849" width="5.85546875" customWidth="1"/>
    <col min="14850" max="14850" width="6.7109375" customWidth="1"/>
    <col min="14851" max="14851" width="7" customWidth="1"/>
    <col min="14852" max="14852" width="5.42578125" customWidth="1"/>
    <col min="14853" max="14853" width="5.85546875" customWidth="1"/>
    <col min="14854" max="14854" width="6.85546875" customWidth="1"/>
    <col min="14855" max="14855" width="5.42578125" customWidth="1"/>
    <col min="14856" max="14856" width="49.5703125" customWidth="1"/>
    <col min="14857" max="14857" width="18" customWidth="1"/>
    <col min="14858" max="14858" width="17.140625" customWidth="1"/>
    <col min="14859" max="14859" width="16.5703125" customWidth="1"/>
    <col min="15105" max="15105" width="5.85546875" customWidth="1"/>
    <col min="15106" max="15106" width="6.7109375" customWidth="1"/>
    <col min="15107" max="15107" width="7" customWidth="1"/>
    <col min="15108" max="15108" width="5.42578125" customWidth="1"/>
    <col min="15109" max="15109" width="5.85546875" customWidth="1"/>
    <col min="15110" max="15110" width="6.85546875" customWidth="1"/>
    <col min="15111" max="15111" width="5.42578125" customWidth="1"/>
    <col min="15112" max="15112" width="49.5703125" customWidth="1"/>
    <col min="15113" max="15113" width="18" customWidth="1"/>
    <col min="15114" max="15114" width="17.140625" customWidth="1"/>
    <col min="15115" max="15115" width="16.5703125" customWidth="1"/>
    <col min="15361" max="15361" width="5.85546875" customWidth="1"/>
    <col min="15362" max="15362" width="6.7109375" customWidth="1"/>
    <col min="15363" max="15363" width="7" customWidth="1"/>
    <col min="15364" max="15364" width="5.42578125" customWidth="1"/>
    <col min="15365" max="15365" width="5.85546875" customWidth="1"/>
    <col min="15366" max="15366" width="6.85546875" customWidth="1"/>
    <col min="15367" max="15367" width="5.42578125" customWidth="1"/>
    <col min="15368" max="15368" width="49.5703125" customWidth="1"/>
    <col min="15369" max="15369" width="18" customWidth="1"/>
    <col min="15370" max="15370" width="17.140625" customWidth="1"/>
    <col min="15371" max="15371" width="16.5703125" customWidth="1"/>
    <col min="15617" max="15617" width="5.85546875" customWidth="1"/>
    <col min="15618" max="15618" width="6.7109375" customWidth="1"/>
    <col min="15619" max="15619" width="7" customWidth="1"/>
    <col min="15620" max="15620" width="5.42578125" customWidth="1"/>
    <col min="15621" max="15621" width="5.85546875" customWidth="1"/>
    <col min="15622" max="15622" width="6.85546875" customWidth="1"/>
    <col min="15623" max="15623" width="5.42578125" customWidth="1"/>
    <col min="15624" max="15624" width="49.5703125" customWidth="1"/>
    <col min="15625" max="15625" width="18" customWidth="1"/>
    <col min="15626" max="15626" width="17.140625" customWidth="1"/>
    <col min="15627" max="15627" width="16.5703125" customWidth="1"/>
    <col min="15873" max="15873" width="5.85546875" customWidth="1"/>
    <col min="15874" max="15874" width="6.7109375" customWidth="1"/>
    <col min="15875" max="15875" width="7" customWidth="1"/>
    <col min="15876" max="15876" width="5.42578125" customWidth="1"/>
    <col min="15877" max="15877" width="5.85546875" customWidth="1"/>
    <col min="15878" max="15878" width="6.85546875" customWidth="1"/>
    <col min="15879" max="15879" width="5.42578125" customWidth="1"/>
    <col min="15880" max="15880" width="49.5703125" customWidth="1"/>
    <col min="15881" max="15881" width="18" customWidth="1"/>
    <col min="15882" max="15882" width="17.140625" customWidth="1"/>
    <col min="15883" max="15883" width="16.5703125" customWidth="1"/>
    <col min="16129" max="16129" width="5.85546875" customWidth="1"/>
    <col min="16130" max="16130" width="6.7109375" customWidth="1"/>
    <col min="16131" max="16131" width="7" customWidth="1"/>
    <col min="16132" max="16132" width="5.42578125" customWidth="1"/>
    <col min="16133" max="16133" width="5.85546875" customWidth="1"/>
    <col min="16134" max="16134" width="6.85546875" customWidth="1"/>
    <col min="16135" max="16135" width="5.42578125" customWidth="1"/>
    <col min="16136" max="16136" width="49.5703125" customWidth="1"/>
    <col min="16137" max="16137" width="18" customWidth="1"/>
    <col min="16138" max="16138" width="17.140625" customWidth="1"/>
    <col min="16139" max="16139" width="16.5703125" customWidth="1"/>
  </cols>
  <sheetData>
    <row r="1" spans="1:10" ht="18.75" x14ac:dyDescent="0.3">
      <c r="H1" s="205" t="s">
        <v>980</v>
      </c>
      <c r="I1" s="205"/>
      <c r="J1" s="206"/>
    </row>
    <row r="2" spans="1:10" ht="18.75" x14ac:dyDescent="0.3">
      <c r="H2" s="205" t="s">
        <v>983</v>
      </c>
      <c r="I2" s="205"/>
      <c r="J2" s="206"/>
    </row>
    <row r="3" spans="1:10" ht="18.75" x14ac:dyDescent="0.3">
      <c r="H3" s="205" t="s">
        <v>981</v>
      </c>
      <c r="I3" s="205"/>
      <c r="J3" s="206"/>
    </row>
    <row r="4" spans="1:10" ht="18.75" x14ac:dyDescent="0.3">
      <c r="H4" s="205" t="s">
        <v>1015</v>
      </c>
      <c r="I4" s="205"/>
      <c r="J4" s="206"/>
    </row>
    <row r="5" spans="1:10" ht="9.75" customHeight="1" x14ac:dyDescent="0.3">
      <c r="H5" s="77"/>
      <c r="I5" s="77"/>
      <c r="J5" s="78"/>
    </row>
    <row r="6" spans="1:10" ht="18.75" x14ac:dyDescent="0.3">
      <c r="A6" s="31"/>
      <c r="B6" s="31"/>
      <c r="C6" s="31"/>
      <c r="D6" s="31"/>
      <c r="E6" s="31"/>
      <c r="F6" s="31"/>
      <c r="G6" s="31"/>
      <c r="H6" s="205" t="s">
        <v>982</v>
      </c>
      <c r="I6" s="205"/>
      <c r="J6" s="206"/>
    </row>
    <row r="7" spans="1:10" ht="18.75" x14ac:dyDescent="0.3">
      <c r="A7" s="31"/>
      <c r="B7" s="31"/>
      <c r="C7" s="31"/>
      <c r="D7" s="31"/>
      <c r="E7" s="31"/>
      <c r="F7" s="31"/>
      <c r="G7" s="31"/>
      <c r="H7" s="205" t="s">
        <v>983</v>
      </c>
      <c r="I7" s="205"/>
      <c r="J7" s="206"/>
    </row>
    <row r="8" spans="1:10" ht="18.75" x14ac:dyDescent="0.3">
      <c r="A8" s="31"/>
      <c r="B8" s="31"/>
      <c r="C8" s="31"/>
      <c r="D8" s="31"/>
      <c r="E8" s="31"/>
      <c r="F8" s="31"/>
      <c r="G8" s="31"/>
      <c r="H8" s="205" t="s">
        <v>981</v>
      </c>
      <c r="I8" s="205"/>
      <c r="J8" s="206"/>
    </row>
    <row r="9" spans="1:10" ht="18.75" x14ac:dyDescent="0.3">
      <c r="A9" s="31"/>
      <c r="B9" s="31"/>
      <c r="C9" s="31"/>
      <c r="D9" s="31"/>
      <c r="E9" s="31"/>
      <c r="F9" s="31"/>
      <c r="G9" s="31"/>
      <c r="H9" s="205" t="s">
        <v>984</v>
      </c>
      <c r="I9" s="205"/>
      <c r="J9" s="206"/>
    </row>
    <row r="10" spans="1:10" ht="18.75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8.75" x14ac:dyDescent="0.3">
      <c r="A11" s="210" t="s">
        <v>947</v>
      </c>
      <c r="B11" s="211"/>
      <c r="C11" s="211"/>
      <c r="D11" s="211"/>
      <c r="E11" s="211"/>
      <c r="F11" s="211"/>
      <c r="G11" s="211"/>
      <c r="H11" s="211"/>
      <c r="I11" s="211"/>
      <c r="J11" s="31"/>
    </row>
    <row r="12" spans="1:10" ht="18.75" x14ac:dyDescent="0.3">
      <c r="A12" s="210" t="s">
        <v>985</v>
      </c>
      <c r="B12" s="211"/>
      <c r="C12" s="211"/>
      <c r="D12" s="211"/>
      <c r="E12" s="211"/>
      <c r="F12" s="211"/>
      <c r="G12" s="211"/>
      <c r="H12" s="211"/>
      <c r="I12" s="211"/>
      <c r="J12" s="212"/>
    </row>
    <row r="13" spans="1:10" ht="18.75" x14ac:dyDescent="0.3">
      <c r="A13" s="31"/>
      <c r="B13" s="31"/>
      <c r="C13" s="31"/>
      <c r="D13" s="31"/>
      <c r="E13" s="31"/>
      <c r="F13" s="31"/>
      <c r="G13" s="31"/>
      <c r="H13" s="213"/>
      <c r="I13" s="213"/>
      <c r="J13" s="31"/>
    </row>
    <row r="14" spans="1:10" ht="18.75" x14ac:dyDescent="0.3">
      <c r="A14" s="31"/>
      <c r="B14" s="31"/>
      <c r="C14" s="31"/>
      <c r="D14" s="31"/>
      <c r="E14" s="31"/>
      <c r="F14" s="31"/>
      <c r="G14" s="31"/>
      <c r="H14" s="31"/>
      <c r="I14" s="79"/>
      <c r="J14" s="31"/>
    </row>
    <row r="15" spans="1:10" ht="18.75" x14ac:dyDescent="0.3">
      <c r="A15" s="80"/>
      <c r="B15" s="81"/>
      <c r="C15" s="81"/>
      <c r="D15" s="81"/>
      <c r="E15" s="81"/>
      <c r="F15" s="81"/>
      <c r="G15" s="81"/>
      <c r="H15" s="82"/>
      <c r="I15" s="214" t="s">
        <v>951</v>
      </c>
      <c r="J15" s="215"/>
    </row>
    <row r="16" spans="1:10" ht="18.75" x14ac:dyDescent="0.3">
      <c r="A16" s="207" t="s">
        <v>949</v>
      </c>
      <c r="B16" s="208"/>
      <c r="C16" s="208"/>
      <c r="D16" s="208"/>
      <c r="E16" s="208"/>
      <c r="F16" s="208"/>
      <c r="G16" s="208"/>
      <c r="H16" s="83" t="s">
        <v>950</v>
      </c>
      <c r="I16" s="84" t="s">
        <v>986</v>
      </c>
      <c r="J16" s="85" t="s">
        <v>987</v>
      </c>
    </row>
    <row r="17" spans="1:10" s="30" customFormat="1" ht="8.25" x14ac:dyDescent="0.15">
      <c r="A17" s="209">
        <v>1</v>
      </c>
      <c r="B17" s="209"/>
      <c r="C17" s="209"/>
      <c r="D17" s="209"/>
      <c r="E17" s="209"/>
      <c r="F17" s="209"/>
      <c r="G17" s="209"/>
      <c r="H17" s="134">
        <v>2</v>
      </c>
      <c r="I17" s="135">
        <v>3</v>
      </c>
      <c r="J17" s="136">
        <v>4</v>
      </c>
    </row>
    <row r="18" spans="1:10" ht="56.25" x14ac:dyDescent="0.25">
      <c r="A18" s="143" t="s">
        <v>952</v>
      </c>
      <c r="B18" s="143" t="s">
        <v>953</v>
      </c>
      <c r="C18" s="143" t="s">
        <v>953</v>
      </c>
      <c r="D18" s="143" t="s">
        <v>953</v>
      </c>
      <c r="E18" s="143" t="s">
        <v>953</v>
      </c>
      <c r="F18" s="143" t="s">
        <v>954</v>
      </c>
      <c r="G18" s="143" t="s">
        <v>599</v>
      </c>
      <c r="H18" s="144" t="s">
        <v>955</v>
      </c>
      <c r="I18" s="145">
        <f>SUM(I19,)</f>
        <v>104553.56799999991</v>
      </c>
      <c r="J18" s="145">
        <f>SUM(J19,)</f>
        <v>112654.72900000005</v>
      </c>
    </row>
    <row r="19" spans="1:10" ht="37.5" x14ac:dyDescent="0.25">
      <c r="A19" s="143" t="s">
        <v>952</v>
      </c>
      <c r="B19" s="143" t="s">
        <v>956</v>
      </c>
      <c r="C19" s="143" t="s">
        <v>953</v>
      </c>
      <c r="D19" s="143" t="s">
        <v>953</v>
      </c>
      <c r="E19" s="143" t="s">
        <v>953</v>
      </c>
      <c r="F19" s="143" t="s">
        <v>954</v>
      </c>
      <c r="G19" s="143" t="s">
        <v>599</v>
      </c>
      <c r="H19" s="144" t="s">
        <v>957</v>
      </c>
      <c r="I19" s="146">
        <f>SUM(I24,I21)</f>
        <v>104553.56799999991</v>
      </c>
      <c r="J19" s="146">
        <f>SUM(J24,J21)</f>
        <v>112654.72900000005</v>
      </c>
    </row>
    <row r="20" spans="1:10" ht="18.75" x14ac:dyDescent="0.25">
      <c r="A20" s="143" t="s">
        <v>952</v>
      </c>
      <c r="B20" s="143" t="s">
        <v>956</v>
      </c>
      <c r="C20" s="143" t="s">
        <v>953</v>
      </c>
      <c r="D20" s="143" t="s">
        <v>953</v>
      </c>
      <c r="E20" s="143" t="s">
        <v>953</v>
      </c>
      <c r="F20" s="143" t="s">
        <v>954</v>
      </c>
      <c r="G20" s="143" t="s">
        <v>16</v>
      </c>
      <c r="H20" s="147" t="s">
        <v>958</v>
      </c>
      <c r="I20" s="146">
        <f t="shared" ref="I20:J22" si="0">SUM(I21)</f>
        <v>-423419.63400000002</v>
      </c>
      <c r="J20" s="146">
        <f t="shared" si="0"/>
        <v>-421305.174</v>
      </c>
    </row>
    <row r="21" spans="1:10" ht="37.5" x14ac:dyDescent="0.25">
      <c r="A21" s="143" t="s">
        <v>952</v>
      </c>
      <c r="B21" s="143" t="s">
        <v>956</v>
      </c>
      <c r="C21" s="143" t="s">
        <v>959</v>
      </c>
      <c r="D21" s="143" t="s">
        <v>953</v>
      </c>
      <c r="E21" s="143" t="s">
        <v>953</v>
      </c>
      <c r="F21" s="143" t="s">
        <v>954</v>
      </c>
      <c r="G21" s="143" t="s">
        <v>16</v>
      </c>
      <c r="H21" s="148" t="s">
        <v>960</v>
      </c>
      <c r="I21" s="146">
        <f t="shared" si="0"/>
        <v>-423419.63400000002</v>
      </c>
      <c r="J21" s="146">
        <f t="shared" si="0"/>
        <v>-421305.174</v>
      </c>
    </row>
    <row r="22" spans="1:10" ht="37.5" x14ac:dyDescent="0.25">
      <c r="A22" s="143" t="s">
        <v>952</v>
      </c>
      <c r="B22" s="143" t="s">
        <v>956</v>
      </c>
      <c r="C22" s="143" t="s">
        <v>959</v>
      </c>
      <c r="D22" s="143" t="s">
        <v>952</v>
      </c>
      <c r="E22" s="143" t="s">
        <v>953</v>
      </c>
      <c r="F22" s="143" t="s">
        <v>954</v>
      </c>
      <c r="G22" s="143" t="s">
        <v>961</v>
      </c>
      <c r="H22" s="148" t="s">
        <v>962</v>
      </c>
      <c r="I22" s="146">
        <f t="shared" si="0"/>
        <v>-423419.63400000002</v>
      </c>
      <c r="J22" s="146">
        <f t="shared" si="0"/>
        <v>-421305.174</v>
      </c>
    </row>
    <row r="23" spans="1:10" ht="56.25" x14ac:dyDescent="0.25">
      <c r="A23" s="143" t="s">
        <v>952</v>
      </c>
      <c r="B23" s="143" t="s">
        <v>956</v>
      </c>
      <c r="C23" s="143" t="s">
        <v>959</v>
      </c>
      <c r="D23" s="143" t="s">
        <v>952</v>
      </c>
      <c r="E23" s="143" t="s">
        <v>956</v>
      </c>
      <c r="F23" s="143" t="s">
        <v>954</v>
      </c>
      <c r="G23" s="143" t="s">
        <v>961</v>
      </c>
      <c r="H23" s="148" t="s">
        <v>963</v>
      </c>
      <c r="I23" s="146">
        <v>-423419.63400000002</v>
      </c>
      <c r="J23" s="146">
        <v>-421305.174</v>
      </c>
    </row>
    <row r="24" spans="1:10" ht="18.75" x14ac:dyDescent="0.25">
      <c r="A24" s="143" t="s">
        <v>952</v>
      </c>
      <c r="B24" s="143" t="s">
        <v>956</v>
      </c>
      <c r="C24" s="143" t="s">
        <v>953</v>
      </c>
      <c r="D24" s="143" t="s">
        <v>953</v>
      </c>
      <c r="E24" s="143" t="s">
        <v>953</v>
      </c>
      <c r="F24" s="143" t="s">
        <v>954</v>
      </c>
      <c r="G24" s="143" t="s">
        <v>153</v>
      </c>
      <c r="H24" s="147" t="s">
        <v>964</v>
      </c>
      <c r="I24" s="146">
        <f t="shared" ref="I24:J26" si="1">SUM(I25)</f>
        <v>527973.20199999993</v>
      </c>
      <c r="J24" s="146">
        <f t="shared" si="1"/>
        <v>533959.90300000005</v>
      </c>
    </row>
    <row r="25" spans="1:10" ht="37.5" x14ac:dyDescent="0.25">
      <c r="A25" s="143" t="s">
        <v>952</v>
      </c>
      <c r="B25" s="143" t="s">
        <v>956</v>
      </c>
      <c r="C25" s="143" t="s">
        <v>959</v>
      </c>
      <c r="D25" s="143" t="s">
        <v>953</v>
      </c>
      <c r="E25" s="143" t="s">
        <v>953</v>
      </c>
      <c r="F25" s="143" t="s">
        <v>954</v>
      </c>
      <c r="G25" s="143" t="s">
        <v>153</v>
      </c>
      <c r="H25" s="148" t="s">
        <v>965</v>
      </c>
      <c r="I25" s="146">
        <f t="shared" si="1"/>
        <v>527973.20199999993</v>
      </c>
      <c r="J25" s="146">
        <f t="shared" si="1"/>
        <v>533959.90300000005</v>
      </c>
    </row>
    <row r="26" spans="1:10" ht="37.5" x14ac:dyDescent="0.25">
      <c r="A26" s="143" t="s">
        <v>952</v>
      </c>
      <c r="B26" s="143" t="s">
        <v>956</v>
      </c>
      <c r="C26" s="143" t="s">
        <v>959</v>
      </c>
      <c r="D26" s="143" t="s">
        <v>952</v>
      </c>
      <c r="E26" s="143" t="s">
        <v>953</v>
      </c>
      <c r="F26" s="143" t="s">
        <v>954</v>
      </c>
      <c r="G26" s="143" t="s">
        <v>966</v>
      </c>
      <c r="H26" s="148" t="s">
        <v>967</v>
      </c>
      <c r="I26" s="146">
        <f t="shared" si="1"/>
        <v>527973.20199999993</v>
      </c>
      <c r="J26" s="146">
        <f t="shared" si="1"/>
        <v>533959.90300000005</v>
      </c>
    </row>
    <row r="27" spans="1:10" ht="56.25" x14ac:dyDescent="0.25">
      <c r="A27" s="143" t="s">
        <v>952</v>
      </c>
      <c r="B27" s="143" t="s">
        <v>956</v>
      </c>
      <c r="C27" s="143" t="s">
        <v>959</v>
      </c>
      <c r="D27" s="143" t="s">
        <v>952</v>
      </c>
      <c r="E27" s="143" t="s">
        <v>956</v>
      </c>
      <c r="F27" s="143" t="s">
        <v>954</v>
      </c>
      <c r="G27" s="143" t="s">
        <v>966</v>
      </c>
      <c r="H27" s="148" t="s">
        <v>968</v>
      </c>
      <c r="I27" s="146">
        <f>-225.106+528198.308</f>
        <v>527973.20199999993</v>
      </c>
      <c r="J27" s="146">
        <f>483.645+533476.258</f>
        <v>533959.90300000005</v>
      </c>
    </row>
    <row r="28" spans="1:10" ht="18.75" x14ac:dyDescent="0.3">
      <c r="A28" s="86"/>
      <c r="B28" s="86"/>
      <c r="C28" s="86"/>
      <c r="D28" s="86"/>
      <c r="E28" s="86"/>
      <c r="F28" s="86"/>
      <c r="G28" s="86"/>
      <c r="H28" s="87"/>
      <c r="I28" s="88"/>
      <c r="J28" s="31"/>
    </row>
    <row r="29" spans="1:10" ht="18.75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</row>
  </sheetData>
  <mergeCells count="14">
    <mergeCell ref="A16:G16"/>
    <mergeCell ref="A17:G17"/>
    <mergeCell ref="H8:J8"/>
    <mergeCell ref="H9:J9"/>
    <mergeCell ref="A11:I11"/>
    <mergeCell ref="A12:J12"/>
    <mergeCell ref="H13:I13"/>
    <mergeCell ref="I15:J15"/>
    <mergeCell ref="H7:J7"/>
    <mergeCell ref="H1:J1"/>
    <mergeCell ref="H2:J2"/>
    <mergeCell ref="H3:J3"/>
    <mergeCell ref="H4:J4"/>
    <mergeCell ref="H6:J6"/>
  </mergeCells>
  <pageMargins left="0.7" right="0.7" top="0.75" bottom="0.75" header="0.3" footer="0.3"/>
  <pageSetup paperSize="9" scale="6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8"/>
  <sheetViews>
    <sheetView tabSelected="1" topLeftCell="B1" zoomScaleNormal="100" workbookViewId="0">
      <selection activeCell="B2" sqref="B2:C2"/>
    </sheetView>
  </sheetViews>
  <sheetFormatPr defaultRowHeight="15.75" x14ac:dyDescent="0.25"/>
  <cols>
    <col min="1" max="1" width="4.140625" style="89" customWidth="1"/>
    <col min="2" max="2" width="58.28515625" style="89" customWidth="1"/>
    <col min="3" max="3" width="15" style="89" customWidth="1"/>
    <col min="4" max="4" width="13" style="89" customWidth="1"/>
    <col min="5" max="5" width="13.5703125" style="89" customWidth="1"/>
    <col min="6" max="6" width="9.140625" style="89" customWidth="1"/>
    <col min="7" max="256" width="9.140625" style="89"/>
    <col min="257" max="257" width="4.140625" style="89" customWidth="1"/>
    <col min="258" max="258" width="58.28515625" style="89" customWidth="1"/>
    <col min="259" max="259" width="15" style="89" customWidth="1"/>
    <col min="260" max="262" width="9.140625" style="89" customWidth="1"/>
    <col min="263" max="512" width="9.140625" style="89"/>
    <col min="513" max="513" width="4.140625" style="89" customWidth="1"/>
    <col min="514" max="514" width="58.28515625" style="89" customWidth="1"/>
    <col min="515" max="515" width="15" style="89" customWidth="1"/>
    <col min="516" max="518" width="9.140625" style="89" customWidth="1"/>
    <col min="519" max="768" width="9.140625" style="89"/>
    <col min="769" max="769" width="4.140625" style="89" customWidth="1"/>
    <col min="770" max="770" width="58.28515625" style="89" customWidth="1"/>
    <col min="771" max="771" width="15" style="89" customWidth="1"/>
    <col min="772" max="774" width="9.140625" style="89" customWidth="1"/>
    <col min="775" max="1024" width="9.140625" style="89"/>
    <col min="1025" max="1025" width="4.140625" style="89" customWidth="1"/>
    <col min="1026" max="1026" width="58.28515625" style="89" customWidth="1"/>
    <col min="1027" max="1027" width="15" style="89" customWidth="1"/>
    <col min="1028" max="1030" width="9.140625" style="89" customWidth="1"/>
    <col min="1031" max="1280" width="9.140625" style="89"/>
    <col min="1281" max="1281" width="4.140625" style="89" customWidth="1"/>
    <col min="1282" max="1282" width="58.28515625" style="89" customWidth="1"/>
    <col min="1283" max="1283" width="15" style="89" customWidth="1"/>
    <col min="1284" max="1286" width="9.140625" style="89" customWidth="1"/>
    <col min="1287" max="1536" width="9.140625" style="89"/>
    <col min="1537" max="1537" width="4.140625" style="89" customWidth="1"/>
    <col min="1538" max="1538" width="58.28515625" style="89" customWidth="1"/>
    <col min="1539" max="1539" width="15" style="89" customWidth="1"/>
    <col min="1540" max="1542" width="9.140625" style="89" customWidth="1"/>
    <col min="1543" max="1792" width="9.140625" style="89"/>
    <col min="1793" max="1793" width="4.140625" style="89" customWidth="1"/>
    <col min="1794" max="1794" width="58.28515625" style="89" customWidth="1"/>
    <col min="1795" max="1795" width="15" style="89" customWidth="1"/>
    <col min="1796" max="1798" width="9.140625" style="89" customWidth="1"/>
    <col min="1799" max="2048" width="9.140625" style="89"/>
    <col min="2049" max="2049" width="4.140625" style="89" customWidth="1"/>
    <col min="2050" max="2050" width="58.28515625" style="89" customWidth="1"/>
    <col min="2051" max="2051" width="15" style="89" customWidth="1"/>
    <col min="2052" max="2054" width="9.140625" style="89" customWidth="1"/>
    <col min="2055" max="2304" width="9.140625" style="89"/>
    <col min="2305" max="2305" width="4.140625" style="89" customWidth="1"/>
    <col min="2306" max="2306" width="58.28515625" style="89" customWidth="1"/>
    <col min="2307" max="2307" width="15" style="89" customWidth="1"/>
    <col min="2308" max="2310" width="9.140625" style="89" customWidth="1"/>
    <col min="2311" max="2560" width="9.140625" style="89"/>
    <col min="2561" max="2561" width="4.140625" style="89" customWidth="1"/>
    <col min="2562" max="2562" width="58.28515625" style="89" customWidth="1"/>
    <col min="2563" max="2563" width="15" style="89" customWidth="1"/>
    <col min="2564" max="2566" width="9.140625" style="89" customWidth="1"/>
    <col min="2567" max="2816" width="9.140625" style="89"/>
    <col min="2817" max="2817" width="4.140625" style="89" customWidth="1"/>
    <col min="2818" max="2818" width="58.28515625" style="89" customWidth="1"/>
    <col min="2819" max="2819" width="15" style="89" customWidth="1"/>
    <col min="2820" max="2822" width="9.140625" style="89" customWidth="1"/>
    <col min="2823" max="3072" width="9.140625" style="89"/>
    <col min="3073" max="3073" width="4.140625" style="89" customWidth="1"/>
    <col min="3074" max="3074" width="58.28515625" style="89" customWidth="1"/>
    <col min="3075" max="3075" width="15" style="89" customWidth="1"/>
    <col min="3076" max="3078" width="9.140625" style="89" customWidth="1"/>
    <col min="3079" max="3328" width="9.140625" style="89"/>
    <col min="3329" max="3329" width="4.140625" style="89" customWidth="1"/>
    <col min="3330" max="3330" width="58.28515625" style="89" customWidth="1"/>
    <col min="3331" max="3331" width="15" style="89" customWidth="1"/>
    <col min="3332" max="3334" width="9.140625" style="89" customWidth="1"/>
    <col min="3335" max="3584" width="9.140625" style="89"/>
    <col min="3585" max="3585" width="4.140625" style="89" customWidth="1"/>
    <col min="3586" max="3586" width="58.28515625" style="89" customWidth="1"/>
    <col min="3587" max="3587" width="15" style="89" customWidth="1"/>
    <col min="3588" max="3590" width="9.140625" style="89" customWidth="1"/>
    <col min="3591" max="3840" width="9.140625" style="89"/>
    <col min="3841" max="3841" width="4.140625" style="89" customWidth="1"/>
    <col min="3842" max="3842" width="58.28515625" style="89" customWidth="1"/>
    <col min="3843" max="3843" width="15" style="89" customWidth="1"/>
    <col min="3844" max="3846" width="9.140625" style="89" customWidth="1"/>
    <col min="3847" max="4096" width="9.140625" style="89"/>
    <col min="4097" max="4097" width="4.140625" style="89" customWidth="1"/>
    <col min="4098" max="4098" width="58.28515625" style="89" customWidth="1"/>
    <col min="4099" max="4099" width="15" style="89" customWidth="1"/>
    <col min="4100" max="4102" width="9.140625" style="89" customWidth="1"/>
    <col min="4103" max="4352" width="9.140625" style="89"/>
    <col min="4353" max="4353" width="4.140625" style="89" customWidth="1"/>
    <col min="4354" max="4354" width="58.28515625" style="89" customWidth="1"/>
    <col min="4355" max="4355" width="15" style="89" customWidth="1"/>
    <col min="4356" max="4358" width="9.140625" style="89" customWidth="1"/>
    <col min="4359" max="4608" width="9.140625" style="89"/>
    <col min="4609" max="4609" width="4.140625" style="89" customWidth="1"/>
    <col min="4610" max="4610" width="58.28515625" style="89" customWidth="1"/>
    <col min="4611" max="4611" width="15" style="89" customWidth="1"/>
    <col min="4612" max="4614" width="9.140625" style="89" customWidth="1"/>
    <col min="4615" max="4864" width="9.140625" style="89"/>
    <col min="4865" max="4865" width="4.140625" style="89" customWidth="1"/>
    <col min="4866" max="4866" width="58.28515625" style="89" customWidth="1"/>
    <col min="4867" max="4867" width="15" style="89" customWidth="1"/>
    <col min="4868" max="4870" width="9.140625" style="89" customWidth="1"/>
    <col min="4871" max="5120" width="9.140625" style="89"/>
    <col min="5121" max="5121" width="4.140625" style="89" customWidth="1"/>
    <col min="5122" max="5122" width="58.28515625" style="89" customWidth="1"/>
    <col min="5123" max="5123" width="15" style="89" customWidth="1"/>
    <col min="5124" max="5126" width="9.140625" style="89" customWidth="1"/>
    <col min="5127" max="5376" width="9.140625" style="89"/>
    <col min="5377" max="5377" width="4.140625" style="89" customWidth="1"/>
    <col min="5378" max="5378" width="58.28515625" style="89" customWidth="1"/>
    <col min="5379" max="5379" width="15" style="89" customWidth="1"/>
    <col min="5380" max="5382" width="9.140625" style="89" customWidth="1"/>
    <col min="5383" max="5632" width="9.140625" style="89"/>
    <col min="5633" max="5633" width="4.140625" style="89" customWidth="1"/>
    <col min="5634" max="5634" width="58.28515625" style="89" customWidth="1"/>
    <col min="5635" max="5635" width="15" style="89" customWidth="1"/>
    <col min="5636" max="5638" width="9.140625" style="89" customWidth="1"/>
    <col min="5639" max="5888" width="9.140625" style="89"/>
    <col min="5889" max="5889" width="4.140625" style="89" customWidth="1"/>
    <col min="5890" max="5890" width="58.28515625" style="89" customWidth="1"/>
    <col min="5891" max="5891" width="15" style="89" customWidth="1"/>
    <col min="5892" max="5894" width="9.140625" style="89" customWidth="1"/>
    <col min="5895" max="6144" width="9.140625" style="89"/>
    <col min="6145" max="6145" width="4.140625" style="89" customWidth="1"/>
    <col min="6146" max="6146" width="58.28515625" style="89" customWidth="1"/>
    <col min="6147" max="6147" width="15" style="89" customWidth="1"/>
    <col min="6148" max="6150" width="9.140625" style="89" customWidth="1"/>
    <col min="6151" max="6400" width="9.140625" style="89"/>
    <col min="6401" max="6401" width="4.140625" style="89" customWidth="1"/>
    <col min="6402" max="6402" width="58.28515625" style="89" customWidth="1"/>
    <col min="6403" max="6403" width="15" style="89" customWidth="1"/>
    <col min="6404" max="6406" width="9.140625" style="89" customWidth="1"/>
    <col min="6407" max="6656" width="9.140625" style="89"/>
    <col min="6657" max="6657" width="4.140625" style="89" customWidth="1"/>
    <col min="6658" max="6658" width="58.28515625" style="89" customWidth="1"/>
    <col min="6659" max="6659" width="15" style="89" customWidth="1"/>
    <col min="6660" max="6662" width="9.140625" style="89" customWidth="1"/>
    <col min="6663" max="6912" width="9.140625" style="89"/>
    <col min="6913" max="6913" width="4.140625" style="89" customWidth="1"/>
    <col min="6914" max="6914" width="58.28515625" style="89" customWidth="1"/>
    <col min="6915" max="6915" width="15" style="89" customWidth="1"/>
    <col min="6916" max="6918" width="9.140625" style="89" customWidth="1"/>
    <col min="6919" max="7168" width="9.140625" style="89"/>
    <col min="7169" max="7169" width="4.140625" style="89" customWidth="1"/>
    <col min="7170" max="7170" width="58.28515625" style="89" customWidth="1"/>
    <col min="7171" max="7171" width="15" style="89" customWidth="1"/>
    <col min="7172" max="7174" width="9.140625" style="89" customWidth="1"/>
    <col min="7175" max="7424" width="9.140625" style="89"/>
    <col min="7425" max="7425" width="4.140625" style="89" customWidth="1"/>
    <col min="7426" max="7426" width="58.28515625" style="89" customWidth="1"/>
    <col min="7427" max="7427" width="15" style="89" customWidth="1"/>
    <col min="7428" max="7430" width="9.140625" style="89" customWidth="1"/>
    <col min="7431" max="7680" width="9.140625" style="89"/>
    <col min="7681" max="7681" width="4.140625" style="89" customWidth="1"/>
    <col min="7682" max="7682" width="58.28515625" style="89" customWidth="1"/>
    <col min="7683" max="7683" width="15" style="89" customWidth="1"/>
    <col min="7684" max="7686" width="9.140625" style="89" customWidth="1"/>
    <col min="7687" max="7936" width="9.140625" style="89"/>
    <col min="7937" max="7937" width="4.140625" style="89" customWidth="1"/>
    <col min="7938" max="7938" width="58.28515625" style="89" customWidth="1"/>
    <col min="7939" max="7939" width="15" style="89" customWidth="1"/>
    <col min="7940" max="7942" width="9.140625" style="89" customWidth="1"/>
    <col min="7943" max="8192" width="9.140625" style="89"/>
    <col min="8193" max="8193" width="4.140625" style="89" customWidth="1"/>
    <col min="8194" max="8194" width="58.28515625" style="89" customWidth="1"/>
    <col min="8195" max="8195" width="15" style="89" customWidth="1"/>
    <col min="8196" max="8198" width="9.140625" style="89" customWidth="1"/>
    <col min="8199" max="8448" width="9.140625" style="89"/>
    <col min="8449" max="8449" width="4.140625" style="89" customWidth="1"/>
    <col min="8450" max="8450" width="58.28515625" style="89" customWidth="1"/>
    <col min="8451" max="8451" width="15" style="89" customWidth="1"/>
    <col min="8452" max="8454" width="9.140625" style="89" customWidth="1"/>
    <col min="8455" max="8704" width="9.140625" style="89"/>
    <col min="8705" max="8705" width="4.140625" style="89" customWidth="1"/>
    <col min="8706" max="8706" width="58.28515625" style="89" customWidth="1"/>
    <col min="8707" max="8707" width="15" style="89" customWidth="1"/>
    <col min="8708" max="8710" width="9.140625" style="89" customWidth="1"/>
    <col min="8711" max="8960" width="9.140625" style="89"/>
    <col min="8961" max="8961" width="4.140625" style="89" customWidth="1"/>
    <col min="8962" max="8962" width="58.28515625" style="89" customWidth="1"/>
    <col min="8963" max="8963" width="15" style="89" customWidth="1"/>
    <col min="8964" max="8966" width="9.140625" style="89" customWidth="1"/>
    <col min="8967" max="9216" width="9.140625" style="89"/>
    <col min="9217" max="9217" width="4.140625" style="89" customWidth="1"/>
    <col min="9218" max="9218" width="58.28515625" style="89" customWidth="1"/>
    <col min="9219" max="9219" width="15" style="89" customWidth="1"/>
    <col min="9220" max="9222" width="9.140625" style="89" customWidth="1"/>
    <col min="9223" max="9472" width="9.140625" style="89"/>
    <col min="9473" max="9473" width="4.140625" style="89" customWidth="1"/>
    <col min="9474" max="9474" width="58.28515625" style="89" customWidth="1"/>
    <col min="9475" max="9475" width="15" style="89" customWidth="1"/>
    <col min="9476" max="9478" width="9.140625" style="89" customWidth="1"/>
    <col min="9479" max="9728" width="9.140625" style="89"/>
    <col min="9729" max="9729" width="4.140625" style="89" customWidth="1"/>
    <col min="9730" max="9730" width="58.28515625" style="89" customWidth="1"/>
    <col min="9731" max="9731" width="15" style="89" customWidth="1"/>
    <col min="9732" max="9734" width="9.140625" style="89" customWidth="1"/>
    <col min="9735" max="9984" width="9.140625" style="89"/>
    <col min="9985" max="9985" width="4.140625" style="89" customWidth="1"/>
    <col min="9986" max="9986" width="58.28515625" style="89" customWidth="1"/>
    <col min="9987" max="9987" width="15" style="89" customWidth="1"/>
    <col min="9988" max="9990" width="9.140625" style="89" customWidth="1"/>
    <col min="9991" max="10240" width="9.140625" style="89"/>
    <col min="10241" max="10241" width="4.140625" style="89" customWidth="1"/>
    <col min="10242" max="10242" width="58.28515625" style="89" customWidth="1"/>
    <col min="10243" max="10243" width="15" style="89" customWidth="1"/>
    <col min="10244" max="10246" width="9.140625" style="89" customWidth="1"/>
    <col min="10247" max="10496" width="9.140625" style="89"/>
    <col min="10497" max="10497" width="4.140625" style="89" customWidth="1"/>
    <col min="10498" max="10498" width="58.28515625" style="89" customWidth="1"/>
    <col min="10499" max="10499" width="15" style="89" customWidth="1"/>
    <col min="10500" max="10502" width="9.140625" style="89" customWidth="1"/>
    <col min="10503" max="10752" width="9.140625" style="89"/>
    <col min="10753" max="10753" width="4.140625" style="89" customWidth="1"/>
    <col min="10754" max="10754" width="58.28515625" style="89" customWidth="1"/>
    <col min="10755" max="10755" width="15" style="89" customWidth="1"/>
    <col min="10756" max="10758" width="9.140625" style="89" customWidth="1"/>
    <col min="10759" max="11008" width="9.140625" style="89"/>
    <col min="11009" max="11009" width="4.140625" style="89" customWidth="1"/>
    <col min="11010" max="11010" width="58.28515625" style="89" customWidth="1"/>
    <col min="11011" max="11011" width="15" style="89" customWidth="1"/>
    <col min="11012" max="11014" width="9.140625" style="89" customWidth="1"/>
    <col min="11015" max="11264" width="9.140625" style="89"/>
    <col min="11265" max="11265" width="4.140625" style="89" customWidth="1"/>
    <col min="11266" max="11266" width="58.28515625" style="89" customWidth="1"/>
    <col min="11267" max="11267" width="15" style="89" customWidth="1"/>
    <col min="11268" max="11270" width="9.140625" style="89" customWidth="1"/>
    <col min="11271" max="11520" width="9.140625" style="89"/>
    <col min="11521" max="11521" width="4.140625" style="89" customWidth="1"/>
    <col min="11522" max="11522" width="58.28515625" style="89" customWidth="1"/>
    <col min="11523" max="11523" width="15" style="89" customWidth="1"/>
    <col min="11524" max="11526" width="9.140625" style="89" customWidth="1"/>
    <col min="11527" max="11776" width="9.140625" style="89"/>
    <col min="11777" max="11777" width="4.140625" style="89" customWidth="1"/>
    <col min="11778" max="11778" width="58.28515625" style="89" customWidth="1"/>
    <col min="11779" max="11779" width="15" style="89" customWidth="1"/>
    <col min="11780" max="11782" width="9.140625" style="89" customWidth="1"/>
    <col min="11783" max="12032" width="9.140625" style="89"/>
    <col min="12033" max="12033" width="4.140625" style="89" customWidth="1"/>
    <col min="12034" max="12034" width="58.28515625" style="89" customWidth="1"/>
    <col min="12035" max="12035" width="15" style="89" customWidth="1"/>
    <col min="12036" max="12038" width="9.140625" style="89" customWidth="1"/>
    <col min="12039" max="12288" width="9.140625" style="89"/>
    <col min="12289" max="12289" width="4.140625" style="89" customWidth="1"/>
    <col min="12290" max="12290" width="58.28515625" style="89" customWidth="1"/>
    <col min="12291" max="12291" width="15" style="89" customWidth="1"/>
    <col min="12292" max="12294" width="9.140625" style="89" customWidth="1"/>
    <col min="12295" max="12544" width="9.140625" style="89"/>
    <col min="12545" max="12545" width="4.140625" style="89" customWidth="1"/>
    <col min="12546" max="12546" width="58.28515625" style="89" customWidth="1"/>
    <col min="12547" max="12547" width="15" style="89" customWidth="1"/>
    <col min="12548" max="12550" width="9.140625" style="89" customWidth="1"/>
    <col min="12551" max="12800" width="9.140625" style="89"/>
    <col min="12801" max="12801" width="4.140625" style="89" customWidth="1"/>
    <col min="12802" max="12802" width="58.28515625" style="89" customWidth="1"/>
    <col min="12803" max="12803" width="15" style="89" customWidth="1"/>
    <col min="12804" max="12806" width="9.140625" style="89" customWidth="1"/>
    <col min="12807" max="13056" width="9.140625" style="89"/>
    <col min="13057" max="13057" width="4.140625" style="89" customWidth="1"/>
    <col min="13058" max="13058" width="58.28515625" style="89" customWidth="1"/>
    <col min="13059" max="13059" width="15" style="89" customWidth="1"/>
    <col min="13060" max="13062" width="9.140625" style="89" customWidth="1"/>
    <col min="13063" max="13312" width="9.140625" style="89"/>
    <col min="13313" max="13313" width="4.140625" style="89" customWidth="1"/>
    <col min="13314" max="13314" width="58.28515625" style="89" customWidth="1"/>
    <col min="13315" max="13315" width="15" style="89" customWidth="1"/>
    <col min="13316" max="13318" width="9.140625" style="89" customWidth="1"/>
    <col min="13319" max="13568" width="9.140625" style="89"/>
    <col min="13569" max="13569" width="4.140625" style="89" customWidth="1"/>
    <col min="13570" max="13570" width="58.28515625" style="89" customWidth="1"/>
    <col min="13571" max="13571" width="15" style="89" customWidth="1"/>
    <col min="13572" max="13574" width="9.140625" style="89" customWidth="1"/>
    <col min="13575" max="13824" width="9.140625" style="89"/>
    <col min="13825" max="13825" width="4.140625" style="89" customWidth="1"/>
    <col min="13826" max="13826" width="58.28515625" style="89" customWidth="1"/>
    <col min="13827" max="13827" width="15" style="89" customWidth="1"/>
    <col min="13828" max="13830" width="9.140625" style="89" customWidth="1"/>
    <col min="13831" max="14080" width="9.140625" style="89"/>
    <col min="14081" max="14081" width="4.140625" style="89" customWidth="1"/>
    <col min="14082" max="14082" width="58.28515625" style="89" customWidth="1"/>
    <col min="14083" max="14083" width="15" style="89" customWidth="1"/>
    <col min="14084" max="14086" width="9.140625" style="89" customWidth="1"/>
    <col min="14087" max="14336" width="9.140625" style="89"/>
    <col min="14337" max="14337" width="4.140625" style="89" customWidth="1"/>
    <col min="14338" max="14338" width="58.28515625" style="89" customWidth="1"/>
    <col min="14339" max="14339" width="15" style="89" customWidth="1"/>
    <col min="14340" max="14342" width="9.140625" style="89" customWidth="1"/>
    <col min="14343" max="14592" width="9.140625" style="89"/>
    <col min="14593" max="14593" width="4.140625" style="89" customWidth="1"/>
    <col min="14594" max="14594" width="58.28515625" style="89" customWidth="1"/>
    <col min="14595" max="14595" width="15" style="89" customWidth="1"/>
    <col min="14596" max="14598" width="9.140625" style="89" customWidth="1"/>
    <col min="14599" max="14848" width="9.140625" style="89"/>
    <col min="14849" max="14849" width="4.140625" style="89" customWidth="1"/>
    <col min="14850" max="14850" width="58.28515625" style="89" customWidth="1"/>
    <col min="14851" max="14851" width="15" style="89" customWidth="1"/>
    <col min="14852" max="14854" width="9.140625" style="89" customWidth="1"/>
    <col min="14855" max="15104" width="9.140625" style="89"/>
    <col min="15105" max="15105" width="4.140625" style="89" customWidth="1"/>
    <col min="15106" max="15106" width="58.28515625" style="89" customWidth="1"/>
    <col min="15107" max="15107" width="15" style="89" customWidth="1"/>
    <col min="15108" max="15110" width="9.140625" style="89" customWidth="1"/>
    <col min="15111" max="15360" width="9.140625" style="89"/>
    <col min="15361" max="15361" width="4.140625" style="89" customWidth="1"/>
    <col min="15362" max="15362" width="58.28515625" style="89" customWidth="1"/>
    <col min="15363" max="15363" width="15" style="89" customWidth="1"/>
    <col min="15364" max="15366" width="9.140625" style="89" customWidth="1"/>
    <col min="15367" max="15616" width="9.140625" style="89"/>
    <col min="15617" max="15617" width="4.140625" style="89" customWidth="1"/>
    <col min="15618" max="15618" width="58.28515625" style="89" customWidth="1"/>
    <col min="15619" max="15619" width="15" style="89" customWidth="1"/>
    <col min="15620" max="15622" width="9.140625" style="89" customWidth="1"/>
    <col min="15623" max="15872" width="9.140625" style="89"/>
    <col min="15873" max="15873" width="4.140625" style="89" customWidth="1"/>
    <col min="15874" max="15874" width="58.28515625" style="89" customWidth="1"/>
    <col min="15875" max="15875" width="15" style="89" customWidth="1"/>
    <col min="15876" max="15878" width="9.140625" style="89" customWidth="1"/>
    <col min="15879" max="16128" width="9.140625" style="89"/>
    <col min="16129" max="16129" width="4.140625" style="89" customWidth="1"/>
    <col min="16130" max="16130" width="58.28515625" style="89" customWidth="1"/>
    <col min="16131" max="16131" width="15" style="89" customWidth="1"/>
    <col min="16132" max="16134" width="9.140625" style="89" customWidth="1"/>
    <col min="16135" max="16384" width="9.140625" style="89"/>
  </cols>
  <sheetData>
    <row r="1" spans="1:9" s="90" customFormat="1" ht="37.5" customHeight="1" x14ac:dyDescent="0.3">
      <c r="A1" s="89"/>
      <c r="B1" s="220" t="s">
        <v>1018</v>
      </c>
      <c r="C1" s="220"/>
      <c r="F1" s="36"/>
      <c r="G1" s="91"/>
      <c r="H1" s="91"/>
      <c r="I1" s="91"/>
    </row>
    <row r="2" spans="1:9" s="90" customFormat="1" ht="18.75" customHeight="1" x14ac:dyDescent="0.3">
      <c r="A2" s="89"/>
      <c r="B2" s="220" t="s">
        <v>606</v>
      </c>
      <c r="C2" s="220"/>
      <c r="E2" s="92"/>
      <c r="F2" s="92"/>
      <c r="G2" s="91"/>
      <c r="H2" s="91"/>
      <c r="I2" s="91"/>
    </row>
    <row r="3" spans="1:9" s="90" customFormat="1" ht="18.75" x14ac:dyDescent="0.3">
      <c r="A3" s="89"/>
      <c r="B3" s="182" t="s">
        <v>604</v>
      </c>
      <c r="C3" s="182"/>
      <c r="D3" s="36"/>
      <c r="E3" s="36"/>
      <c r="F3" s="36"/>
      <c r="G3" s="91"/>
      <c r="H3" s="91"/>
      <c r="I3" s="91"/>
    </row>
    <row r="4" spans="1:9" s="90" customFormat="1" ht="18.75" customHeight="1" x14ac:dyDescent="0.3">
      <c r="A4" s="89"/>
      <c r="B4" s="220" t="s">
        <v>1017</v>
      </c>
      <c r="C4" s="220"/>
      <c r="D4" s="154"/>
      <c r="E4" s="220"/>
      <c r="F4" s="220"/>
      <c r="G4" s="92"/>
      <c r="H4" s="92"/>
      <c r="I4" s="92"/>
    </row>
    <row r="5" spans="1:9" s="90" customFormat="1" ht="18.75" customHeight="1" x14ac:dyDescent="0.3">
      <c r="A5" s="89"/>
      <c r="B5" s="155"/>
      <c r="C5" s="155"/>
      <c r="D5" s="154"/>
      <c r="E5" s="155"/>
      <c r="F5" s="155"/>
      <c r="G5" s="92"/>
      <c r="H5" s="92"/>
      <c r="I5" s="92"/>
    </row>
    <row r="6" spans="1:9" ht="18.75" x14ac:dyDescent="0.3">
      <c r="B6" s="221" t="s">
        <v>1002</v>
      </c>
      <c r="C6" s="221"/>
      <c r="D6" s="121"/>
      <c r="E6" s="122"/>
    </row>
    <row r="7" spans="1:9" ht="18.75" x14ac:dyDescent="0.3">
      <c r="B7" s="221" t="s">
        <v>1003</v>
      </c>
      <c r="C7" s="221"/>
      <c r="D7" s="121"/>
      <c r="E7" s="122"/>
    </row>
    <row r="8" spans="1:9" ht="18.75" x14ac:dyDescent="0.3">
      <c r="B8" s="221" t="s">
        <v>604</v>
      </c>
      <c r="C8" s="221"/>
      <c r="D8" s="121"/>
      <c r="E8" s="122"/>
    </row>
    <row r="9" spans="1:9" ht="18.75" x14ac:dyDescent="0.3">
      <c r="B9" s="221" t="s">
        <v>984</v>
      </c>
      <c r="C9" s="221"/>
      <c r="D9" s="121"/>
      <c r="E9" s="122"/>
    </row>
    <row r="10" spans="1:9" ht="18.75" x14ac:dyDescent="0.3">
      <c r="B10" s="93"/>
      <c r="C10" s="93"/>
    </row>
    <row r="11" spans="1:9" ht="18.75" x14ac:dyDescent="0.3">
      <c r="B11" s="182" t="s">
        <v>1004</v>
      </c>
      <c r="C11" s="182"/>
    </row>
    <row r="12" spans="1:9" ht="18.75" x14ac:dyDescent="0.3">
      <c r="B12" s="182"/>
      <c r="C12" s="182"/>
    </row>
    <row r="13" spans="1:9" ht="18.75" x14ac:dyDescent="0.3">
      <c r="B13" s="216" t="s">
        <v>1005</v>
      </c>
      <c r="C13" s="217"/>
    </row>
    <row r="14" spans="1:9" ht="45.75" customHeight="1" x14ac:dyDescent="0.3">
      <c r="B14" s="218" t="s">
        <v>1006</v>
      </c>
      <c r="C14" s="219"/>
    </row>
    <row r="15" spans="1:9" ht="18.75" x14ac:dyDescent="0.3">
      <c r="B15" s="95"/>
      <c r="C15" s="123"/>
    </row>
    <row r="16" spans="1:9" ht="56.25" x14ac:dyDescent="0.3">
      <c r="B16" s="124" t="s">
        <v>995</v>
      </c>
      <c r="C16" s="124" t="s">
        <v>951</v>
      </c>
      <c r="D16" s="125"/>
      <c r="E16" s="125"/>
    </row>
    <row r="17" spans="2:5" ht="18.75" x14ac:dyDescent="0.3">
      <c r="B17" s="149" t="s">
        <v>1000</v>
      </c>
      <c r="C17" s="150">
        <f>SUM(C18:C27)</f>
        <v>22416.909999999996</v>
      </c>
      <c r="E17" s="126"/>
    </row>
    <row r="18" spans="2:5" ht="18.75" x14ac:dyDescent="0.3">
      <c r="B18" s="151" t="s">
        <v>1001</v>
      </c>
      <c r="C18" s="152">
        <f>8480.291</f>
        <v>8480.2909999999993</v>
      </c>
      <c r="E18" s="126"/>
    </row>
    <row r="19" spans="2:5" ht="18.75" x14ac:dyDescent="0.3">
      <c r="B19" s="153" t="s">
        <v>1007</v>
      </c>
      <c r="C19" s="152">
        <v>3623.4630000000002</v>
      </c>
      <c r="E19" s="126"/>
    </row>
    <row r="20" spans="2:5" ht="18.75" x14ac:dyDescent="0.3">
      <c r="B20" s="153" t="s">
        <v>1008</v>
      </c>
      <c r="C20" s="152">
        <f>1029.989+100</f>
        <v>1129.989</v>
      </c>
      <c r="E20" s="126"/>
    </row>
    <row r="21" spans="2:5" ht="18.75" x14ac:dyDescent="0.3">
      <c r="B21" s="153" t="s">
        <v>1009</v>
      </c>
      <c r="C21" s="152">
        <f>1509.827+50</f>
        <v>1559.827</v>
      </c>
      <c r="E21" s="126"/>
    </row>
    <row r="22" spans="2:5" ht="18.75" x14ac:dyDescent="0.3">
      <c r="B22" s="153" t="s">
        <v>1010</v>
      </c>
      <c r="C22" s="152">
        <v>1764.135</v>
      </c>
      <c r="E22" s="126"/>
    </row>
    <row r="23" spans="2:5" ht="18.75" x14ac:dyDescent="0.3">
      <c r="B23" s="153" t="s">
        <v>1011</v>
      </c>
      <c r="C23" s="152">
        <f>1486.784-300</f>
        <v>1186.7840000000001</v>
      </c>
      <c r="E23" s="126"/>
    </row>
    <row r="24" spans="2:5" ht="18.75" x14ac:dyDescent="0.3">
      <c r="B24" s="153" t="s">
        <v>1012</v>
      </c>
      <c r="C24" s="152">
        <f>1376.138+50</f>
        <v>1426.1379999999999</v>
      </c>
      <c r="E24" s="126"/>
    </row>
    <row r="25" spans="2:5" ht="18.75" x14ac:dyDescent="0.3">
      <c r="B25" s="153" t="s">
        <v>1013</v>
      </c>
      <c r="C25" s="152">
        <f>2721.369+100</f>
        <v>2821.3690000000001</v>
      </c>
      <c r="E25" s="126"/>
    </row>
    <row r="26" spans="2:5" ht="18.75" x14ac:dyDescent="0.3">
      <c r="B26" s="153" t="s">
        <v>1014</v>
      </c>
      <c r="C26" s="152">
        <v>424.91399999999999</v>
      </c>
      <c r="E26" s="126"/>
    </row>
    <row r="28" spans="2:5" ht="107.25" customHeight="1" x14ac:dyDescent="0.3">
      <c r="B28" s="116"/>
      <c r="C28" s="127"/>
    </row>
    <row r="29" spans="2:5" ht="18.75" x14ac:dyDescent="0.3">
      <c r="B29" s="116"/>
      <c r="C29" s="128"/>
    </row>
    <row r="30" spans="2:5" x14ac:dyDescent="0.25">
      <c r="B30" s="118"/>
      <c r="C30" s="129"/>
    </row>
    <row r="31" spans="2:5" x14ac:dyDescent="0.25">
      <c r="B31" s="118"/>
      <c r="C31" s="130"/>
    </row>
    <row r="32" spans="2:5" x14ac:dyDescent="0.25">
      <c r="B32" s="118"/>
      <c r="C32" s="130"/>
    </row>
    <row r="33" spans="2:3" x14ac:dyDescent="0.25">
      <c r="B33" s="118"/>
      <c r="C33" s="130"/>
    </row>
    <row r="34" spans="2:3" x14ac:dyDescent="0.25">
      <c r="B34" s="118"/>
      <c r="C34" s="130"/>
    </row>
    <row r="35" spans="2:3" x14ac:dyDescent="0.25">
      <c r="B35" s="118"/>
      <c r="C35" s="130"/>
    </row>
    <row r="36" spans="2:3" x14ac:dyDescent="0.25">
      <c r="B36" s="117"/>
      <c r="C36" s="130"/>
    </row>
    <row r="37" spans="2:3" x14ac:dyDescent="0.25">
      <c r="B37" s="117"/>
      <c r="C37" s="131"/>
    </row>
    <row r="38" spans="2:3" x14ac:dyDescent="0.25">
      <c r="B38" s="118"/>
      <c r="C38" s="131"/>
    </row>
    <row r="39" spans="2:3" x14ac:dyDescent="0.25">
      <c r="B39" s="118"/>
      <c r="C39" s="130"/>
    </row>
    <row r="40" spans="2:3" x14ac:dyDescent="0.25">
      <c r="B40" s="117"/>
      <c r="C40" s="131"/>
    </row>
    <row r="41" spans="2:3" x14ac:dyDescent="0.25">
      <c r="B41" s="117"/>
      <c r="C41" s="131"/>
    </row>
    <row r="42" spans="2:3" x14ac:dyDescent="0.25">
      <c r="B42" s="117"/>
      <c r="C42" s="131"/>
    </row>
    <row r="43" spans="2:3" x14ac:dyDescent="0.25">
      <c r="B43" s="117"/>
      <c r="C43" s="131"/>
    </row>
    <row r="44" spans="2:3" x14ac:dyDescent="0.25">
      <c r="B44" s="117"/>
      <c r="C44" s="131"/>
    </row>
    <row r="45" spans="2:3" x14ac:dyDescent="0.25">
      <c r="B45" s="117"/>
      <c r="C45" s="131"/>
    </row>
    <row r="46" spans="2:3" x14ac:dyDescent="0.25">
      <c r="B46" s="117"/>
      <c r="C46" s="131"/>
    </row>
    <row r="47" spans="2:3" x14ac:dyDescent="0.25">
      <c r="B47" s="119"/>
      <c r="C47" s="131"/>
    </row>
    <row r="48" spans="2:3" x14ac:dyDescent="0.25">
      <c r="B48" s="120"/>
      <c r="C48" s="132"/>
    </row>
    <row r="49" spans="3:3" x14ac:dyDescent="0.25">
      <c r="C49" s="133"/>
    </row>
    <row r="50" spans="3:3" x14ac:dyDescent="0.25">
      <c r="C50" s="133"/>
    </row>
    <row r="51" spans="3:3" x14ac:dyDescent="0.25">
      <c r="C51" s="133"/>
    </row>
    <row r="52" spans="3:3" x14ac:dyDescent="0.25">
      <c r="C52" s="133"/>
    </row>
    <row r="53" spans="3:3" x14ac:dyDescent="0.25">
      <c r="C53" s="133"/>
    </row>
    <row r="54" spans="3:3" x14ac:dyDescent="0.25">
      <c r="C54" s="133"/>
    </row>
    <row r="55" spans="3:3" x14ac:dyDescent="0.25">
      <c r="C55" s="133"/>
    </row>
    <row r="56" spans="3:3" x14ac:dyDescent="0.25">
      <c r="C56" s="133"/>
    </row>
    <row r="57" spans="3:3" x14ac:dyDescent="0.25">
      <c r="C57" s="133"/>
    </row>
    <row r="58" spans="3:3" x14ac:dyDescent="0.25">
      <c r="C58" s="133"/>
    </row>
    <row r="59" spans="3:3" x14ac:dyDescent="0.25">
      <c r="C59" s="133"/>
    </row>
    <row r="60" spans="3:3" x14ac:dyDescent="0.25">
      <c r="C60" s="133"/>
    </row>
    <row r="61" spans="3:3" x14ac:dyDescent="0.25">
      <c r="C61" s="133"/>
    </row>
    <row r="62" spans="3:3" x14ac:dyDescent="0.25">
      <c r="C62" s="133"/>
    </row>
    <row r="63" spans="3:3" x14ac:dyDescent="0.25">
      <c r="C63" s="133"/>
    </row>
    <row r="64" spans="3:3" x14ac:dyDescent="0.25">
      <c r="C64" s="133"/>
    </row>
    <row r="65" spans="3:3" x14ac:dyDescent="0.25">
      <c r="C65" s="133"/>
    </row>
    <row r="66" spans="3:3" x14ac:dyDescent="0.25">
      <c r="C66" s="133"/>
    </row>
    <row r="67" spans="3:3" x14ac:dyDescent="0.25">
      <c r="C67" s="133"/>
    </row>
    <row r="68" spans="3:3" x14ac:dyDescent="0.25">
      <c r="C68" s="133"/>
    </row>
    <row r="69" spans="3:3" x14ac:dyDescent="0.25">
      <c r="C69" s="133"/>
    </row>
    <row r="70" spans="3:3" x14ac:dyDescent="0.25">
      <c r="C70" s="133"/>
    </row>
    <row r="71" spans="3:3" x14ac:dyDescent="0.25">
      <c r="C71" s="133"/>
    </row>
    <row r="72" spans="3:3" x14ac:dyDescent="0.25">
      <c r="C72" s="133"/>
    </row>
    <row r="73" spans="3:3" x14ac:dyDescent="0.25">
      <c r="C73" s="133"/>
    </row>
    <row r="74" spans="3:3" x14ac:dyDescent="0.25">
      <c r="C74" s="133"/>
    </row>
    <row r="75" spans="3:3" x14ac:dyDescent="0.25">
      <c r="C75" s="133"/>
    </row>
    <row r="76" spans="3:3" x14ac:dyDescent="0.25">
      <c r="C76" s="133"/>
    </row>
    <row r="77" spans="3:3" x14ac:dyDescent="0.25">
      <c r="C77" s="133"/>
    </row>
    <row r="78" spans="3:3" x14ac:dyDescent="0.25">
      <c r="C78" s="133"/>
    </row>
    <row r="79" spans="3:3" x14ac:dyDescent="0.25">
      <c r="C79" s="133"/>
    </row>
    <row r="80" spans="3:3" x14ac:dyDescent="0.25">
      <c r="C80" s="133"/>
    </row>
    <row r="81" spans="3:3" x14ac:dyDescent="0.25">
      <c r="C81" s="133"/>
    </row>
    <row r="82" spans="3:3" x14ac:dyDescent="0.25">
      <c r="C82" s="133"/>
    </row>
    <row r="83" spans="3:3" x14ac:dyDescent="0.25">
      <c r="C83" s="133"/>
    </row>
    <row r="84" spans="3:3" x14ac:dyDescent="0.25">
      <c r="C84" s="133"/>
    </row>
    <row r="85" spans="3:3" x14ac:dyDescent="0.25">
      <c r="C85" s="133"/>
    </row>
    <row r="86" spans="3:3" x14ac:dyDescent="0.25">
      <c r="C86" s="133"/>
    </row>
    <row r="87" spans="3:3" x14ac:dyDescent="0.25">
      <c r="C87" s="133"/>
    </row>
    <row r="88" spans="3:3" x14ac:dyDescent="0.25">
      <c r="C88" s="133"/>
    </row>
    <row r="89" spans="3:3" x14ac:dyDescent="0.25">
      <c r="C89" s="133"/>
    </row>
    <row r="90" spans="3:3" x14ac:dyDescent="0.25">
      <c r="C90" s="133"/>
    </row>
    <row r="91" spans="3:3" x14ac:dyDescent="0.25">
      <c r="C91" s="133"/>
    </row>
    <row r="92" spans="3:3" x14ac:dyDescent="0.25">
      <c r="C92" s="133"/>
    </row>
    <row r="93" spans="3:3" x14ac:dyDescent="0.25">
      <c r="C93" s="133"/>
    </row>
    <row r="94" spans="3:3" x14ac:dyDescent="0.25">
      <c r="C94" s="133"/>
    </row>
    <row r="95" spans="3:3" x14ac:dyDescent="0.25">
      <c r="C95" s="133"/>
    </row>
    <row r="96" spans="3:3" x14ac:dyDescent="0.25">
      <c r="C96" s="133"/>
    </row>
    <row r="97" spans="3:3" x14ac:dyDescent="0.25">
      <c r="C97" s="133"/>
    </row>
    <row r="98" spans="3:3" x14ac:dyDescent="0.25">
      <c r="C98" s="133"/>
    </row>
    <row r="99" spans="3:3" x14ac:dyDescent="0.25">
      <c r="C99" s="133"/>
    </row>
    <row r="100" spans="3:3" x14ac:dyDescent="0.25">
      <c r="C100" s="133"/>
    </row>
    <row r="101" spans="3:3" x14ac:dyDescent="0.25">
      <c r="C101" s="133"/>
    </row>
    <row r="102" spans="3:3" x14ac:dyDescent="0.25">
      <c r="C102" s="133"/>
    </row>
    <row r="103" spans="3:3" x14ac:dyDescent="0.25">
      <c r="C103" s="133"/>
    </row>
    <row r="104" spans="3:3" x14ac:dyDescent="0.25">
      <c r="C104" s="133"/>
    </row>
    <row r="105" spans="3:3" x14ac:dyDescent="0.25">
      <c r="C105" s="133"/>
    </row>
    <row r="106" spans="3:3" x14ac:dyDescent="0.25">
      <c r="C106" s="133"/>
    </row>
    <row r="107" spans="3:3" x14ac:dyDescent="0.25">
      <c r="C107" s="133"/>
    </row>
    <row r="108" spans="3:3" x14ac:dyDescent="0.25">
      <c r="C108" s="133"/>
    </row>
    <row r="109" spans="3:3" x14ac:dyDescent="0.25">
      <c r="C109" s="133"/>
    </row>
    <row r="110" spans="3:3" x14ac:dyDescent="0.25">
      <c r="C110" s="133"/>
    </row>
    <row r="111" spans="3:3" x14ac:dyDescent="0.25">
      <c r="C111" s="133"/>
    </row>
    <row r="112" spans="3:3" x14ac:dyDescent="0.25">
      <c r="C112" s="133"/>
    </row>
    <row r="113" spans="3:3" x14ac:dyDescent="0.25">
      <c r="C113" s="133"/>
    </row>
    <row r="114" spans="3:3" x14ac:dyDescent="0.25">
      <c r="C114" s="133"/>
    </row>
    <row r="115" spans="3:3" x14ac:dyDescent="0.25">
      <c r="C115" s="133"/>
    </row>
    <row r="116" spans="3:3" x14ac:dyDescent="0.25">
      <c r="C116" s="133"/>
    </row>
    <row r="117" spans="3:3" x14ac:dyDescent="0.25">
      <c r="C117" s="133"/>
    </row>
    <row r="118" spans="3:3" x14ac:dyDescent="0.25">
      <c r="C118" s="133"/>
    </row>
    <row r="119" spans="3:3" x14ac:dyDescent="0.25">
      <c r="C119" s="133"/>
    </row>
    <row r="120" spans="3:3" x14ac:dyDescent="0.25">
      <c r="C120" s="133"/>
    </row>
    <row r="121" spans="3:3" x14ac:dyDescent="0.25">
      <c r="C121" s="133"/>
    </row>
    <row r="122" spans="3:3" x14ac:dyDescent="0.25">
      <c r="C122" s="133"/>
    </row>
    <row r="123" spans="3:3" x14ac:dyDescent="0.25">
      <c r="C123" s="133"/>
    </row>
    <row r="124" spans="3:3" x14ac:dyDescent="0.25">
      <c r="C124" s="133"/>
    </row>
    <row r="125" spans="3:3" x14ac:dyDescent="0.25">
      <c r="C125" s="133"/>
    </row>
    <row r="126" spans="3:3" x14ac:dyDescent="0.25">
      <c r="C126" s="133"/>
    </row>
    <row r="127" spans="3:3" x14ac:dyDescent="0.25">
      <c r="C127" s="133"/>
    </row>
    <row r="128" spans="3:3" x14ac:dyDescent="0.25">
      <c r="C128" s="133"/>
    </row>
    <row r="129" spans="3:3" x14ac:dyDescent="0.25">
      <c r="C129" s="133"/>
    </row>
    <row r="130" spans="3:3" x14ac:dyDescent="0.25">
      <c r="C130" s="133"/>
    </row>
    <row r="131" spans="3:3" x14ac:dyDescent="0.25">
      <c r="C131" s="133"/>
    </row>
    <row r="132" spans="3:3" x14ac:dyDescent="0.25">
      <c r="C132" s="133"/>
    </row>
    <row r="133" spans="3:3" x14ac:dyDescent="0.25">
      <c r="C133" s="133"/>
    </row>
    <row r="134" spans="3:3" x14ac:dyDescent="0.25">
      <c r="C134" s="133"/>
    </row>
    <row r="135" spans="3:3" x14ac:dyDescent="0.25">
      <c r="C135" s="133"/>
    </row>
    <row r="136" spans="3:3" x14ac:dyDescent="0.25">
      <c r="C136" s="133"/>
    </row>
    <row r="137" spans="3:3" x14ac:dyDescent="0.25">
      <c r="C137" s="133"/>
    </row>
    <row r="138" spans="3:3" x14ac:dyDescent="0.25">
      <c r="C138" s="133"/>
    </row>
    <row r="139" spans="3:3" x14ac:dyDescent="0.25">
      <c r="C139" s="133"/>
    </row>
    <row r="140" spans="3:3" x14ac:dyDescent="0.25">
      <c r="C140" s="133"/>
    </row>
    <row r="141" spans="3:3" x14ac:dyDescent="0.25">
      <c r="C141" s="133"/>
    </row>
    <row r="142" spans="3:3" x14ac:dyDescent="0.25">
      <c r="C142" s="133"/>
    </row>
    <row r="143" spans="3:3" x14ac:dyDescent="0.25">
      <c r="C143" s="133"/>
    </row>
    <row r="144" spans="3:3" x14ac:dyDescent="0.25">
      <c r="C144" s="133"/>
    </row>
    <row r="145" spans="3:3" x14ac:dyDescent="0.25">
      <c r="C145" s="133"/>
    </row>
    <row r="146" spans="3:3" x14ac:dyDescent="0.25">
      <c r="C146" s="133"/>
    </row>
    <row r="147" spans="3:3" x14ac:dyDescent="0.25">
      <c r="C147" s="133"/>
    </row>
    <row r="148" spans="3:3" x14ac:dyDescent="0.25">
      <c r="C148" s="133"/>
    </row>
    <row r="149" spans="3:3" x14ac:dyDescent="0.25">
      <c r="C149" s="133"/>
    </row>
    <row r="150" spans="3:3" x14ac:dyDescent="0.25">
      <c r="C150" s="133"/>
    </row>
    <row r="151" spans="3:3" x14ac:dyDescent="0.25">
      <c r="C151" s="133"/>
    </row>
    <row r="152" spans="3:3" x14ac:dyDescent="0.25">
      <c r="C152" s="133"/>
    </row>
    <row r="153" spans="3:3" x14ac:dyDescent="0.25">
      <c r="C153" s="133"/>
    </row>
    <row r="154" spans="3:3" x14ac:dyDescent="0.25">
      <c r="C154" s="133"/>
    </row>
    <row r="155" spans="3:3" x14ac:dyDescent="0.25">
      <c r="C155" s="133"/>
    </row>
    <row r="156" spans="3:3" x14ac:dyDescent="0.25">
      <c r="C156" s="133"/>
    </row>
    <row r="157" spans="3:3" x14ac:dyDescent="0.25">
      <c r="C157" s="133"/>
    </row>
    <row r="158" spans="3:3" x14ac:dyDescent="0.25">
      <c r="C158" s="133"/>
    </row>
    <row r="159" spans="3:3" x14ac:dyDescent="0.25">
      <c r="C159" s="133"/>
    </row>
    <row r="160" spans="3:3" x14ac:dyDescent="0.25">
      <c r="C160" s="133"/>
    </row>
    <row r="161" spans="3:3" x14ac:dyDescent="0.25">
      <c r="C161" s="133"/>
    </row>
    <row r="162" spans="3:3" x14ac:dyDescent="0.25">
      <c r="C162" s="133"/>
    </row>
    <row r="163" spans="3:3" x14ac:dyDescent="0.25">
      <c r="C163" s="133"/>
    </row>
    <row r="164" spans="3:3" x14ac:dyDescent="0.25">
      <c r="C164" s="133"/>
    </row>
    <row r="165" spans="3:3" x14ac:dyDescent="0.25">
      <c r="C165" s="133"/>
    </row>
    <row r="166" spans="3:3" x14ac:dyDescent="0.25">
      <c r="C166" s="133"/>
    </row>
    <row r="167" spans="3:3" x14ac:dyDescent="0.25">
      <c r="C167" s="133"/>
    </row>
    <row r="168" spans="3:3" x14ac:dyDescent="0.25">
      <c r="C168" s="133"/>
    </row>
    <row r="169" spans="3:3" x14ac:dyDescent="0.25">
      <c r="C169" s="133"/>
    </row>
    <row r="170" spans="3:3" x14ac:dyDescent="0.25">
      <c r="C170" s="133"/>
    </row>
    <row r="171" spans="3:3" x14ac:dyDescent="0.25">
      <c r="C171" s="133"/>
    </row>
    <row r="172" spans="3:3" x14ac:dyDescent="0.25">
      <c r="C172" s="133"/>
    </row>
    <row r="173" spans="3:3" x14ac:dyDescent="0.25">
      <c r="C173" s="133"/>
    </row>
    <row r="174" spans="3:3" x14ac:dyDescent="0.25">
      <c r="C174" s="133"/>
    </row>
    <row r="175" spans="3:3" x14ac:dyDescent="0.25">
      <c r="C175" s="133"/>
    </row>
    <row r="176" spans="3:3" x14ac:dyDescent="0.25">
      <c r="C176" s="133"/>
    </row>
    <row r="177" spans="3:3" x14ac:dyDescent="0.25">
      <c r="C177" s="133"/>
    </row>
    <row r="178" spans="3:3" x14ac:dyDescent="0.25">
      <c r="C178" s="133"/>
    </row>
    <row r="179" spans="3:3" x14ac:dyDescent="0.25">
      <c r="C179" s="133"/>
    </row>
    <row r="180" spans="3:3" x14ac:dyDescent="0.25">
      <c r="C180" s="133"/>
    </row>
    <row r="181" spans="3:3" x14ac:dyDescent="0.25">
      <c r="C181" s="133"/>
    </row>
    <row r="182" spans="3:3" x14ac:dyDescent="0.25">
      <c r="C182" s="133"/>
    </row>
    <row r="183" spans="3:3" x14ac:dyDescent="0.25">
      <c r="C183" s="133"/>
    </row>
    <row r="184" spans="3:3" x14ac:dyDescent="0.25">
      <c r="C184" s="133"/>
    </row>
    <row r="185" spans="3:3" x14ac:dyDescent="0.25">
      <c r="C185" s="133"/>
    </row>
    <row r="186" spans="3:3" x14ac:dyDescent="0.25">
      <c r="C186" s="133"/>
    </row>
    <row r="187" spans="3:3" x14ac:dyDescent="0.25">
      <c r="C187" s="133"/>
    </row>
    <row r="188" spans="3:3" x14ac:dyDescent="0.25">
      <c r="C188" s="133"/>
    </row>
    <row r="189" spans="3:3" x14ac:dyDescent="0.25">
      <c r="C189" s="133"/>
    </row>
    <row r="190" spans="3:3" x14ac:dyDescent="0.25">
      <c r="C190" s="133"/>
    </row>
    <row r="191" spans="3:3" x14ac:dyDescent="0.25">
      <c r="C191" s="133"/>
    </row>
    <row r="192" spans="3:3" x14ac:dyDescent="0.25">
      <c r="C192" s="133"/>
    </row>
    <row r="193" spans="3:3" x14ac:dyDescent="0.25">
      <c r="C193" s="133"/>
    </row>
    <row r="194" spans="3:3" x14ac:dyDescent="0.25">
      <c r="C194" s="133"/>
    </row>
    <row r="195" spans="3:3" x14ac:dyDescent="0.25">
      <c r="C195" s="133"/>
    </row>
    <row r="196" spans="3:3" x14ac:dyDescent="0.25">
      <c r="C196" s="133"/>
    </row>
    <row r="197" spans="3:3" x14ac:dyDescent="0.25">
      <c r="C197" s="133"/>
    </row>
    <row r="198" spans="3:3" x14ac:dyDescent="0.25">
      <c r="C198" s="133"/>
    </row>
    <row r="199" spans="3:3" x14ac:dyDescent="0.25">
      <c r="C199" s="133"/>
    </row>
    <row r="200" spans="3:3" x14ac:dyDescent="0.25">
      <c r="C200" s="133"/>
    </row>
    <row r="201" spans="3:3" x14ac:dyDescent="0.25">
      <c r="C201" s="133"/>
    </row>
    <row r="202" spans="3:3" x14ac:dyDescent="0.25">
      <c r="C202" s="133"/>
    </row>
    <row r="203" spans="3:3" x14ac:dyDescent="0.25">
      <c r="C203" s="133"/>
    </row>
    <row r="204" spans="3:3" x14ac:dyDescent="0.25">
      <c r="C204" s="133"/>
    </row>
    <row r="205" spans="3:3" x14ac:dyDescent="0.25">
      <c r="C205" s="133"/>
    </row>
    <row r="206" spans="3:3" x14ac:dyDescent="0.25">
      <c r="C206" s="133"/>
    </row>
    <row r="207" spans="3:3" x14ac:dyDescent="0.25">
      <c r="C207" s="133"/>
    </row>
    <row r="208" spans="3:3" x14ac:dyDescent="0.25">
      <c r="C208" s="133"/>
    </row>
    <row r="209" spans="3:3" x14ac:dyDescent="0.25">
      <c r="C209" s="133"/>
    </row>
    <row r="210" spans="3:3" x14ac:dyDescent="0.25">
      <c r="C210" s="133"/>
    </row>
    <row r="211" spans="3:3" x14ac:dyDescent="0.25">
      <c r="C211" s="133"/>
    </row>
    <row r="212" spans="3:3" x14ac:dyDescent="0.25">
      <c r="C212" s="133"/>
    </row>
    <row r="213" spans="3:3" x14ac:dyDescent="0.25">
      <c r="C213" s="133"/>
    </row>
    <row r="214" spans="3:3" x14ac:dyDescent="0.25">
      <c r="C214" s="133"/>
    </row>
    <row r="215" spans="3:3" x14ac:dyDescent="0.25">
      <c r="C215" s="133"/>
    </row>
    <row r="216" spans="3:3" x14ac:dyDescent="0.25">
      <c r="C216" s="133"/>
    </row>
    <row r="217" spans="3:3" x14ac:dyDescent="0.25">
      <c r="C217" s="133"/>
    </row>
    <row r="218" spans="3:3" x14ac:dyDescent="0.25">
      <c r="C218" s="133"/>
    </row>
    <row r="219" spans="3:3" x14ac:dyDescent="0.25">
      <c r="C219" s="133"/>
    </row>
    <row r="220" spans="3:3" x14ac:dyDescent="0.25">
      <c r="C220" s="133"/>
    </row>
    <row r="221" spans="3:3" x14ac:dyDescent="0.25">
      <c r="C221" s="133"/>
    </row>
    <row r="222" spans="3:3" x14ac:dyDescent="0.25">
      <c r="C222" s="133"/>
    </row>
    <row r="223" spans="3:3" x14ac:dyDescent="0.25">
      <c r="C223" s="133"/>
    </row>
    <row r="224" spans="3:3" x14ac:dyDescent="0.25">
      <c r="C224" s="133"/>
    </row>
    <row r="225" spans="3:3" x14ac:dyDescent="0.25">
      <c r="C225" s="133"/>
    </row>
    <row r="226" spans="3:3" x14ac:dyDescent="0.25">
      <c r="C226" s="133"/>
    </row>
    <row r="227" spans="3:3" x14ac:dyDescent="0.25">
      <c r="C227" s="133"/>
    </row>
    <row r="228" spans="3:3" x14ac:dyDescent="0.25">
      <c r="C228" s="133"/>
    </row>
    <row r="229" spans="3:3" x14ac:dyDescent="0.25">
      <c r="C229" s="133"/>
    </row>
    <row r="230" spans="3:3" x14ac:dyDescent="0.25">
      <c r="C230" s="133"/>
    </row>
    <row r="231" spans="3:3" x14ac:dyDescent="0.25">
      <c r="C231" s="133"/>
    </row>
    <row r="232" spans="3:3" x14ac:dyDescent="0.25">
      <c r="C232" s="133"/>
    </row>
    <row r="233" spans="3:3" x14ac:dyDescent="0.25">
      <c r="C233" s="133"/>
    </row>
    <row r="234" spans="3:3" x14ac:dyDescent="0.25">
      <c r="C234" s="133"/>
    </row>
    <row r="235" spans="3:3" x14ac:dyDescent="0.25">
      <c r="C235" s="133"/>
    </row>
    <row r="236" spans="3:3" x14ac:dyDescent="0.25">
      <c r="C236" s="133"/>
    </row>
    <row r="237" spans="3:3" x14ac:dyDescent="0.25">
      <c r="C237" s="133"/>
    </row>
    <row r="238" spans="3:3" x14ac:dyDescent="0.25">
      <c r="C238" s="133"/>
    </row>
    <row r="239" spans="3:3" x14ac:dyDescent="0.25">
      <c r="C239" s="133"/>
    </row>
    <row r="240" spans="3:3" x14ac:dyDescent="0.25">
      <c r="C240" s="133"/>
    </row>
    <row r="241" spans="3:3" x14ac:dyDescent="0.25">
      <c r="C241" s="133"/>
    </row>
    <row r="242" spans="3:3" x14ac:dyDescent="0.25">
      <c r="C242" s="133"/>
    </row>
    <row r="243" spans="3:3" x14ac:dyDescent="0.25">
      <c r="C243" s="133"/>
    </row>
    <row r="244" spans="3:3" x14ac:dyDescent="0.25">
      <c r="C244" s="133"/>
    </row>
    <row r="245" spans="3:3" x14ac:dyDescent="0.25">
      <c r="C245" s="133"/>
    </row>
    <row r="246" spans="3:3" x14ac:dyDescent="0.25">
      <c r="C246" s="133"/>
    </row>
    <row r="247" spans="3:3" x14ac:dyDescent="0.25">
      <c r="C247" s="133"/>
    </row>
    <row r="248" spans="3:3" x14ac:dyDescent="0.25">
      <c r="C248" s="133"/>
    </row>
    <row r="249" spans="3:3" x14ac:dyDescent="0.25">
      <c r="C249" s="133"/>
    </row>
    <row r="250" spans="3:3" x14ac:dyDescent="0.25">
      <c r="C250" s="133"/>
    </row>
    <row r="251" spans="3:3" x14ac:dyDescent="0.25">
      <c r="C251" s="133"/>
    </row>
    <row r="252" spans="3:3" x14ac:dyDescent="0.25">
      <c r="C252" s="133"/>
    </row>
    <row r="253" spans="3:3" x14ac:dyDescent="0.25">
      <c r="C253" s="133"/>
    </row>
    <row r="254" spans="3:3" x14ac:dyDescent="0.25">
      <c r="C254" s="133"/>
    </row>
    <row r="255" spans="3:3" x14ac:dyDescent="0.25">
      <c r="C255" s="133"/>
    </row>
    <row r="256" spans="3:3" x14ac:dyDescent="0.25">
      <c r="C256" s="133"/>
    </row>
    <row r="257" spans="3:3" x14ac:dyDescent="0.25">
      <c r="C257" s="133"/>
    </row>
    <row r="258" spans="3:3" x14ac:dyDescent="0.25">
      <c r="C258" s="133"/>
    </row>
    <row r="259" spans="3:3" x14ac:dyDescent="0.25">
      <c r="C259" s="133"/>
    </row>
    <row r="260" spans="3:3" x14ac:dyDescent="0.25">
      <c r="C260" s="133"/>
    </row>
    <row r="261" spans="3:3" x14ac:dyDescent="0.25">
      <c r="C261" s="133"/>
    </row>
    <row r="262" spans="3:3" x14ac:dyDescent="0.25">
      <c r="C262" s="133"/>
    </row>
    <row r="263" spans="3:3" x14ac:dyDescent="0.25">
      <c r="C263" s="133"/>
    </row>
    <row r="264" spans="3:3" x14ac:dyDescent="0.25">
      <c r="C264" s="133"/>
    </row>
    <row r="265" spans="3:3" x14ac:dyDescent="0.25">
      <c r="C265" s="133"/>
    </row>
    <row r="266" spans="3:3" x14ac:dyDescent="0.25">
      <c r="C266" s="133"/>
    </row>
    <row r="267" spans="3:3" x14ac:dyDescent="0.25">
      <c r="C267" s="133"/>
    </row>
    <row r="268" spans="3:3" x14ac:dyDescent="0.25">
      <c r="C268" s="133"/>
    </row>
    <row r="269" spans="3:3" x14ac:dyDescent="0.25">
      <c r="C269" s="133"/>
    </row>
    <row r="270" spans="3:3" x14ac:dyDescent="0.25">
      <c r="C270" s="133"/>
    </row>
    <row r="271" spans="3:3" x14ac:dyDescent="0.25">
      <c r="C271" s="133"/>
    </row>
    <row r="272" spans="3:3" x14ac:dyDescent="0.25">
      <c r="C272" s="133"/>
    </row>
    <row r="273" spans="3:3" x14ac:dyDescent="0.25">
      <c r="C273" s="133"/>
    </row>
    <row r="274" spans="3:3" x14ac:dyDescent="0.25">
      <c r="C274" s="133"/>
    </row>
    <row r="275" spans="3:3" x14ac:dyDescent="0.25">
      <c r="C275" s="133"/>
    </row>
    <row r="276" spans="3:3" x14ac:dyDescent="0.25">
      <c r="C276" s="133"/>
    </row>
    <row r="277" spans="3:3" x14ac:dyDescent="0.25">
      <c r="C277" s="133"/>
    </row>
    <row r="278" spans="3:3" x14ac:dyDescent="0.25">
      <c r="C278" s="133"/>
    </row>
    <row r="279" spans="3:3" x14ac:dyDescent="0.25">
      <c r="C279" s="133"/>
    </row>
    <row r="280" spans="3:3" x14ac:dyDescent="0.25">
      <c r="C280" s="133"/>
    </row>
    <row r="281" spans="3:3" x14ac:dyDescent="0.25">
      <c r="C281" s="133"/>
    </row>
    <row r="282" spans="3:3" x14ac:dyDescent="0.25">
      <c r="C282" s="133"/>
    </row>
    <row r="283" spans="3:3" x14ac:dyDescent="0.25">
      <c r="C283" s="133"/>
    </row>
    <row r="284" spans="3:3" x14ac:dyDescent="0.25">
      <c r="C284" s="133"/>
    </row>
    <row r="285" spans="3:3" x14ac:dyDescent="0.25">
      <c r="C285" s="133"/>
    </row>
    <row r="286" spans="3:3" x14ac:dyDescent="0.25">
      <c r="C286" s="133"/>
    </row>
    <row r="287" spans="3:3" x14ac:dyDescent="0.25">
      <c r="C287" s="133"/>
    </row>
    <row r="288" spans="3:3" x14ac:dyDescent="0.25">
      <c r="C288" s="133"/>
    </row>
    <row r="289" spans="3:3" x14ac:dyDescent="0.25">
      <c r="C289" s="133"/>
    </row>
    <row r="290" spans="3:3" x14ac:dyDescent="0.25">
      <c r="C290" s="133"/>
    </row>
    <row r="291" spans="3:3" x14ac:dyDescent="0.25">
      <c r="C291" s="133"/>
    </row>
    <row r="292" spans="3:3" x14ac:dyDescent="0.25">
      <c r="C292" s="133"/>
    </row>
    <row r="293" spans="3:3" x14ac:dyDescent="0.25">
      <c r="C293" s="133"/>
    </row>
    <row r="294" spans="3:3" x14ac:dyDescent="0.25">
      <c r="C294" s="133"/>
    </row>
    <row r="295" spans="3:3" x14ac:dyDescent="0.25">
      <c r="C295" s="133"/>
    </row>
    <row r="296" spans="3:3" x14ac:dyDescent="0.25">
      <c r="C296" s="133"/>
    </row>
    <row r="297" spans="3:3" x14ac:dyDescent="0.25">
      <c r="C297" s="133"/>
    </row>
    <row r="298" spans="3:3" x14ac:dyDescent="0.25">
      <c r="C298" s="133"/>
    </row>
    <row r="299" spans="3:3" x14ac:dyDescent="0.25">
      <c r="C299" s="133"/>
    </row>
    <row r="300" spans="3:3" x14ac:dyDescent="0.25">
      <c r="C300" s="133"/>
    </row>
    <row r="301" spans="3:3" x14ac:dyDescent="0.25">
      <c r="C301" s="133"/>
    </row>
    <row r="302" spans="3:3" x14ac:dyDescent="0.25">
      <c r="C302" s="133"/>
    </row>
    <row r="303" spans="3:3" x14ac:dyDescent="0.25">
      <c r="C303" s="133"/>
    </row>
    <row r="304" spans="3:3" x14ac:dyDescent="0.25">
      <c r="C304" s="133"/>
    </row>
    <row r="305" spans="3:3" x14ac:dyDescent="0.25">
      <c r="C305" s="133"/>
    </row>
    <row r="306" spans="3:3" x14ac:dyDescent="0.25">
      <c r="C306" s="133"/>
    </row>
    <row r="307" spans="3:3" x14ac:dyDescent="0.25">
      <c r="C307" s="133"/>
    </row>
    <row r="308" spans="3:3" x14ac:dyDescent="0.25">
      <c r="C308" s="133"/>
    </row>
    <row r="309" spans="3:3" x14ac:dyDescent="0.25">
      <c r="C309" s="133"/>
    </row>
    <row r="310" spans="3:3" x14ac:dyDescent="0.25">
      <c r="C310" s="133"/>
    </row>
    <row r="311" spans="3:3" x14ac:dyDescent="0.25">
      <c r="C311" s="133"/>
    </row>
    <row r="312" spans="3:3" x14ac:dyDescent="0.25">
      <c r="C312" s="133"/>
    </row>
    <row r="313" spans="3:3" x14ac:dyDescent="0.25">
      <c r="C313" s="133"/>
    </row>
    <row r="314" spans="3:3" x14ac:dyDescent="0.25">
      <c r="C314" s="133"/>
    </row>
    <row r="315" spans="3:3" x14ac:dyDescent="0.25">
      <c r="C315" s="133"/>
    </row>
    <row r="316" spans="3:3" x14ac:dyDescent="0.25">
      <c r="C316" s="133"/>
    </row>
    <row r="317" spans="3:3" x14ac:dyDescent="0.25">
      <c r="C317" s="133"/>
    </row>
    <row r="318" spans="3:3" x14ac:dyDescent="0.25">
      <c r="C318" s="133"/>
    </row>
    <row r="319" spans="3:3" x14ac:dyDescent="0.25">
      <c r="C319" s="133"/>
    </row>
    <row r="320" spans="3:3" x14ac:dyDescent="0.25">
      <c r="C320" s="133"/>
    </row>
    <row r="321" spans="3:3" x14ac:dyDescent="0.25">
      <c r="C321" s="133"/>
    </row>
    <row r="322" spans="3:3" x14ac:dyDescent="0.25">
      <c r="C322" s="133"/>
    </row>
    <row r="323" spans="3:3" x14ac:dyDescent="0.25">
      <c r="C323" s="133"/>
    </row>
    <row r="324" spans="3:3" x14ac:dyDescent="0.25">
      <c r="C324" s="133"/>
    </row>
    <row r="325" spans="3:3" x14ac:dyDescent="0.25">
      <c r="C325" s="133"/>
    </row>
    <row r="326" spans="3:3" x14ac:dyDescent="0.25">
      <c r="C326" s="133"/>
    </row>
    <row r="327" spans="3:3" x14ac:dyDescent="0.25">
      <c r="C327" s="133"/>
    </row>
    <row r="328" spans="3:3" x14ac:dyDescent="0.25">
      <c r="C328" s="133"/>
    </row>
    <row r="329" spans="3:3" x14ac:dyDescent="0.25">
      <c r="C329" s="133"/>
    </row>
    <row r="330" spans="3:3" x14ac:dyDescent="0.25">
      <c r="C330" s="133"/>
    </row>
    <row r="331" spans="3:3" x14ac:dyDescent="0.25">
      <c r="C331" s="133"/>
    </row>
    <row r="332" spans="3:3" x14ac:dyDescent="0.25">
      <c r="C332" s="133"/>
    </row>
    <row r="333" spans="3:3" x14ac:dyDescent="0.25">
      <c r="C333" s="133"/>
    </row>
    <row r="334" spans="3:3" x14ac:dyDescent="0.25">
      <c r="C334" s="133"/>
    </row>
    <row r="335" spans="3:3" x14ac:dyDescent="0.25">
      <c r="C335" s="133"/>
    </row>
    <row r="336" spans="3:3" x14ac:dyDescent="0.25">
      <c r="C336" s="133"/>
    </row>
    <row r="337" spans="3:3" x14ac:dyDescent="0.25">
      <c r="C337" s="133"/>
    </row>
    <row r="338" spans="3:3" x14ac:dyDescent="0.25">
      <c r="C338" s="133"/>
    </row>
    <row r="339" spans="3:3" x14ac:dyDescent="0.25">
      <c r="C339" s="133"/>
    </row>
    <row r="340" spans="3:3" x14ac:dyDescent="0.25">
      <c r="C340" s="133"/>
    </row>
    <row r="341" spans="3:3" x14ac:dyDescent="0.25">
      <c r="C341" s="133"/>
    </row>
    <row r="342" spans="3:3" x14ac:dyDescent="0.25">
      <c r="C342" s="133"/>
    </row>
    <row r="343" spans="3:3" x14ac:dyDescent="0.25">
      <c r="C343" s="133"/>
    </row>
    <row r="344" spans="3:3" x14ac:dyDescent="0.25">
      <c r="C344" s="133"/>
    </row>
    <row r="345" spans="3:3" x14ac:dyDescent="0.25">
      <c r="C345" s="133"/>
    </row>
    <row r="346" spans="3:3" x14ac:dyDescent="0.25">
      <c r="C346" s="133"/>
    </row>
    <row r="347" spans="3:3" x14ac:dyDescent="0.25">
      <c r="C347" s="133"/>
    </row>
    <row r="348" spans="3:3" x14ac:dyDescent="0.25">
      <c r="C348" s="133"/>
    </row>
    <row r="349" spans="3:3" x14ac:dyDescent="0.25">
      <c r="C349" s="133"/>
    </row>
    <row r="350" spans="3:3" x14ac:dyDescent="0.25">
      <c r="C350" s="133"/>
    </row>
    <row r="351" spans="3:3" x14ac:dyDescent="0.25">
      <c r="C351" s="133"/>
    </row>
    <row r="352" spans="3:3" x14ac:dyDescent="0.25">
      <c r="C352" s="133"/>
    </row>
    <row r="353" spans="3:3" x14ac:dyDescent="0.25">
      <c r="C353" s="133"/>
    </row>
    <row r="354" spans="3:3" x14ac:dyDescent="0.25">
      <c r="C354" s="133"/>
    </row>
    <row r="355" spans="3:3" x14ac:dyDescent="0.25">
      <c r="C355" s="133"/>
    </row>
    <row r="356" spans="3:3" x14ac:dyDescent="0.25">
      <c r="C356" s="133"/>
    </row>
    <row r="357" spans="3:3" x14ac:dyDescent="0.25">
      <c r="C357" s="133"/>
    </row>
    <row r="358" spans="3:3" x14ac:dyDescent="0.25">
      <c r="C358" s="133"/>
    </row>
    <row r="359" spans="3:3" x14ac:dyDescent="0.25">
      <c r="C359" s="133"/>
    </row>
    <row r="360" spans="3:3" x14ac:dyDescent="0.25">
      <c r="C360" s="133"/>
    </row>
    <row r="361" spans="3:3" x14ac:dyDescent="0.25">
      <c r="C361" s="133"/>
    </row>
    <row r="362" spans="3:3" x14ac:dyDescent="0.25">
      <c r="C362" s="133"/>
    </row>
    <row r="363" spans="3:3" x14ac:dyDescent="0.25">
      <c r="C363" s="133"/>
    </row>
    <row r="364" spans="3:3" x14ac:dyDescent="0.25">
      <c r="C364" s="133"/>
    </row>
    <row r="365" spans="3:3" x14ac:dyDescent="0.25">
      <c r="C365" s="133"/>
    </row>
    <row r="366" spans="3:3" x14ac:dyDescent="0.25">
      <c r="C366" s="133"/>
    </row>
    <row r="367" spans="3:3" x14ac:dyDescent="0.25">
      <c r="C367" s="133"/>
    </row>
    <row r="368" spans="3:3" x14ac:dyDescent="0.25">
      <c r="C368" s="133"/>
    </row>
    <row r="369" spans="3:3" x14ac:dyDescent="0.25">
      <c r="C369" s="133"/>
    </row>
    <row r="370" spans="3:3" x14ac:dyDescent="0.25">
      <c r="C370" s="133"/>
    </row>
    <row r="371" spans="3:3" x14ac:dyDescent="0.25">
      <c r="C371" s="133"/>
    </row>
    <row r="372" spans="3:3" x14ac:dyDescent="0.25">
      <c r="C372" s="133"/>
    </row>
    <row r="373" spans="3:3" x14ac:dyDescent="0.25">
      <c r="C373" s="133"/>
    </row>
    <row r="374" spans="3:3" x14ac:dyDescent="0.25">
      <c r="C374" s="133"/>
    </row>
    <row r="375" spans="3:3" x14ac:dyDescent="0.25">
      <c r="C375" s="133"/>
    </row>
    <row r="376" spans="3:3" x14ac:dyDescent="0.25">
      <c r="C376" s="133"/>
    </row>
    <row r="377" spans="3:3" x14ac:dyDescent="0.25">
      <c r="C377" s="133"/>
    </row>
    <row r="378" spans="3:3" x14ac:dyDescent="0.25">
      <c r="C378" s="133"/>
    </row>
    <row r="379" spans="3:3" x14ac:dyDescent="0.25">
      <c r="C379" s="133"/>
    </row>
    <row r="380" spans="3:3" x14ac:dyDescent="0.25">
      <c r="C380" s="133"/>
    </row>
    <row r="381" spans="3:3" x14ac:dyDescent="0.25">
      <c r="C381" s="133"/>
    </row>
    <row r="382" spans="3:3" x14ac:dyDescent="0.25">
      <c r="C382" s="133"/>
    </row>
    <row r="383" spans="3:3" x14ac:dyDescent="0.25">
      <c r="C383" s="133"/>
    </row>
    <row r="384" spans="3:3" x14ac:dyDescent="0.25">
      <c r="C384" s="133"/>
    </row>
    <row r="385" spans="3:3" x14ac:dyDescent="0.25">
      <c r="C385" s="133"/>
    </row>
    <row r="386" spans="3:3" x14ac:dyDescent="0.25">
      <c r="C386" s="133"/>
    </row>
    <row r="387" spans="3:3" x14ac:dyDescent="0.25">
      <c r="C387" s="133"/>
    </row>
    <row r="388" spans="3:3" x14ac:dyDescent="0.25">
      <c r="C388" s="133"/>
    </row>
    <row r="389" spans="3:3" x14ac:dyDescent="0.25">
      <c r="C389" s="133"/>
    </row>
    <row r="390" spans="3:3" x14ac:dyDescent="0.25">
      <c r="C390" s="133"/>
    </row>
    <row r="391" spans="3:3" x14ac:dyDescent="0.25">
      <c r="C391" s="133"/>
    </row>
    <row r="392" spans="3:3" x14ac:dyDescent="0.25">
      <c r="C392" s="133"/>
    </row>
    <row r="393" spans="3:3" x14ac:dyDescent="0.25">
      <c r="C393" s="133"/>
    </row>
    <row r="394" spans="3:3" x14ac:dyDescent="0.25">
      <c r="C394" s="133"/>
    </row>
    <row r="395" spans="3:3" x14ac:dyDescent="0.25">
      <c r="C395" s="133"/>
    </row>
    <row r="396" spans="3:3" x14ac:dyDescent="0.25">
      <c r="C396" s="133"/>
    </row>
    <row r="397" spans="3:3" x14ac:dyDescent="0.25">
      <c r="C397" s="133"/>
    </row>
    <row r="398" spans="3:3" x14ac:dyDescent="0.25">
      <c r="C398" s="133"/>
    </row>
    <row r="399" spans="3:3" x14ac:dyDescent="0.25">
      <c r="C399" s="133"/>
    </row>
    <row r="400" spans="3:3" x14ac:dyDescent="0.25">
      <c r="C400" s="133"/>
    </row>
    <row r="401" spans="3:3" x14ac:dyDescent="0.25">
      <c r="C401" s="133"/>
    </row>
    <row r="402" spans="3:3" x14ac:dyDescent="0.25">
      <c r="C402" s="133"/>
    </row>
    <row r="403" spans="3:3" x14ac:dyDescent="0.25">
      <c r="C403" s="133"/>
    </row>
    <row r="404" spans="3:3" x14ac:dyDescent="0.25">
      <c r="C404" s="133"/>
    </row>
    <row r="405" spans="3:3" x14ac:dyDescent="0.25">
      <c r="C405" s="133"/>
    </row>
    <row r="406" spans="3:3" x14ac:dyDescent="0.25">
      <c r="C406" s="133"/>
    </row>
    <row r="407" spans="3:3" x14ac:dyDescent="0.25">
      <c r="C407" s="133"/>
    </row>
    <row r="408" spans="3:3" x14ac:dyDescent="0.25">
      <c r="C408" s="133"/>
    </row>
    <row r="409" spans="3:3" x14ac:dyDescent="0.25">
      <c r="C409" s="133"/>
    </row>
    <row r="410" spans="3:3" x14ac:dyDescent="0.25">
      <c r="C410" s="133"/>
    </row>
    <row r="411" spans="3:3" x14ac:dyDescent="0.25">
      <c r="C411" s="133"/>
    </row>
    <row r="412" spans="3:3" x14ac:dyDescent="0.25">
      <c r="C412" s="133"/>
    </row>
    <row r="413" spans="3:3" x14ac:dyDescent="0.25">
      <c r="C413" s="133"/>
    </row>
    <row r="414" spans="3:3" x14ac:dyDescent="0.25">
      <c r="C414" s="133"/>
    </row>
    <row r="415" spans="3:3" x14ac:dyDescent="0.25">
      <c r="C415" s="133"/>
    </row>
    <row r="416" spans="3:3" x14ac:dyDescent="0.25">
      <c r="C416" s="133"/>
    </row>
    <row r="417" spans="3:3" x14ac:dyDescent="0.25">
      <c r="C417" s="133"/>
    </row>
    <row r="418" spans="3:3" x14ac:dyDescent="0.25">
      <c r="C418" s="133"/>
    </row>
    <row r="419" spans="3:3" x14ac:dyDescent="0.25">
      <c r="C419" s="133"/>
    </row>
    <row r="420" spans="3:3" x14ac:dyDescent="0.25">
      <c r="C420" s="133"/>
    </row>
    <row r="421" spans="3:3" x14ac:dyDescent="0.25">
      <c r="C421" s="133"/>
    </row>
    <row r="422" spans="3:3" x14ac:dyDescent="0.25">
      <c r="C422" s="133"/>
    </row>
    <row r="423" spans="3:3" x14ac:dyDescent="0.25">
      <c r="C423" s="133"/>
    </row>
    <row r="424" spans="3:3" x14ac:dyDescent="0.25">
      <c r="C424" s="133"/>
    </row>
    <row r="425" spans="3:3" x14ac:dyDescent="0.25">
      <c r="C425" s="133"/>
    </row>
    <row r="426" spans="3:3" x14ac:dyDescent="0.25">
      <c r="C426" s="133"/>
    </row>
    <row r="427" spans="3:3" x14ac:dyDescent="0.25">
      <c r="C427" s="133"/>
    </row>
    <row r="428" spans="3:3" x14ac:dyDescent="0.25">
      <c r="C428" s="133"/>
    </row>
    <row r="429" spans="3:3" x14ac:dyDescent="0.25">
      <c r="C429" s="133"/>
    </row>
    <row r="430" spans="3:3" x14ac:dyDescent="0.25">
      <c r="C430" s="133"/>
    </row>
    <row r="431" spans="3:3" x14ac:dyDescent="0.25">
      <c r="C431" s="133"/>
    </row>
    <row r="432" spans="3:3" x14ac:dyDescent="0.25">
      <c r="C432" s="133"/>
    </row>
    <row r="433" spans="3:3" x14ac:dyDescent="0.25">
      <c r="C433" s="133"/>
    </row>
    <row r="434" spans="3:3" x14ac:dyDescent="0.25">
      <c r="C434" s="133"/>
    </row>
    <row r="435" spans="3:3" x14ac:dyDescent="0.25">
      <c r="C435" s="133"/>
    </row>
    <row r="436" spans="3:3" x14ac:dyDescent="0.25">
      <c r="C436" s="133"/>
    </row>
    <row r="437" spans="3:3" x14ac:dyDescent="0.25">
      <c r="C437" s="133"/>
    </row>
    <row r="438" spans="3:3" x14ac:dyDescent="0.25">
      <c r="C438" s="133"/>
    </row>
    <row r="439" spans="3:3" x14ac:dyDescent="0.25">
      <c r="C439" s="133"/>
    </row>
    <row r="440" spans="3:3" x14ac:dyDescent="0.25">
      <c r="C440" s="133"/>
    </row>
    <row r="441" spans="3:3" x14ac:dyDescent="0.25">
      <c r="C441" s="133"/>
    </row>
    <row r="442" spans="3:3" x14ac:dyDescent="0.25">
      <c r="C442" s="133"/>
    </row>
    <row r="443" spans="3:3" x14ac:dyDescent="0.25">
      <c r="C443" s="133"/>
    </row>
    <row r="444" spans="3:3" x14ac:dyDescent="0.25">
      <c r="C444" s="133"/>
    </row>
    <row r="445" spans="3:3" x14ac:dyDescent="0.25">
      <c r="C445" s="133"/>
    </row>
    <row r="446" spans="3:3" x14ac:dyDescent="0.25">
      <c r="C446" s="133"/>
    </row>
    <row r="447" spans="3:3" x14ac:dyDescent="0.25">
      <c r="C447" s="133"/>
    </row>
    <row r="448" spans="3:3" x14ac:dyDescent="0.25">
      <c r="C448" s="133"/>
    </row>
    <row r="449" spans="3:3" x14ac:dyDescent="0.25">
      <c r="C449" s="133"/>
    </row>
    <row r="450" spans="3:3" x14ac:dyDescent="0.25">
      <c r="C450" s="133"/>
    </row>
    <row r="451" spans="3:3" x14ac:dyDescent="0.25">
      <c r="C451" s="133"/>
    </row>
    <row r="452" spans="3:3" x14ac:dyDescent="0.25">
      <c r="C452" s="133"/>
    </row>
    <row r="453" spans="3:3" x14ac:dyDescent="0.25">
      <c r="C453" s="133"/>
    </row>
    <row r="454" spans="3:3" x14ac:dyDescent="0.25">
      <c r="C454" s="133"/>
    </row>
    <row r="455" spans="3:3" x14ac:dyDescent="0.25">
      <c r="C455" s="133"/>
    </row>
    <row r="456" spans="3:3" x14ac:dyDescent="0.25">
      <c r="C456" s="133"/>
    </row>
    <row r="457" spans="3:3" x14ac:dyDescent="0.25">
      <c r="C457" s="133"/>
    </row>
    <row r="458" spans="3:3" x14ac:dyDescent="0.25">
      <c r="C458" s="133"/>
    </row>
    <row r="459" spans="3:3" x14ac:dyDescent="0.25">
      <c r="C459" s="133"/>
    </row>
    <row r="460" spans="3:3" x14ac:dyDescent="0.25">
      <c r="C460" s="133"/>
    </row>
    <row r="461" spans="3:3" x14ac:dyDescent="0.25">
      <c r="C461" s="133"/>
    </row>
    <row r="462" spans="3:3" x14ac:dyDescent="0.25">
      <c r="C462" s="133"/>
    </row>
    <row r="463" spans="3:3" x14ac:dyDescent="0.25">
      <c r="C463" s="133"/>
    </row>
    <row r="464" spans="3:3" x14ac:dyDescent="0.25">
      <c r="C464" s="133"/>
    </row>
    <row r="465" spans="3:3" x14ac:dyDescent="0.25">
      <c r="C465" s="133"/>
    </row>
    <row r="466" spans="3:3" x14ac:dyDescent="0.25">
      <c r="C466" s="133"/>
    </row>
    <row r="467" spans="3:3" x14ac:dyDescent="0.25">
      <c r="C467" s="133"/>
    </row>
    <row r="468" spans="3:3" x14ac:dyDescent="0.25">
      <c r="C468" s="133"/>
    </row>
    <row r="469" spans="3:3" x14ac:dyDescent="0.25">
      <c r="C469" s="133"/>
    </row>
    <row r="470" spans="3:3" x14ac:dyDescent="0.25">
      <c r="C470" s="133"/>
    </row>
    <row r="471" spans="3:3" x14ac:dyDescent="0.25">
      <c r="C471" s="133"/>
    </row>
    <row r="472" spans="3:3" x14ac:dyDescent="0.25">
      <c r="C472" s="133"/>
    </row>
    <row r="473" spans="3:3" x14ac:dyDescent="0.25">
      <c r="C473" s="133"/>
    </row>
    <row r="474" spans="3:3" x14ac:dyDescent="0.25">
      <c r="C474" s="133"/>
    </row>
    <row r="475" spans="3:3" x14ac:dyDescent="0.25">
      <c r="C475" s="133"/>
    </row>
    <row r="476" spans="3:3" x14ac:dyDescent="0.25">
      <c r="C476" s="133"/>
    </row>
    <row r="477" spans="3:3" x14ac:dyDescent="0.25">
      <c r="C477" s="133"/>
    </row>
    <row r="478" spans="3:3" x14ac:dyDescent="0.25">
      <c r="C478" s="133"/>
    </row>
    <row r="479" spans="3:3" x14ac:dyDescent="0.25">
      <c r="C479" s="133"/>
    </row>
    <row r="480" spans="3:3" x14ac:dyDescent="0.25">
      <c r="C480" s="133"/>
    </row>
    <row r="481" spans="3:3" x14ac:dyDescent="0.25">
      <c r="C481" s="133"/>
    </row>
    <row r="482" spans="3:3" x14ac:dyDescent="0.25">
      <c r="C482" s="133"/>
    </row>
    <row r="483" spans="3:3" x14ac:dyDescent="0.25">
      <c r="C483" s="133"/>
    </row>
    <row r="484" spans="3:3" x14ac:dyDescent="0.25">
      <c r="C484" s="133"/>
    </row>
    <row r="485" spans="3:3" x14ac:dyDescent="0.25">
      <c r="C485" s="133"/>
    </row>
    <row r="486" spans="3:3" x14ac:dyDescent="0.25">
      <c r="C486" s="133"/>
    </row>
    <row r="487" spans="3:3" x14ac:dyDescent="0.25">
      <c r="C487" s="133"/>
    </row>
    <row r="488" spans="3:3" x14ac:dyDescent="0.25">
      <c r="C488" s="133"/>
    </row>
    <row r="489" spans="3:3" x14ac:dyDescent="0.25">
      <c r="C489" s="133"/>
    </row>
    <row r="490" spans="3:3" x14ac:dyDescent="0.25">
      <c r="C490" s="133"/>
    </row>
    <row r="491" spans="3:3" x14ac:dyDescent="0.25">
      <c r="C491" s="133"/>
    </row>
    <row r="492" spans="3:3" x14ac:dyDescent="0.25">
      <c r="C492" s="133"/>
    </row>
    <row r="493" spans="3:3" x14ac:dyDescent="0.25">
      <c r="C493" s="133"/>
    </row>
    <row r="494" spans="3:3" x14ac:dyDescent="0.25">
      <c r="C494" s="133"/>
    </row>
    <row r="495" spans="3:3" x14ac:dyDescent="0.25">
      <c r="C495" s="133"/>
    </row>
    <row r="496" spans="3:3" x14ac:dyDescent="0.25">
      <c r="C496" s="133"/>
    </row>
    <row r="497" spans="3:3" x14ac:dyDescent="0.25">
      <c r="C497" s="133"/>
    </row>
    <row r="498" spans="3:3" x14ac:dyDescent="0.25">
      <c r="C498" s="133"/>
    </row>
    <row r="499" spans="3:3" x14ac:dyDescent="0.25">
      <c r="C499" s="133"/>
    </row>
    <row r="500" spans="3:3" x14ac:dyDescent="0.25">
      <c r="C500" s="133"/>
    </row>
    <row r="501" spans="3:3" x14ac:dyDescent="0.25">
      <c r="C501" s="133"/>
    </row>
    <row r="502" spans="3:3" x14ac:dyDescent="0.25">
      <c r="C502" s="133"/>
    </row>
    <row r="503" spans="3:3" x14ac:dyDescent="0.25">
      <c r="C503" s="133"/>
    </row>
    <row r="504" spans="3:3" x14ac:dyDescent="0.25">
      <c r="C504" s="133"/>
    </row>
    <row r="505" spans="3:3" x14ac:dyDescent="0.25">
      <c r="C505" s="133"/>
    </row>
    <row r="506" spans="3:3" x14ac:dyDescent="0.25">
      <c r="C506" s="133"/>
    </row>
    <row r="507" spans="3:3" x14ac:dyDescent="0.25">
      <c r="C507" s="133"/>
    </row>
    <row r="508" spans="3:3" x14ac:dyDescent="0.25">
      <c r="C508" s="133"/>
    </row>
    <row r="509" spans="3:3" x14ac:dyDescent="0.25">
      <c r="C509" s="133"/>
    </row>
    <row r="510" spans="3:3" x14ac:dyDescent="0.25">
      <c r="C510" s="133"/>
    </row>
    <row r="511" spans="3:3" x14ac:dyDescent="0.25">
      <c r="C511" s="133"/>
    </row>
    <row r="512" spans="3:3" x14ac:dyDescent="0.25">
      <c r="C512" s="133"/>
    </row>
    <row r="513" spans="3:3" x14ac:dyDescent="0.25">
      <c r="C513" s="133"/>
    </row>
    <row r="514" spans="3:3" x14ac:dyDescent="0.25">
      <c r="C514" s="133"/>
    </row>
    <row r="515" spans="3:3" x14ac:dyDescent="0.25">
      <c r="C515" s="133"/>
    </row>
    <row r="516" spans="3:3" x14ac:dyDescent="0.25">
      <c r="C516" s="133"/>
    </row>
    <row r="517" spans="3:3" x14ac:dyDescent="0.25">
      <c r="C517" s="133"/>
    </row>
    <row r="518" spans="3:3" x14ac:dyDescent="0.25">
      <c r="C518" s="133"/>
    </row>
    <row r="519" spans="3:3" x14ac:dyDescent="0.25">
      <c r="C519" s="133"/>
    </row>
    <row r="520" spans="3:3" x14ac:dyDescent="0.25">
      <c r="C520" s="133"/>
    </row>
    <row r="521" spans="3:3" x14ac:dyDescent="0.25">
      <c r="C521" s="133"/>
    </row>
    <row r="522" spans="3:3" x14ac:dyDescent="0.25">
      <c r="C522" s="133"/>
    </row>
    <row r="523" spans="3:3" x14ac:dyDescent="0.25">
      <c r="C523" s="133"/>
    </row>
    <row r="524" spans="3:3" x14ac:dyDescent="0.25">
      <c r="C524" s="133"/>
    </row>
    <row r="525" spans="3:3" x14ac:dyDescent="0.25">
      <c r="C525" s="133"/>
    </row>
    <row r="526" spans="3:3" x14ac:dyDescent="0.25">
      <c r="C526" s="133"/>
    </row>
    <row r="527" spans="3:3" x14ac:dyDescent="0.25">
      <c r="C527" s="133"/>
    </row>
    <row r="528" spans="3:3" x14ac:dyDescent="0.25">
      <c r="C528" s="133"/>
    </row>
    <row r="529" spans="3:3" x14ac:dyDescent="0.25">
      <c r="C529" s="133"/>
    </row>
    <row r="530" spans="3:3" x14ac:dyDescent="0.25">
      <c r="C530" s="133"/>
    </row>
    <row r="531" spans="3:3" x14ac:dyDescent="0.25">
      <c r="C531" s="133"/>
    </row>
    <row r="532" spans="3:3" x14ac:dyDescent="0.25">
      <c r="C532" s="133"/>
    </row>
    <row r="533" spans="3:3" x14ac:dyDescent="0.25">
      <c r="C533" s="133"/>
    </row>
    <row r="534" spans="3:3" x14ac:dyDescent="0.25">
      <c r="C534" s="133"/>
    </row>
    <row r="535" spans="3:3" x14ac:dyDescent="0.25">
      <c r="C535" s="133"/>
    </row>
    <row r="536" spans="3:3" x14ac:dyDescent="0.25">
      <c r="C536" s="133"/>
    </row>
    <row r="537" spans="3:3" x14ac:dyDescent="0.25">
      <c r="C537" s="133"/>
    </row>
    <row r="538" spans="3:3" x14ac:dyDescent="0.25">
      <c r="C538" s="133"/>
    </row>
    <row r="539" spans="3:3" x14ac:dyDescent="0.25">
      <c r="C539" s="133"/>
    </row>
    <row r="540" spans="3:3" x14ac:dyDescent="0.25">
      <c r="C540" s="133"/>
    </row>
    <row r="541" spans="3:3" x14ac:dyDescent="0.25">
      <c r="C541" s="133"/>
    </row>
    <row r="542" spans="3:3" x14ac:dyDescent="0.25">
      <c r="C542" s="133"/>
    </row>
    <row r="543" spans="3:3" x14ac:dyDescent="0.25">
      <c r="C543" s="133"/>
    </row>
    <row r="544" spans="3:3" x14ac:dyDescent="0.25">
      <c r="C544" s="133"/>
    </row>
    <row r="545" spans="3:3" x14ac:dyDescent="0.25">
      <c r="C545" s="133"/>
    </row>
    <row r="546" spans="3:3" x14ac:dyDescent="0.25">
      <c r="C546" s="133"/>
    </row>
    <row r="547" spans="3:3" x14ac:dyDescent="0.25">
      <c r="C547" s="133"/>
    </row>
    <row r="548" spans="3:3" x14ac:dyDescent="0.25">
      <c r="C548" s="133"/>
    </row>
    <row r="549" spans="3:3" x14ac:dyDescent="0.25">
      <c r="C549" s="133"/>
    </row>
    <row r="550" spans="3:3" x14ac:dyDescent="0.25">
      <c r="C550" s="133"/>
    </row>
    <row r="551" spans="3:3" x14ac:dyDescent="0.25">
      <c r="C551" s="133"/>
    </row>
    <row r="552" spans="3:3" x14ac:dyDescent="0.25">
      <c r="C552" s="133"/>
    </row>
    <row r="553" spans="3:3" x14ac:dyDescent="0.25">
      <c r="C553" s="133"/>
    </row>
    <row r="554" spans="3:3" x14ac:dyDescent="0.25">
      <c r="C554" s="133"/>
    </row>
    <row r="555" spans="3:3" x14ac:dyDescent="0.25">
      <c r="C555" s="133"/>
    </row>
    <row r="556" spans="3:3" x14ac:dyDescent="0.25">
      <c r="C556" s="133"/>
    </row>
    <row r="557" spans="3:3" x14ac:dyDescent="0.25">
      <c r="C557" s="133"/>
    </row>
    <row r="558" spans="3:3" x14ac:dyDescent="0.25">
      <c r="C558" s="133"/>
    </row>
    <row r="559" spans="3:3" x14ac:dyDescent="0.25">
      <c r="C559" s="133"/>
    </row>
    <row r="560" spans="3:3" x14ac:dyDescent="0.25">
      <c r="C560" s="133"/>
    </row>
    <row r="561" spans="3:3" x14ac:dyDescent="0.25">
      <c r="C561" s="133"/>
    </row>
    <row r="562" spans="3:3" x14ac:dyDescent="0.25">
      <c r="C562" s="133"/>
    </row>
    <row r="563" spans="3:3" x14ac:dyDescent="0.25">
      <c r="C563" s="133"/>
    </row>
    <row r="564" spans="3:3" x14ac:dyDescent="0.25">
      <c r="C564" s="133"/>
    </row>
    <row r="565" spans="3:3" x14ac:dyDescent="0.25">
      <c r="C565" s="133"/>
    </row>
    <row r="566" spans="3:3" x14ac:dyDescent="0.25">
      <c r="C566" s="133"/>
    </row>
    <row r="567" spans="3:3" x14ac:dyDescent="0.25">
      <c r="C567" s="133"/>
    </row>
    <row r="568" spans="3:3" x14ac:dyDescent="0.25">
      <c r="C568" s="133"/>
    </row>
    <row r="569" spans="3:3" x14ac:dyDescent="0.25">
      <c r="C569" s="133"/>
    </row>
    <row r="570" spans="3:3" x14ac:dyDescent="0.25">
      <c r="C570" s="133"/>
    </row>
    <row r="571" spans="3:3" x14ac:dyDescent="0.25">
      <c r="C571" s="133"/>
    </row>
    <row r="572" spans="3:3" x14ac:dyDescent="0.25">
      <c r="C572" s="133"/>
    </row>
    <row r="573" spans="3:3" x14ac:dyDescent="0.25">
      <c r="C573" s="133"/>
    </row>
    <row r="574" spans="3:3" x14ac:dyDescent="0.25">
      <c r="C574" s="133"/>
    </row>
    <row r="575" spans="3:3" x14ac:dyDescent="0.25">
      <c r="C575" s="133"/>
    </row>
    <row r="576" spans="3:3" x14ac:dyDescent="0.25">
      <c r="C576" s="133"/>
    </row>
    <row r="577" spans="3:3" x14ac:dyDescent="0.25">
      <c r="C577" s="133"/>
    </row>
    <row r="578" spans="3:3" x14ac:dyDescent="0.25">
      <c r="C578" s="133"/>
    </row>
    <row r="579" spans="3:3" x14ac:dyDescent="0.25">
      <c r="C579" s="133"/>
    </row>
    <row r="580" spans="3:3" x14ac:dyDescent="0.25">
      <c r="C580" s="133"/>
    </row>
    <row r="581" spans="3:3" x14ac:dyDescent="0.25">
      <c r="C581" s="133"/>
    </row>
    <row r="582" spans="3:3" x14ac:dyDescent="0.25">
      <c r="C582" s="133"/>
    </row>
    <row r="583" spans="3:3" x14ac:dyDescent="0.25">
      <c r="C583" s="133"/>
    </row>
    <row r="584" spans="3:3" x14ac:dyDescent="0.25">
      <c r="C584" s="133"/>
    </row>
    <row r="585" spans="3:3" x14ac:dyDescent="0.25">
      <c r="C585" s="133"/>
    </row>
    <row r="586" spans="3:3" x14ac:dyDescent="0.25">
      <c r="C586" s="133"/>
    </row>
    <row r="587" spans="3:3" x14ac:dyDescent="0.25">
      <c r="C587" s="133"/>
    </row>
    <row r="588" spans="3:3" x14ac:dyDescent="0.25">
      <c r="C588" s="133"/>
    </row>
    <row r="589" spans="3:3" x14ac:dyDescent="0.25">
      <c r="C589" s="133"/>
    </row>
    <row r="590" spans="3:3" x14ac:dyDescent="0.25">
      <c r="C590" s="133"/>
    </row>
    <row r="591" spans="3:3" x14ac:dyDescent="0.25">
      <c r="C591" s="133"/>
    </row>
    <row r="592" spans="3:3" x14ac:dyDescent="0.25">
      <c r="C592" s="133"/>
    </row>
    <row r="593" spans="3:3" x14ac:dyDescent="0.25">
      <c r="C593" s="133"/>
    </row>
    <row r="594" spans="3:3" x14ac:dyDescent="0.25">
      <c r="C594" s="133"/>
    </row>
    <row r="595" spans="3:3" x14ac:dyDescent="0.25">
      <c r="C595" s="133"/>
    </row>
    <row r="596" spans="3:3" x14ac:dyDescent="0.25">
      <c r="C596" s="133"/>
    </row>
    <row r="597" spans="3:3" x14ac:dyDescent="0.25">
      <c r="C597" s="133"/>
    </row>
    <row r="598" spans="3:3" x14ac:dyDescent="0.25">
      <c r="C598" s="133"/>
    </row>
    <row r="599" spans="3:3" x14ac:dyDescent="0.25">
      <c r="C599" s="133"/>
    </row>
    <row r="600" spans="3:3" x14ac:dyDescent="0.25">
      <c r="C600" s="133"/>
    </row>
    <row r="601" spans="3:3" x14ac:dyDescent="0.25">
      <c r="C601" s="133"/>
    </row>
    <row r="602" spans="3:3" x14ac:dyDescent="0.25">
      <c r="C602" s="133"/>
    </row>
    <row r="603" spans="3:3" x14ac:dyDescent="0.25">
      <c r="C603" s="133"/>
    </row>
    <row r="604" spans="3:3" x14ac:dyDescent="0.25">
      <c r="C604" s="133"/>
    </row>
    <row r="605" spans="3:3" x14ac:dyDescent="0.25">
      <c r="C605" s="133"/>
    </row>
    <row r="606" spans="3:3" x14ac:dyDescent="0.25">
      <c r="C606" s="133"/>
    </row>
    <row r="607" spans="3:3" x14ac:dyDescent="0.25">
      <c r="C607" s="133"/>
    </row>
    <row r="608" spans="3:3" x14ac:dyDescent="0.25">
      <c r="C608" s="133"/>
    </row>
    <row r="609" spans="3:3" x14ac:dyDescent="0.25">
      <c r="C609" s="133"/>
    </row>
    <row r="610" spans="3:3" x14ac:dyDescent="0.25">
      <c r="C610" s="133"/>
    </row>
    <row r="611" spans="3:3" x14ac:dyDescent="0.25">
      <c r="C611" s="133"/>
    </row>
    <row r="612" spans="3:3" x14ac:dyDescent="0.25">
      <c r="C612" s="133"/>
    </row>
    <row r="613" spans="3:3" x14ac:dyDescent="0.25">
      <c r="C613" s="133"/>
    </row>
    <row r="614" spans="3:3" x14ac:dyDescent="0.25">
      <c r="C614" s="133"/>
    </row>
    <row r="615" spans="3:3" x14ac:dyDescent="0.25">
      <c r="C615" s="133"/>
    </row>
    <row r="616" spans="3:3" x14ac:dyDescent="0.25">
      <c r="C616" s="133"/>
    </row>
    <row r="617" spans="3:3" x14ac:dyDescent="0.25">
      <c r="C617" s="133"/>
    </row>
    <row r="618" spans="3:3" x14ac:dyDescent="0.25">
      <c r="C618" s="133"/>
    </row>
    <row r="619" spans="3:3" x14ac:dyDescent="0.25">
      <c r="C619" s="133"/>
    </row>
    <row r="620" spans="3:3" x14ac:dyDescent="0.25">
      <c r="C620" s="133"/>
    </row>
    <row r="621" spans="3:3" x14ac:dyDescent="0.25">
      <c r="C621" s="133"/>
    </row>
    <row r="622" spans="3:3" x14ac:dyDescent="0.25">
      <c r="C622" s="133"/>
    </row>
    <row r="623" spans="3:3" x14ac:dyDescent="0.25">
      <c r="C623" s="133"/>
    </row>
    <row r="624" spans="3:3" x14ac:dyDescent="0.25">
      <c r="C624" s="133"/>
    </row>
    <row r="625" spans="3:3" x14ac:dyDescent="0.25">
      <c r="C625" s="133"/>
    </row>
    <row r="626" spans="3:3" x14ac:dyDescent="0.25">
      <c r="C626" s="133"/>
    </row>
    <row r="627" spans="3:3" x14ac:dyDescent="0.25">
      <c r="C627" s="133"/>
    </row>
    <row r="628" spans="3:3" x14ac:dyDescent="0.25">
      <c r="C628" s="133"/>
    </row>
    <row r="629" spans="3:3" x14ac:dyDescent="0.25">
      <c r="C629" s="133"/>
    </row>
    <row r="630" spans="3:3" x14ac:dyDescent="0.25">
      <c r="C630" s="133"/>
    </row>
    <row r="631" spans="3:3" x14ac:dyDescent="0.25">
      <c r="C631" s="133"/>
    </row>
    <row r="632" spans="3:3" x14ac:dyDescent="0.25">
      <c r="C632" s="133"/>
    </row>
    <row r="633" spans="3:3" x14ac:dyDescent="0.25">
      <c r="C633" s="133"/>
    </row>
    <row r="634" spans="3:3" x14ac:dyDescent="0.25">
      <c r="C634" s="133"/>
    </row>
    <row r="635" spans="3:3" x14ac:dyDescent="0.25">
      <c r="C635" s="133"/>
    </row>
    <row r="636" spans="3:3" x14ac:dyDescent="0.25">
      <c r="C636" s="133"/>
    </row>
    <row r="637" spans="3:3" x14ac:dyDescent="0.25">
      <c r="C637" s="133"/>
    </row>
    <row r="638" spans="3:3" x14ac:dyDescent="0.25">
      <c r="C638" s="133"/>
    </row>
    <row r="639" spans="3:3" x14ac:dyDescent="0.25">
      <c r="C639" s="133"/>
    </row>
    <row r="640" spans="3:3" x14ac:dyDescent="0.25">
      <c r="C640" s="133"/>
    </row>
    <row r="641" spans="3:3" x14ac:dyDescent="0.25">
      <c r="C641" s="133"/>
    </row>
    <row r="642" spans="3:3" x14ac:dyDescent="0.25">
      <c r="C642" s="133"/>
    </row>
    <row r="643" spans="3:3" x14ac:dyDescent="0.25">
      <c r="C643" s="133"/>
    </row>
    <row r="644" spans="3:3" x14ac:dyDescent="0.25">
      <c r="C644" s="133"/>
    </row>
    <row r="645" spans="3:3" x14ac:dyDescent="0.25">
      <c r="C645" s="133"/>
    </row>
    <row r="646" spans="3:3" x14ac:dyDescent="0.25">
      <c r="C646" s="133"/>
    </row>
    <row r="647" spans="3:3" x14ac:dyDescent="0.25">
      <c r="C647" s="133"/>
    </row>
    <row r="648" spans="3:3" x14ac:dyDescent="0.25">
      <c r="C648" s="133"/>
    </row>
    <row r="649" spans="3:3" x14ac:dyDescent="0.25">
      <c r="C649" s="133"/>
    </row>
    <row r="650" spans="3:3" x14ac:dyDescent="0.25">
      <c r="C650" s="133"/>
    </row>
    <row r="651" spans="3:3" x14ac:dyDescent="0.25">
      <c r="C651" s="133"/>
    </row>
    <row r="652" spans="3:3" x14ac:dyDescent="0.25">
      <c r="C652" s="133"/>
    </row>
    <row r="653" spans="3:3" x14ac:dyDescent="0.25">
      <c r="C653" s="133"/>
    </row>
    <row r="654" spans="3:3" x14ac:dyDescent="0.25">
      <c r="C654" s="133"/>
    </row>
    <row r="655" spans="3:3" x14ac:dyDescent="0.25">
      <c r="C655" s="133"/>
    </row>
    <row r="656" spans="3:3" x14ac:dyDescent="0.25">
      <c r="C656" s="133"/>
    </row>
    <row r="657" spans="3:3" x14ac:dyDescent="0.25">
      <c r="C657" s="133"/>
    </row>
    <row r="658" spans="3:3" x14ac:dyDescent="0.25">
      <c r="C658" s="133"/>
    </row>
    <row r="659" spans="3:3" x14ac:dyDescent="0.25">
      <c r="C659" s="133"/>
    </row>
    <row r="660" spans="3:3" x14ac:dyDescent="0.25">
      <c r="C660" s="133"/>
    </row>
    <row r="661" spans="3:3" x14ac:dyDescent="0.25">
      <c r="C661" s="133"/>
    </row>
    <row r="662" spans="3:3" x14ac:dyDescent="0.25">
      <c r="C662" s="133"/>
    </row>
    <row r="663" spans="3:3" x14ac:dyDescent="0.25">
      <c r="C663" s="133"/>
    </row>
    <row r="664" spans="3:3" x14ac:dyDescent="0.25">
      <c r="C664" s="133"/>
    </row>
    <row r="665" spans="3:3" x14ac:dyDescent="0.25">
      <c r="C665" s="133"/>
    </row>
    <row r="666" spans="3:3" x14ac:dyDescent="0.25">
      <c r="C666" s="133"/>
    </row>
    <row r="667" spans="3:3" x14ac:dyDescent="0.25">
      <c r="C667" s="133"/>
    </row>
    <row r="668" spans="3:3" x14ac:dyDescent="0.25">
      <c r="C668" s="133"/>
    </row>
    <row r="669" spans="3:3" x14ac:dyDescent="0.25">
      <c r="C669" s="133"/>
    </row>
    <row r="670" spans="3:3" x14ac:dyDescent="0.25">
      <c r="C670" s="133"/>
    </row>
    <row r="671" spans="3:3" x14ac:dyDescent="0.25">
      <c r="C671" s="133"/>
    </row>
    <row r="672" spans="3:3" x14ac:dyDescent="0.25">
      <c r="C672" s="133"/>
    </row>
    <row r="673" spans="3:3" x14ac:dyDescent="0.25">
      <c r="C673" s="133"/>
    </row>
    <row r="674" spans="3:3" x14ac:dyDescent="0.25">
      <c r="C674" s="133"/>
    </row>
    <row r="675" spans="3:3" x14ac:dyDescent="0.25">
      <c r="C675" s="133"/>
    </row>
    <row r="676" spans="3:3" x14ac:dyDescent="0.25">
      <c r="C676" s="133"/>
    </row>
    <row r="677" spans="3:3" x14ac:dyDescent="0.25">
      <c r="C677" s="133"/>
    </row>
    <row r="678" spans="3:3" x14ac:dyDescent="0.25">
      <c r="C678" s="133"/>
    </row>
    <row r="679" spans="3:3" x14ac:dyDescent="0.25">
      <c r="C679" s="133"/>
    </row>
    <row r="680" spans="3:3" x14ac:dyDescent="0.25">
      <c r="C680" s="133"/>
    </row>
    <row r="681" spans="3:3" x14ac:dyDescent="0.25">
      <c r="C681" s="133"/>
    </row>
    <row r="682" spans="3:3" x14ac:dyDescent="0.25">
      <c r="C682" s="133"/>
    </row>
    <row r="683" spans="3:3" x14ac:dyDescent="0.25">
      <c r="C683" s="133"/>
    </row>
    <row r="684" spans="3:3" x14ac:dyDescent="0.25">
      <c r="C684" s="133"/>
    </row>
    <row r="685" spans="3:3" x14ac:dyDescent="0.25">
      <c r="C685" s="133"/>
    </row>
    <row r="686" spans="3:3" x14ac:dyDescent="0.25">
      <c r="C686" s="133"/>
    </row>
    <row r="687" spans="3:3" x14ac:dyDescent="0.25">
      <c r="C687" s="133"/>
    </row>
    <row r="688" spans="3:3" x14ac:dyDescent="0.25">
      <c r="C688" s="133"/>
    </row>
    <row r="689" spans="3:3" x14ac:dyDescent="0.25">
      <c r="C689" s="133"/>
    </row>
    <row r="690" spans="3:3" x14ac:dyDescent="0.25">
      <c r="C690" s="133"/>
    </row>
    <row r="691" spans="3:3" x14ac:dyDescent="0.25">
      <c r="C691" s="133"/>
    </row>
    <row r="692" spans="3:3" x14ac:dyDescent="0.25">
      <c r="C692" s="133"/>
    </row>
    <row r="693" spans="3:3" x14ac:dyDescent="0.25">
      <c r="C693" s="133"/>
    </row>
    <row r="694" spans="3:3" x14ac:dyDescent="0.25">
      <c r="C694" s="133"/>
    </row>
    <row r="695" spans="3:3" x14ac:dyDescent="0.25">
      <c r="C695" s="133"/>
    </row>
    <row r="696" spans="3:3" x14ac:dyDescent="0.25">
      <c r="C696" s="133"/>
    </row>
    <row r="697" spans="3:3" x14ac:dyDescent="0.25">
      <c r="C697" s="133"/>
    </row>
    <row r="698" spans="3:3" x14ac:dyDescent="0.25">
      <c r="C698" s="133"/>
    </row>
    <row r="699" spans="3:3" x14ac:dyDescent="0.25">
      <c r="C699" s="133"/>
    </row>
    <row r="700" spans="3:3" x14ac:dyDescent="0.25">
      <c r="C700" s="133"/>
    </row>
    <row r="701" spans="3:3" x14ac:dyDescent="0.25">
      <c r="C701" s="133"/>
    </row>
    <row r="702" spans="3:3" x14ac:dyDescent="0.25">
      <c r="C702" s="133"/>
    </row>
    <row r="703" spans="3:3" x14ac:dyDescent="0.25">
      <c r="C703" s="133"/>
    </row>
    <row r="704" spans="3:3" x14ac:dyDescent="0.25">
      <c r="C704" s="133"/>
    </row>
    <row r="705" spans="3:3" x14ac:dyDescent="0.25">
      <c r="C705" s="133"/>
    </row>
    <row r="706" spans="3:3" x14ac:dyDescent="0.25">
      <c r="C706" s="133"/>
    </row>
    <row r="707" spans="3:3" x14ac:dyDescent="0.25">
      <c r="C707" s="133"/>
    </row>
    <row r="708" spans="3:3" x14ac:dyDescent="0.25">
      <c r="C708" s="133"/>
    </row>
    <row r="709" spans="3:3" x14ac:dyDescent="0.25">
      <c r="C709" s="133"/>
    </row>
    <row r="710" spans="3:3" x14ac:dyDescent="0.25">
      <c r="C710" s="133"/>
    </row>
    <row r="711" spans="3:3" x14ac:dyDescent="0.25">
      <c r="C711" s="133"/>
    </row>
    <row r="712" spans="3:3" x14ac:dyDescent="0.25">
      <c r="C712" s="133"/>
    </row>
    <row r="713" spans="3:3" x14ac:dyDescent="0.25">
      <c r="C713" s="133"/>
    </row>
    <row r="714" spans="3:3" x14ac:dyDescent="0.25">
      <c r="C714" s="133"/>
    </row>
    <row r="715" spans="3:3" x14ac:dyDescent="0.25">
      <c r="C715" s="133"/>
    </row>
    <row r="716" spans="3:3" x14ac:dyDescent="0.25">
      <c r="C716" s="133"/>
    </row>
    <row r="717" spans="3:3" x14ac:dyDescent="0.25">
      <c r="C717" s="133"/>
    </row>
    <row r="718" spans="3:3" x14ac:dyDescent="0.25">
      <c r="C718" s="133"/>
    </row>
    <row r="719" spans="3:3" x14ac:dyDescent="0.25">
      <c r="C719" s="133"/>
    </row>
    <row r="720" spans="3:3" x14ac:dyDescent="0.25">
      <c r="C720" s="133"/>
    </row>
    <row r="721" spans="3:3" x14ac:dyDescent="0.25">
      <c r="C721" s="133"/>
    </row>
    <row r="722" spans="3:3" x14ac:dyDescent="0.25">
      <c r="C722" s="133"/>
    </row>
    <row r="723" spans="3:3" x14ac:dyDescent="0.25">
      <c r="C723" s="133"/>
    </row>
    <row r="724" spans="3:3" x14ac:dyDescent="0.25">
      <c r="C724" s="133"/>
    </row>
    <row r="725" spans="3:3" x14ac:dyDescent="0.25">
      <c r="C725" s="133"/>
    </row>
    <row r="726" spans="3:3" x14ac:dyDescent="0.25">
      <c r="C726" s="133"/>
    </row>
    <row r="727" spans="3:3" x14ac:dyDescent="0.25">
      <c r="C727" s="133"/>
    </row>
    <row r="728" spans="3:3" x14ac:dyDescent="0.25">
      <c r="C728" s="133"/>
    </row>
    <row r="729" spans="3:3" x14ac:dyDescent="0.25">
      <c r="C729" s="133"/>
    </row>
    <row r="730" spans="3:3" x14ac:dyDescent="0.25">
      <c r="C730" s="133"/>
    </row>
    <row r="731" spans="3:3" x14ac:dyDescent="0.25">
      <c r="C731" s="133"/>
    </row>
    <row r="732" spans="3:3" x14ac:dyDescent="0.25">
      <c r="C732" s="133"/>
    </row>
    <row r="733" spans="3:3" x14ac:dyDescent="0.25">
      <c r="C733" s="133"/>
    </row>
    <row r="734" spans="3:3" x14ac:dyDescent="0.25">
      <c r="C734" s="133"/>
    </row>
    <row r="735" spans="3:3" x14ac:dyDescent="0.25">
      <c r="C735" s="133"/>
    </row>
    <row r="736" spans="3:3" x14ac:dyDescent="0.25">
      <c r="C736" s="133"/>
    </row>
    <row r="737" spans="3:3" x14ac:dyDescent="0.25">
      <c r="C737" s="133"/>
    </row>
    <row r="738" spans="3:3" x14ac:dyDescent="0.25">
      <c r="C738" s="133"/>
    </row>
    <row r="739" spans="3:3" x14ac:dyDescent="0.25">
      <c r="C739" s="133"/>
    </row>
    <row r="740" spans="3:3" x14ac:dyDescent="0.25">
      <c r="C740" s="133"/>
    </row>
    <row r="741" spans="3:3" x14ac:dyDescent="0.25">
      <c r="C741" s="133"/>
    </row>
    <row r="742" spans="3:3" x14ac:dyDescent="0.25">
      <c r="C742" s="133"/>
    </row>
    <row r="743" spans="3:3" x14ac:dyDescent="0.25">
      <c r="C743" s="133"/>
    </row>
    <row r="744" spans="3:3" x14ac:dyDescent="0.25">
      <c r="C744" s="133"/>
    </row>
    <row r="745" spans="3:3" x14ac:dyDescent="0.25">
      <c r="C745" s="133"/>
    </row>
    <row r="746" spans="3:3" x14ac:dyDescent="0.25">
      <c r="C746" s="133"/>
    </row>
    <row r="747" spans="3:3" x14ac:dyDescent="0.25">
      <c r="C747" s="133"/>
    </row>
    <row r="748" spans="3:3" x14ac:dyDescent="0.25">
      <c r="C748" s="133"/>
    </row>
    <row r="749" spans="3:3" x14ac:dyDescent="0.25">
      <c r="C749" s="133"/>
    </row>
    <row r="750" spans="3:3" x14ac:dyDescent="0.25">
      <c r="C750" s="133"/>
    </row>
    <row r="751" spans="3:3" x14ac:dyDescent="0.25">
      <c r="C751" s="133"/>
    </row>
    <row r="752" spans="3:3" x14ac:dyDescent="0.25">
      <c r="C752" s="133"/>
    </row>
    <row r="753" spans="3:3" x14ac:dyDescent="0.25">
      <c r="C753" s="133"/>
    </row>
    <row r="754" spans="3:3" x14ac:dyDescent="0.25">
      <c r="C754" s="133"/>
    </row>
    <row r="755" spans="3:3" x14ac:dyDescent="0.25">
      <c r="C755" s="133"/>
    </row>
    <row r="756" spans="3:3" x14ac:dyDescent="0.25">
      <c r="C756" s="133"/>
    </row>
    <row r="757" spans="3:3" x14ac:dyDescent="0.25">
      <c r="C757" s="133"/>
    </row>
    <row r="758" spans="3:3" x14ac:dyDescent="0.25">
      <c r="C758" s="133"/>
    </row>
    <row r="759" spans="3:3" x14ac:dyDescent="0.25">
      <c r="C759" s="133"/>
    </row>
    <row r="760" spans="3:3" x14ac:dyDescent="0.25">
      <c r="C760" s="133"/>
    </row>
    <row r="761" spans="3:3" x14ac:dyDescent="0.25">
      <c r="C761" s="133"/>
    </row>
    <row r="762" spans="3:3" x14ac:dyDescent="0.25">
      <c r="C762" s="133"/>
    </row>
    <row r="763" spans="3:3" x14ac:dyDescent="0.25">
      <c r="C763" s="133"/>
    </row>
    <row r="764" spans="3:3" x14ac:dyDescent="0.25">
      <c r="C764" s="133"/>
    </row>
    <row r="765" spans="3:3" x14ac:dyDescent="0.25">
      <c r="C765" s="133"/>
    </row>
    <row r="766" spans="3:3" x14ac:dyDescent="0.25">
      <c r="C766" s="133"/>
    </row>
    <row r="767" spans="3:3" x14ac:dyDescent="0.25">
      <c r="C767" s="133"/>
    </row>
    <row r="768" spans="3:3" x14ac:dyDescent="0.25">
      <c r="C768" s="133"/>
    </row>
    <row r="769" spans="3:3" x14ac:dyDescent="0.25">
      <c r="C769" s="133"/>
    </row>
    <row r="770" spans="3:3" x14ac:dyDescent="0.25">
      <c r="C770" s="133"/>
    </row>
    <row r="771" spans="3:3" x14ac:dyDescent="0.25">
      <c r="C771" s="133"/>
    </row>
    <row r="772" spans="3:3" x14ac:dyDescent="0.25">
      <c r="C772" s="133"/>
    </row>
    <row r="773" spans="3:3" x14ac:dyDescent="0.25">
      <c r="C773" s="133"/>
    </row>
    <row r="774" spans="3:3" x14ac:dyDescent="0.25">
      <c r="C774" s="133"/>
    </row>
    <row r="775" spans="3:3" x14ac:dyDescent="0.25">
      <c r="C775" s="133"/>
    </row>
    <row r="776" spans="3:3" x14ac:dyDescent="0.25">
      <c r="C776" s="133"/>
    </row>
    <row r="777" spans="3:3" x14ac:dyDescent="0.25">
      <c r="C777" s="133"/>
    </row>
    <row r="778" spans="3:3" x14ac:dyDescent="0.25">
      <c r="C778" s="133"/>
    </row>
    <row r="779" spans="3:3" x14ac:dyDescent="0.25">
      <c r="C779" s="133"/>
    </row>
    <row r="780" spans="3:3" x14ac:dyDescent="0.25">
      <c r="C780" s="133"/>
    </row>
    <row r="781" spans="3:3" x14ac:dyDescent="0.25">
      <c r="C781" s="133"/>
    </row>
    <row r="782" spans="3:3" x14ac:dyDescent="0.25">
      <c r="C782" s="133"/>
    </row>
    <row r="783" spans="3:3" x14ac:dyDescent="0.25">
      <c r="C783" s="133"/>
    </row>
    <row r="784" spans="3:3" x14ac:dyDescent="0.25">
      <c r="C784" s="133"/>
    </row>
    <row r="785" spans="3:3" x14ac:dyDescent="0.25">
      <c r="C785" s="133"/>
    </row>
    <row r="786" spans="3:3" x14ac:dyDescent="0.25">
      <c r="C786" s="133"/>
    </row>
    <row r="787" spans="3:3" x14ac:dyDescent="0.25">
      <c r="C787" s="133"/>
    </row>
    <row r="788" spans="3:3" x14ac:dyDescent="0.25">
      <c r="C788" s="133"/>
    </row>
    <row r="789" spans="3:3" x14ac:dyDescent="0.25">
      <c r="C789" s="133"/>
    </row>
    <row r="790" spans="3:3" x14ac:dyDescent="0.25">
      <c r="C790" s="133"/>
    </row>
    <row r="791" spans="3:3" x14ac:dyDescent="0.25">
      <c r="C791" s="133"/>
    </row>
    <row r="792" spans="3:3" x14ac:dyDescent="0.25">
      <c r="C792" s="133"/>
    </row>
    <row r="793" spans="3:3" x14ac:dyDescent="0.25">
      <c r="C793" s="133"/>
    </row>
    <row r="794" spans="3:3" x14ac:dyDescent="0.25">
      <c r="C794" s="133"/>
    </row>
    <row r="795" spans="3:3" x14ac:dyDescent="0.25">
      <c r="C795" s="133"/>
    </row>
    <row r="796" spans="3:3" x14ac:dyDescent="0.25">
      <c r="C796" s="133"/>
    </row>
    <row r="797" spans="3:3" x14ac:dyDescent="0.25">
      <c r="C797" s="133"/>
    </row>
    <row r="798" spans="3:3" x14ac:dyDescent="0.25">
      <c r="C798" s="133"/>
    </row>
    <row r="799" spans="3:3" x14ac:dyDescent="0.25">
      <c r="C799" s="133"/>
    </row>
    <row r="800" spans="3:3" x14ac:dyDescent="0.25">
      <c r="C800" s="133"/>
    </row>
    <row r="801" spans="3:3" x14ac:dyDescent="0.25">
      <c r="C801" s="133"/>
    </row>
    <row r="802" spans="3:3" x14ac:dyDescent="0.25">
      <c r="C802" s="133"/>
    </row>
    <row r="803" spans="3:3" x14ac:dyDescent="0.25">
      <c r="C803" s="133"/>
    </row>
    <row r="804" spans="3:3" x14ac:dyDescent="0.25">
      <c r="C804" s="133"/>
    </row>
    <row r="805" spans="3:3" x14ac:dyDescent="0.25">
      <c r="C805" s="133"/>
    </row>
    <row r="806" spans="3:3" x14ac:dyDescent="0.25">
      <c r="C806" s="133"/>
    </row>
    <row r="807" spans="3:3" x14ac:dyDescent="0.25">
      <c r="C807" s="133"/>
    </row>
    <row r="808" spans="3:3" x14ac:dyDescent="0.25">
      <c r="C808" s="133"/>
    </row>
    <row r="809" spans="3:3" x14ac:dyDescent="0.25">
      <c r="C809" s="133"/>
    </row>
    <row r="810" spans="3:3" x14ac:dyDescent="0.25">
      <c r="C810" s="133"/>
    </row>
    <row r="811" spans="3:3" x14ac:dyDescent="0.25">
      <c r="C811" s="133"/>
    </row>
    <row r="812" spans="3:3" x14ac:dyDescent="0.25">
      <c r="C812" s="133"/>
    </row>
    <row r="813" spans="3:3" x14ac:dyDescent="0.25">
      <c r="C813" s="133"/>
    </row>
    <row r="814" spans="3:3" x14ac:dyDescent="0.25">
      <c r="C814" s="133"/>
    </row>
    <row r="815" spans="3:3" x14ac:dyDescent="0.25">
      <c r="C815" s="133"/>
    </row>
    <row r="816" spans="3:3" x14ac:dyDescent="0.25">
      <c r="C816" s="133"/>
    </row>
    <row r="817" spans="3:3" x14ac:dyDescent="0.25">
      <c r="C817" s="133"/>
    </row>
    <row r="818" spans="3:3" x14ac:dyDescent="0.25">
      <c r="C818" s="133"/>
    </row>
    <row r="819" spans="3:3" x14ac:dyDescent="0.25">
      <c r="C819" s="133"/>
    </row>
    <row r="820" spans="3:3" x14ac:dyDescent="0.25">
      <c r="C820" s="133"/>
    </row>
    <row r="821" spans="3:3" x14ac:dyDescent="0.25">
      <c r="C821" s="133"/>
    </row>
    <row r="822" spans="3:3" x14ac:dyDescent="0.25">
      <c r="C822" s="133"/>
    </row>
    <row r="823" spans="3:3" x14ac:dyDescent="0.25">
      <c r="C823" s="133"/>
    </row>
    <row r="824" spans="3:3" x14ac:dyDescent="0.25">
      <c r="C824" s="133"/>
    </row>
    <row r="825" spans="3:3" x14ac:dyDescent="0.25">
      <c r="C825" s="133"/>
    </row>
    <row r="826" spans="3:3" x14ac:dyDescent="0.25">
      <c r="C826" s="133"/>
    </row>
    <row r="827" spans="3:3" x14ac:dyDescent="0.25">
      <c r="C827" s="133"/>
    </row>
    <row r="828" spans="3:3" x14ac:dyDescent="0.25">
      <c r="C828" s="133"/>
    </row>
    <row r="829" spans="3:3" x14ac:dyDescent="0.25">
      <c r="C829" s="133"/>
    </row>
    <row r="830" spans="3:3" x14ac:dyDescent="0.25">
      <c r="C830" s="133"/>
    </row>
    <row r="831" spans="3:3" x14ac:dyDescent="0.25">
      <c r="C831" s="133"/>
    </row>
    <row r="832" spans="3:3" x14ac:dyDescent="0.25">
      <c r="C832" s="133"/>
    </row>
    <row r="833" spans="3:3" x14ac:dyDescent="0.25">
      <c r="C833" s="133"/>
    </row>
    <row r="834" spans="3:3" x14ac:dyDescent="0.25">
      <c r="C834" s="133"/>
    </row>
    <row r="835" spans="3:3" x14ac:dyDescent="0.25">
      <c r="C835" s="133"/>
    </row>
    <row r="836" spans="3:3" x14ac:dyDescent="0.25">
      <c r="C836" s="133"/>
    </row>
    <row r="837" spans="3:3" x14ac:dyDescent="0.25">
      <c r="C837" s="133"/>
    </row>
    <row r="838" spans="3:3" x14ac:dyDescent="0.25">
      <c r="C838" s="133"/>
    </row>
    <row r="839" spans="3:3" x14ac:dyDescent="0.25">
      <c r="C839" s="133"/>
    </row>
    <row r="840" spans="3:3" x14ac:dyDescent="0.25">
      <c r="C840" s="133"/>
    </row>
    <row r="841" spans="3:3" x14ac:dyDescent="0.25">
      <c r="C841" s="133"/>
    </row>
    <row r="842" spans="3:3" x14ac:dyDescent="0.25">
      <c r="C842" s="133"/>
    </row>
    <row r="843" spans="3:3" x14ac:dyDescent="0.25">
      <c r="C843" s="133"/>
    </row>
    <row r="844" spans="3:3" x14ac:dyDescent="0.25">
      <c r="C844" s="133"/>
    </row>
    <row r="845" spans="3:3" x14ac:dyDescent="0.25">
      <c r="C845" s="133"/>
    </row>
    <row r="846" spans="3:3" x14ac:dyDescent="0.25">
      <c r="C846" s="133"/>
    </row>
    <row r="847" spans="3:3" x14ac:dyDescent="0.25">
      <c r="C847" s="133"/>
    </row>
    <row r="848" spans="3:3" x14ac:dyDescent="0.25">
      <c r="C848" s="133"/>
    </row>
    <row r="849" spans="3:3" x14ac:dyDescent="0.25">
      <c r="C849" s="133"/>
    </row>
    <row r="850" spans="3:3" x14ac:dyDescent="0.25">
      <c r="C850" s="133"/>
    </row>
    <row r="851" spans="3:3" x14ac:dyDescent="0.25">
      <c r="C851" s="133"/>
    </row>
    <row r="852" spans="3:3" x14ac:dyDescent="0.25">
      <c r="C852" s="133"/>
    </row>
    <row r="853" spans="3:3" x14ac:dyDescent="0.25">
      <c r="C853" s="133"/>
    </row>
    <row r="854" spans="3:3" x14ac:dyDescent="0.25">
      <c r="C854" s="133"/>
    </row>
    <row r="855" spans="3:3" x14ac:dyDescent="0.25">
      <c r="C855" s="133"/>
    </row>
    <row r="856" spans="3:3" x14ac:dyDescent="0.25">
      <c r="C856" s="133"/>
    </row>
    <row r="857" spans="3:3" x14ac:dyDescent="0.25">
      <c r="C857" s="133"/>
    </row>
    <row r="858" spans="3:3" x14ac:dyDescent="0.25">
      <c r="C858" s="133"/>
    </row>
    <row r="859" spans="3:3" x14ac:dyDescent="0.25">
      <c r="C859" s="133"/>
    </row>
    <row r="860" spans="3:3" x14ac:dyDescent="0.25">
      <c r="C860" s="133"/>
    </row>
    <row r="861" spans="3:3" x14ac:dyDescent="0.25">
      <c r="C861" s="133"/>
    </row>
    <row r="862" spans="3:3" x14ac:dyDescent="0.25">
      <c r="C862" s="133"/>
    </row>
    <row r="863" spans="3:3" x14ac:dyDescent="0.25">
      <c r="C863" s="133"/>
    </row>
    <row r="864" spans="3:3" x14ac:dyDescent="0.25">
      <c r="C864" s="133"/>
    </row>
    <row r="865" spans="3:3" x14ac:dyDescent="0.25">
      <c r="C865" s="133"/>
    </row>
    <row r="866" spans="3:3" x14ac:dyDescent="0.25">
      <c r="C866" s="133"/>
    </row>
    <row r="867" spans="3:3" x14ac:dyDescent="0.25">
      <c r="C867" s="133"/>
    </row>
    <row r="868" spans="3:3" x14ac:dyDescent="0.25">
      <c r="C868" s="133"/>
    </row>
    <row r="869" spans="3:3" x14ac:dyDescent="0.25">
      <c r="C869" s="133"/>
    </row>
    <row r="870" spans="3:3" x14ac:dyDescent="0.25">
      <c r="C870" s="133"/>
    </row>
    <row r="871" spans="3:3" x14ac:dyDescent="0.25">
      <c r="C871" s="133"/>
    </row>
    <row r="872" spans="3:3" x14ac:dyDescent="0.25">
      <c r="C872" s="133"/>
    </row>
    <row r="873" spans="3:3" x14ac:dyDescent="0.25">
      <c r="C873" s="133"/>
    </row>
    <row r="874" spans="3:3" x14ac:dyDescent="0.25">
      <c r="C874" s="133"/>
    </row>
    <row r="875" spans="3:3" x14ac:dyDescent="0.25">
      <c r="C875" s="133"/>
    </row>
    <row r="876" spans="3:3" x14ac:dyDescent="0.25">
      <c r="C876" s="133"/>
    </row>
    <row r="877" spans="3:3" x14ac:dyDescent="0.25">
      <c r="C877" s="133"/>
    </row>
    <row r="878" spans="3:3" x14ac:dyDescent="0.25">
      <c r="C878" s="133"/>
    </row>
    <row r="879" spans="3:3" x14ac:dyDescent="0.25">
      <c r="C879" s="133"/>
    </row>
    <row r="880" spans="3:3" x14ac:dyDescent="0.25">
      <c r="C880" s="133"/>
    </row>
    <row r="881" spans="3:3" x14ac:dyDescent="0.25">
      <c r="C881" s="133"/>
    </row>
    <row r="882" spans="3:3" x14ac:dyDescent="0.25">
      <c r="C882" s="133"/>
    </row>
    <row r="883" spans="3:3" x14ac:dyDescent="0.25">
      <c r="C883" s="133"/>
    </row>
    <row r="884" spans="3:3" x14ac:dyDescent="0.25">
      <c r="C884" s="133"/>
    </row>
    <row r="885" spans="3:3" x14ac:dyDescent="0.25">
      <c r="C885" s="133"/>
    </row>
    <row r="886" spans="3:3" x14ac:dyDescent="0.25">
      <c r="C886" s="133"/>
    </row>
    <row r="887" spans="3:3" x14ac:dyDescent="0.25">
      <c r="C887" s="133"/>
    </row>
    <row r="888" spans="3:3" x14ac:dyDescent="0.25">
      <c r="C888" s="133"/>
    </row>
    <row r="889" spans="3:3" x14ac:dyDescent="0.25">
      <c r="C889" s="133"/>
    </row>
    <row r="890" spans="3:3" x14ac:dyDescent="0.25">
      <c r="C890" s="133"/>
    </row>
    <row r="891" spans="3:3" x14ac:dyDescent="0.25">
      <c r="C891" s="133"/>
    </row>
    <row r="892" spans="3:3" x14ac:dyDescent="0.25">
      <c r="C892" s="133"/>
    </row>
    <row r="893" spans="3:3" x14ac:dyDescent="0.25">
      <c r="C893" s="133"/>
    </row>
    <row r="894" spans="3:3" x14ac:dyDescent="0.25">
      <c r="C894" s="133"/>
    </row>
    <row r="895" spans="3:3" x14ac:dyDescent="0.25">
      <c r="C895" s="133"/>
    </row>
    <row r="896" spans="3:3" x14ac:dyDescent="0.25">
      <c r="C896" s="133"/>
    </row>
    <row r="897" spans="3:3" x14ac:dyDescent="0.25">
      <c r="C897" s="133"/>
    </row>
    <row r="898" spans="3:3" x14ac:dyDescent="0.25">
      <c r="C898" s="133"/>
    </row>
    <row r="899" spans="3:3" x14ac:dyDescent="0.25">
      <c r="C899" s="133"/>
    </row>
    <row r="900" spans="3:3" x14ac:dyDescent="0.25">
      <c r="C900" s="133"/>
    </row>
    <row r="901" spans="3:3" x14ac:dyDescent="0.25">
      <c r="C901" s="133"/>
    </row>
    <row r="902" spans="3:3" x14ac:dyDescent="0.25">
      <c r="C902" s="133"/>
    </row>
    <row r="903" spans="3:3" x14ac:dyDescent="0.25">
      <c r="C903" s="133"/>
    </row>
    <row r="904" spans="3:3" x14ac:dyDescent="0.25">
      <c r="C904" s="133"/>
    </row>
    <row r="905" spans="3:3" x14ac:dyDescent="0.25">
      <c r="C905" s="133"/>
    </row>
    <row r="906" spans="3:3" x14ac:dyDescent="0.25">
      <c r="C906" s="133"/>
    </row>
    <row r="907" spans="3:3" x14ac:dyDescent="0.25">
      <c r="C907" s="133"/>
    </row>
    <row r="908" spans="3:3" x14ac:dyDescent="0.25">
      <c r="C908" s="133"/>
    </row>
    <row r="909" spans="3:3" x14ac:dyDescent="0.25">
      <c r="C909" s="133"/>
    </row>
    <row r="910" spans="3:3" x14ac:dyDescent="0.25">
      <c r="C910" s="133"/>
    </row>
    <row r="911" spans="3:3" x14ac:dyDescent="0.25">
      <c r="C911" s="133"/>
    </row>
    <row r="912" spans="3:3" x14ac:dyDescent="0.25">
      <c r="C912" s="133"/>
    </row>
    <row r="913" spans="3:3" x14ac:dyDescent="0.25">
      <c r="C913" s="133"/>
    </row>
    <row r="914" spans="3:3" x14ac:dyDescent="0.25">
      <c r="C914" s="133"/>
    </row>
    <row r="915" spans="3:3" x14ac:dyDescent="0.25">
      <c r="C915" s="133"/>
    </row>
    <row r="916" spans="3:3" x14ac:dyDescent="0.25">
      <c r="C916" s="133"/>
    </row>
    <row r="917" spans="3:3" x14ac:dyDescent="0.25">
      <c r="C917" s="133"/>
    </row>
    <row r="918" spans="3:3" x14ac:dyDescent="0.25">
      <c r="C918" s="133"/>
    </row>
    <row r="919" spans="3:3" x14ac:dyDescent="0.25">
      <c r="C919" s="133"/>
    </row>
    <row r="920" spans="3:3" x14ac:dyDescent="0.25">
      <c r="C920" s="133"/>
    </row>
    <row r="921" spans="3:3" x14ac:dyDescent="0.25">
      <c r="C921" s="133"/>
    </row>
    <row r="922" spans="3:3" x14ac:dyDescent="0.25">
      <c r="C922" s="133"/>
    </row>
    <row r="923" spans="3:3" x14ac:dyDescent="0.25">
      <c r="C923" s="133"/>
    </row>
    <row r="924" spans="3:3" x14ac:dyDescent="0.25">
      <c r="C924" s="133"/>
    </row>
    <row r="925" spans="3:3" x14ac:dyDescent="0.25">
      <c r="C925" s="133"/>
    </row>
    <row r="926" spans="3:3" x14ac:dyDescent="0.25">
      <c r="C926" s="133"/>
    </row>
    <row r="927" spans="3:3" x14ac:dyDescent="0.25">
      <c r="C927" s="133"/>
    </row>
    <row r="928" spans="3:3" x14ac:dyDescent="0.25">
      <c r="C928" s="133"/>
    </row>
    <row r="929" spans="3:3" x14ac:dyDescent="0.25">
      <c r="C929" s="133"/>
    </row>
    <row r="930" spans="3:3" x14ac:dyDescent="0.25">
      <c r="C930" s="133"/>
    </row>
    <row r="931" spans="3:3" x14ac:dyDescent="0.25">
      <c r="C931" s="133"/>
    </row>
    <row r="932" spans="3:3" x14ac:dyDescent="0.25">
      <c r="C932" s="133"/>
    </row>
    <row r="933" spans="3:3" x14ac:dyDescent="0.25">
      <c r="C933" s="133"/>
    </row>
    <row r="934" spans="3:3" x14ac:dyDescent="0.25">
      <c r="C934" s="133"/>
    </row>
    <row r="935" spans="3:3" x14ac:dyDescent="0.25">
      <c r="C935" s="133"/>
    </row>
    <row r="936" spans="3:3" x14ac:dyDescent="0.25">
      <c r="C936" s="133"/>
    </row>
    <row r="937" spans="3:3" x14ac:dyDescent="0.25">
      <c r="C937" s="133"/>
    </row>
    <row r="938" spans="3:3" x14ac:dyDescent="0.25">
      <c r="C938" s="133"/>
    </row>
    <row r="939" spans="3:3" x14ac:dyDescent="0.25">
      <c r="C939" s="133"/>
    </row>
    <row r="940" spans="3:3" x14ac:dyDescent="0.25">
      <c r="C940" s="133"/>
    </row>
    <row r="941" spans="3:3" x14ac:dyDescent="0.25">
      <c r="C941" s="133"/>
    </row>
    <row r="942" spans="3:3" x14ac:dyDescent="0.25">
      <c r="C942" s="133"/>
    </row>
    <row r="943" spans="3:3" x14ac:dyDescent="0.25">
      <c r="C943" s="133"/>
    </row>
    <row r="944" spans="3:3" x14ac:dyDescent="0.25">
      <c r="C944" s="133"/>
    </row>
    <row r="945" spans="3:3" x14ac:dyDescent="0.25">
      <c r="C945" s="133"/>
    </row>
    <row r="946" spans="3:3" x14ac:dyDescent="0.25">
      <c r="C946" s="133"/>
    </row>
    <row r="947" spans="3:3" x14ac:dyDescent="0.25">
      <c r="C947" s="133"/>
    </row>
    <row r="948" spans="3:3" x14ac:dyDescent="0.25">
      <c r="C948" s="133"/>
    </row>
    <row r="949" spans="3:3" x14ac:dyDescent="0.25">
      <c r="C949" s="133"/>
    </row>
    <row r="950" spans="3:3" x14ac:dyDescent="0.25">
      <c r="C950" s="133"/>
    </row>
    <row r="951" spans="3:3" x14ac:dyDescent="0.25">
      <c r="C951" s="133"/>
    </row>
    <row r="952" spans="3:3" x14ac:dyDescent="0.25">
      <c r="C952" s="133"/>
    </row>
    <row r="953" spans="3:3" x14ac:dyDescent="0.25">
      <c r="C953" s="133"/>
    </row>
    <row r="954" spans="3:3" x14ac:dyDescent="0.25">
      <c r="C954" s="133"/>
    </row>
    <row r="955" spans="3:3" x14ac:dyDescent="0.25">
      <c r="C955" s="133"/>
    </row>
    <row r="956" spans="3:3" x14ac:dyDescent="0.25">
      <c r="C956" s="133"/>
    </row>
    <row r="957" spans="3:3" x14ac:dyDescent="0.25">
      <c r="C957" s="133"/>
    </row>
    <row r="958" spans="3:3" x14ac:dyDescent="0.25">
      <c r="C958" s="133"/>
    </row>
  </sheetData>
  <mergeCells count="13">
    <mergeCell ref="B13:C13"/>
    <mergeCell ref="B14:C14"/>
    <mergeCell ref="E4:F4"/>
    <mergeCell ref="B1:C1"/>
    <mergeCell ref="B2:C2"/>
    <mergeCell ref="B3:C3"/>
    <mergeCell ref="B4:C4"/>
    <mergeCell ref="B6:C6"/>
    <mergeCell ref="B7:C7"/>
    <mergeCell ref="B8:C8"/>
    <mergeCell ref="B9:C9"/>
    <mergeCell ref="B11:C11"/>
    <mergeCell ref="B12:C12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G14" sqref="G14"/>
    </sheetView>
  </sheetViews>
  <sheetFormatPr defaultRowHeight="15.75" x14ac:dyDescent="0.25"/>
  <cols>
    <col min="1" max="1" width="37.5703125" style="89" customWidth="1"/>
    <col min="2" max="2" width="13.7109375" style="90" customWidth="1"/>
    <col min="3" max="4" width="19.42578125" style="90" hidden="1" customWidth="1"/>
    <col min="5" max="5" width="24.42578125" style="90" customWidth="1"/>
    <col min="6" max="6" width="26.28515625" style="90" customWidth="1"/>
    <col min="7" max="7" width="16" style="90" customWidth="1"/>
    <col min="8" max="256" width="9.140625" style="90"/>
    <col min="257" max="257" width="30.7109375" style="90" customWidth="1"/>
    <col min="258" max="258" width="13.7109375" style="90" customWidth="1"/>
    <col min="259" max="260" width="0" style="90" hidden="1" customWidth="1"/>
    <col min="261" max="261" width="19.42578125" style="90" customWidth="1"/>
    <col min="262" max="262" width="26.7109375" style="90" customWidth="1"/>
    <col min="263" max="263" width="16" style="90" customWidth="1"/>
    <col min="264" max="512" width="9.140625" style="90"/>
    <col min="513" max="513" width="30.7109375" style="90" customWidth="1"/>
    <col min="514" max="514" width="13.7109375" style="90" customWidth="1"/>
    <col min="515" max="516" width="0" style="90" hidden="1" customWidth="1"/>
    <col min="517" max="517" width="19.42578125" style="90" customWidth="1"/>
    <col min="518" max="518" width="26.7109375" style="90" customWidth="1"/>
    <col min="519" max="519" width="16" style="90" customWidth="1"/>
    <col min="520" max="768" width="9.140625" style="90"/>
    <col min="769" max="769" width="30.7109375" style="90" customWidth="1"/>
    <col min="770" max="770" width="13.7109375" style="90" customWidth="1"/>
    <col min="771" max="772" width="0" style="90" hidden="1" customWidth="1"/>
    <col min="773" max="773" width="19.42578125" style="90" customWidth="1"/>
    <col min="774" max="774" width="26.7109375" style="90" customWidth="1"/>
    <col min="775" max="775" width="16" style="90" customWidth="1"/>
    <col min="776" max="1024" width="9.140625" style="90"/>
    <col min="1025" max="1025" width="30.7109375" style="90" customWidth="1"/>
    <col min="1026" max="1026" width="13.7109375" style="90" customWidth="1"/>
    <col min="1027" max="1028" width="0" style="90" hidden="1" customWidth="1"/>
    <col min="1029" max="1029" width="19.42578125" style="90" customWidth="1"/>
    <col min="1030" max="1030" width="26.7109375" style="90" customWidth="1"/>
    <col min="1031" max="1031" width="16" style="90" customWidth="1"/>
    <col min="1032" max="1280" width="9.140625" style="90"/>
    <col min="1281" max="1281" width="30.7109375" style="90" customWidth="1"/>
    <col min="1282" max="1282" width="13.7109375" style="90" customWidth="1"/>
    <col min="1283" max="1284" width="0" style="90" hidden="1" customWidth="1"/>
    <col min="1285" max="1285" width="19.42578125" style="90" customWidth="1"/>
    <col min="1286" max="1286" width="26.7109375" style="90" customWidth="1"/>
    <col min="1287" max="1287" width="16" style="90" customWidth="1"/>
    <col min="1288" max="1536" width="9.140625" style="90"/>
    <col min="1537" max="1537" width="30.7109375" style="90" customWidth="1"/>
    <col min="1538" max="1538" width="13.7109375" style="90" customWidth="1"/>
    <col min="1539" max="1540" width="0" style="90" hidden="1" customWidth="1"/>
    <col min="1541" max="1541" width="19.42578125" style="90" customWidth="1"/>
    <col min="1542" max="1542" width="26.7109375" style="90" customWidth="1"/>
    <col min="1543" max="1543" width="16" style="90" customWidth="1"/>
    <col min="1544" max="1792" width="9.140625" style="90"/>
    <col min="1793" max="1793" width="30.7109375" style="90" customWidth="1"/>
    <col min="1794" max="1794" width="13.7109375" style="90" customWidth="1"/>
    <col min="1795" max="1796" width="0" style="90" hidden="1" customWidth="1"/>
    <col min="1797" max="1797" width="19.42578125" style="90" customWidth="1"/>
    <col min="1798" max="1798" width="26.7109375" style="90" customWidth="1"/>
    <col min="1799" max="1799" width="16" style="90" customWidth="1"/>
    <col min="1800" max="2048" width="9.140625" style="90"/>
    <col min="2049" max="2049" width="30.7109375" style="90" customWidth="1"/>
    <col min="2050" max="2050" width="13.7109375" style="90" customWidth="1"/>
    <col min="2051" max="2052" width="0" style="90" hidden="1" customWidth="1"/>
    <col min="2053" max="2053" width="19.42578125" style="90" customWidth="1"/>
    <col min="2054" max="2054" width="26.7109375" style="90" customWidth="1"/>
    <col min="2055" max="2055" width="16" style="90" customWidth="1"/>
    <col min="2056" max="2304" width="9.140625" style="90"/>
    <col min="2305" max="2305" width="30.7109375" style="90" customWidth="1"/>
    <col min="2306" max="2306" width="13.7109375" style="90" customWidth="1"/>
    <col min="2307" max="2308" width="0" style="90" hidden="1" customWidth="1"/>
    <col min="2309" max="2309" width="19.42578125" style="90" customWidth="1"/>
    <col min="2310" max="2310" width="26.7109375" style="90" customWidth="1"/>
    <col min="2311" max="2311" width="16" style="90" customWidth="1"/>
    <col min="2312" max="2560" width="9.140625" style="90"/>
    <col min="2561" max="2561" width="30.7109375" style="90" customWidth="1"/>
    <col min="2562" max="2562" width="13.7109375" style="90" customWidth="1"/>
    <col min="2563" max="2564" width="0" style="90" hidden="1" customWidth="1"/>
    <col min="2565" max="2565" width="19.42578125" style="90" customWidth="1"/>
    <col min="2566" max="2566" width="26.7109375" style="90" customWidth="1"/>
    <col min="2567" max="2567" width="16" style="90" customWidth="1"/>
    <col min="2568" max="2816" width="9.140625" style="90"/>
    <col min="2817" max="2817" width="30.7109375" style="90" customWidth="1"/>
    <col min="2818" max="2818" width="13.7109375" style="90" customWidth="1"/>
    <col min="2819" max="2820" width="0" style="90" hidden="1" customWidth="1"/>
    <col min="2821" max="2821" width="19.42578125" style="90" customWidth="1"/>
    <col min="2822" max="2822" width="26.7109375" style="90" customWidth="1"/>
    <col min="2823" max="2823" width="16" style="90" customWidth="1"/>
    <col min="2824" max="3072" width="9.140625" style="90"/>
    <col min="3073" max="3073" width="30.7109375" style="90" customWidth="1"/>
    <col min="3074" max="3074" width="13.7109375" style="90" customWidth="1"/>
    <col min="3075" max="3076" width="0" style="90" hidden="1" customWidth="1"/>
    <col min="3077" max="3077" width="19.42578125" style="90" customWidth="1"/>
    <col min="3078" max="3078" width="26.7109375" style="90" customWidth="1"/>
    <col min="3079" max="3079" width="16" style="90" customWidth="1"/>
    <col min="3080" max="3328" width="9.140625" style="90"/>
    <col min="3329" max="3329" width="30.7109375" style="90" customWidth="1"/>
    <col min="3330" max="3330" width="13.7109375" style="90" customWidth="1"/>
    <col min="3331" max="3332" width="0" style="90" hidden="1" customWidth="1"/>
    <col min="3333" max="3333" width="19.42578125" style="90" customWidth="1"/>
    <col min="3334" max="3334" width="26.7109375" style="90" customWidth="1"/>
    <col min="3335" max="3335" width="16" style="90" customWidth="1"/>
    <col min="3336" max="3584" width="9.140625" style="90"/>
    <col min="3585" max="3585" width="30.7109375" style="90" customWidth="1"/>
    <col min="3586" max="3586" width="13.7109375" style="90" customWidth="1"/>
    <col min="3587" max="3588" width="0" style="90" hidden="1" customWidth="1"/>
    <col min="3589" max="3589" width="19.42578125" style="90" customWidth="1"/>
    <col min="3590" max="3590" width="26.7109375" style="90" customWidth="1"/>
    <col min="3591" max="3591" width="16" style="90" customWidth="1"/>
    <col min="3592" max="3840" width="9.140625" style="90"/>
    <col min="3841" max="3841" width="30.7109375" style="90" customWidth="1"/>
    <col min="3842" max="3842" width="13.7109375" style="90" customWidth="1"/>
    <col min="3843" max="3844" width="0" style="90" hidden="1" customWidth="1"/>
    <col min="3845" max="3845" width="19.42578125" style="90" customWidth="1"/>
    <col min="3846" max="3846" width="26.7109375" style="90" customWidth="1"/>
    <col min="3847" max="3847" width="16" style="90" customWidth="1"/>
    <col min="3848" max="4096" width="9.140625" style="90"/>
    <col min="4097" max="4097" width="30.7109375" style="90" customWidth="1"/>
    <col min="4098" max="4098" width="13.7109375" style="90" customWidth="1"/>
    <col min="4099" max="4100" width="0" style="90" hidden="1" customWidth="1"/>
    <col min="4101" max="4101" width="19.42578125" style="90" customWidth="1"/>
    <col min="4102" max="4102" width="26.7109375" style="90" customWidth="1"/>
    <col min="4103" max="4103" width="16" style="90" customWidth="1"/>
    <col min="4104" max="4352" width="9.140625" style="90"/>
    <col min="4353" max="4353" width="30.7109375" style="90" customWidth="1"/>
    <col min="4354" max="4354" width="13.7109375" style="90" customWidth="1"/>
    <col min="4355" max="4356" width="0" style="90" hidden="1" customWidth="1"/>
    <col min="4357" max="4357" width="19.42578125" style="90" customWidth="1"/>
    <col min="4358" max="4358" width="26.7109375" style="90" customWidth="1"/>
    <col min="4359" max="4359" width="16" style="90" customWidth="1"/>
    <col min="4360" max="4608" width="9.140625" style="90"/>
    <col min="4609" max="4609" width="30.7109375" style="90" customWidth="1"/>
    <col min="4610" max="4610" width="13.7109375" style="90" customWidth="1"/>
    <col min="4611" max="4612" width="0" style="90" hidden="1" customWidth="1"/>
    <col min="4613" max="4613" width="19.42578125" style="90" customWidth="1"/>
    <col min="4614" max="4614" width="26.7109375" style="90" customWidth="1"/>
    <col min="4615" max="4615" width="16" style="90" customWidth="1"/>
    <col min="4616" max="4864" width="9.140625" style="90"/>
    <col min="4865" max="4865" width="30.7109375" style="90" customWidth="1"/>
    <col min="4866" max="4866" width="13.7109375" style="90" customWidth="1"/>
    <col min="4867" max="4868" width="0" style="90" hidden="1" customWidth="1"/>
    <col min="4869" max="4869" width="19.42578125" style="90" customWidth="1"/>
    <col min="4870" max="4870" width="26.7109375" style="90" customWidth="1"/>
    <col min="4871" max="4871" width="16" style="90" customWidth="1"/>
    <col min="4872" max="5120" width="9.140625" style="90"/>
    <col min="5121" max="5121" width="30.7109375" style="90" customWidth="1"/>
    <col min="5122" max="5122" width="13.7109375" style="90" customWidth="1"/>
    <col min="5123" max="5124" width="0" style="90" hidden="1" customWidth="1"/>
    <col min="5125" max="5125" width="19.42578125" style="90" customWidth="1"/>
    <col min="5126" max="5126" width="26.7109375" style="90" customWidth="1"/>
    <col min="5127" max="5127" width="16" style="90" customWidth="1"/>
    <col min="5128" max="5376" width="9.140625" style="90"/>
    <col min="5377" max="5377" width="30.7109375" style="90" customWidth="1"/>
    <col min="5378" max="5378" width="13.7109375" style="90" customWidth="1"/>
    <col min="5379" max="5380" width="0" style="90" hidden="1" customWidth="1"/>
    <col min="5381" max="5381" width="19.42578125" style="90" customWidth="1"/>
    <col min="5382" max="5382" width="26.7109375" style="90" customWidth="1"/>
    <col min="5383" max="5383" width="16" style="90" customWidth="1"/>
    <col min="5384" max="5632" width="9.140625" style="90"/>
    <col min="5633" max="5633" width="30.7109375" style="90" customWidth="1"/>
    <col min="5634" max="5634" width="13.7109375" style="90" customWidth="1"/>
    <col min="5635" max="5636" width="0" style="90" hidden="1" customWidth="1"/>
    <col min="5637" max="5637" width="19.42578125" style="90" customWidth="1"/>
    <col min="5638" max="5638" width="26.7109375" style="90" customWidth="1"/>
    <col min="5639" max="5639" width="16" style="90" customWidth="1"/>
    <col min="5640" max="5888" width="9.140625" style="90"/>
    <col min="5889" max="5889" width="30.7109375" style="90" customWidth="1"/>
    <col min="5890" max="5890" width="13.7109375" style="90" customWidth="1"/>
    <col min="5891" max="5892" width="0" style="90" hidden="1" customWidth="1"/>
    <col min="5893" max="5893" width="19.42578125" style="90" customWidth="1"/>
    <col min="5894" max="5894" width="26.7109375" style="90" customWidth="1"/>
    <col min="5895" max="5895" width="16" style="90" customWidth="1"/>
    <col min="5896" max="6144" width="9.140625" style="90"/>
    <col min="6145" max="6145" width="30.7109375" style="90" customWidth="1"/>
    <col min="6146" max="6146" width="13.7109375" style="90" customWidth="1"/>
    <col min="6147" max="6148" width="0" style="90" hidden="1" customWidth="1"/>
    <col min="6149" max="6149" width="19.42578125" style="90" customWidth="1"/>
    <col min="6150" max="6150" width="26.7109375" style="90" customWidth="1"/>
    <col min="6151" max="6151" width="16" style="90" customWidth="1"/>
    <col min="6152" max="6400" width="9.140625" style="90"/>
    <col min="6401" max="6401" width="30.7109375" style="90" customWidth="1"/>
    <col min="6402" max="6402" width="13.7109375" style="90" customWidth="1"/>
    <col min="6403" max="6404" width="0" style="90" hidden="1" customWidth="1"/>
    <col min="6405" max="6405" width="19.42578125" style="90" customWidth="1"/>
    <col min="6406" max="6406" width="26.7109375" style="90" customWidth="1"/>
    <col min="6407" max="6407" width="16" style="90" customWidth="1"/>
    <col min="6408" max="6656" width="9.140625" style="90"/>
    <col min="6657" max="6657" width="30.7109375" style="90" customWidth="1"/>
    <col min="6658" max="6658" width="13.7109375" style="90" customWidth="1"/>
    <col min="6659" max="6660" width="0" style="90" hidden="1" customWidth="1"/>
    <col min="6661" max="6661" width="19.42578125" style="90" customWidth="1"/>
    <col min="6662" max="6662" width="26.7109375" style="90" customWidth="1"/>
    <col min="6663" max="6663" width="16" style="90" customWidth="1"/>
    <col min="6664" max="6912" width="9.140625" style="90"/>
    <col min="6913" max="6913" width="30.7109375" style="90" customWidth="1"/>
    <col min="6914" max="6914" width="13.7109375" style="90" customWidth="1"/>
    <col min="6915" max="6916" width="0" style="90" hidden="1" customWidth="1"/>
    <col min="6917" max="6917" width="19.42578125" style="90" customWidth="1"/>
    <col min="6918" max="6918" width="26.7109375" style="90" customWidth="1"/>
    <col min="6919" max="6919" width="16" style="90" customWidth="1"/>
    <col min="6920" max="7168" width="9.140625" style="90"/>
    <col min="7169" max="7169" width="30.7109375" style="90" customWidth="1"/>
    <col min="7170" max="7170" width="13.7109375" style="90" customWidth="1"/>
    <col min="7171" max="7172" width="0" style="90" hidden="1" customWidth="1"/>
    <col min="7173" max="7173" width="19.42578125" style="90" customWidth="1"/>
    <col min="7174" max="7174" width="26.7109375" style="90" customWidth="1"/>
    <col min="7175" max="7175" width="16" style="90" customWidth="1"/>
    <col min="7176" max="7424" width="9.140625" style="90"/>
    <col min="7425" max="7425" width="30.7109375" style="90" customWidth="1"/>
    <col min="7426" max="7426" width="13.7109375" style="90" customWidth="1"/>
    <col min="7427" max="7428" width="0" style="90" hidden="1" customWidth="1"/>
    <col min="7429" max="7429" width="19.42578125" style="90" customWidth="1"/>
    <col min="7430" max="7430" width="26.7109375" style="90" customWidth="1"/>
    <col min="7431" max="7431" width="16" style="90" customWidth="1"/>
    <col min="7432" max="7680" width="9.140625" style="90"/>
    <col min="7681" max="7681" width="30.7109375" style="90" customWidth="1"/>
    <col min="7682" max="7682" width="13.7109375" style="90" customWidth="1"/>
    <col min="7683" max="7684" width="0" style="90" hidden="1" customWidth="1"/>
    <col min="7685" max="7685" width="19.42578125" style="90" customWidth="1"/>
    <col min="7686" max="7686" width="26.7109375" style="90" customWidth="1"/>
    <col min="7687" max="7687" width="16" style="90" customWidth="1"/>
    <col min="7688" max="7936" width="9.140625" style="90"/>
    <col min="7937" max="7937" width="30.7109375" style="90" customWidth="1"/>
    <col min="7938" max="7938" width="13.7109375" style="90" customWidth="1"/>
    <col min="7939" max="7940" width="0" style="90" hidden="1" customWidth="1"/>
    <col min="7941" max="7941" width="19.42578125" style="90" customWidth="1"/>
    <col min="7942" max="7942" width="26.7109375" style="90" customWidth="1"/>
    <col min="7943" max="7943" width="16" style="90" customWidth="1"/>
    <col min="7944" max="8192" width="9.140625" style="90"/>
    <col min="8193" max="8193" width="30.7109375" style="90" customWidth="1"/>
    <col min="8194" max="8194" width="13.7109375" style="90" customWidth="1"/>
    <col min="8195" max="8196" width="0" style="90" hidden="1" customWidth="1"/>
    <col min="8197" max="8197" width="19.42578125" style="90" customWidth="1"/>
    <col min="8198" max="8198" width="26.7109375" style="90" customWidth="1"/>
    <col min="8199" max="8199" width="16" style="90" customWidth="1"/>
    <col min="8200" max="8448" width="9.140625" style="90"/>
    <col min="8449" max="8449" width="30.7109375" style="90" customWidth="1"/>
    <col min="8450" max="8450" width="13.7109375" style="90" customWidth="1"/>
    <col min="8451" max="8452" width="0" style="90" hidden="1" customWidth="1"/>
    <col min="8453" max="8453" width="19.42578125" style="90" customWidth="1"/>
    <col min="8454" max="8454" width="26.7109375" style="90" customWidth="1"/>
    <col min="8455" max="8455" width="16" style="90" customWidth="1"/>
    <col min="8456" max="8704" width="9.140625" style="90"/>
    <col min="8705" max="8705" width="30.7109375" style="90" customWidth="1"/>
    <col min="8706" max="8706" width="13.7109375" style="90" customWidth="1"/>
    <col min="8707" max="8708" width="0" style="90" hidden="1" customWidth="1"/>
    <col min="8709" max="8709" width="19.42578125" style="90" customWidth="1"/>
    <col min="8710" max="8710" width="26.7109375" style="90" customWidth="1"/>
    <col min="8711" max="8711" width="16" style="90" customWidth="1"/>
    <col min="8712" max="8960" width="9.140625" style="90"/>
    <col min="8961" max="8961" width="30.7109375" style="90" customWidth="1"/>
    <col min="8962" max="8962" width="13.7109375" style="90" customWidth="1"/>
    <col min="8963" max="8964" width="0" style="90" hidden="1" customWidth="1"/>
    <col min="8965" max="8965" width="19.42578125" style="90" customWidth="1"/>
    <col min="8966" max="8966" width="26.7109375" style="90" customWidth="1"/>
    <col min="8967" max="8967" width="16" style="90" customWidth="1"/>
    <col min="8968" max="9216" width="9.140625" style="90"/>
    <col min="9217" max="9217" width="30.7109375" style="90" customWidth="1"/>
    <col min="9218" max="9218" width="13.7109375" style="90" customWidth="1"/>
    <col min="9219" max="9220" width="0" style="90" hidden="1" customWidth="1"/>
    <col min="9221" max="9221" width="19.42578125" style="90" customWidth="1"/>
    <col min="9222" max="9222" width="26.7109375" style="90" customWidth="1"/>
    <col min="9223" max="9223" width="16" style="90" customWidth="1"/>
    <col min="9224" max="9472" width="9.140625" style="90"/>
    <col min="9473" max="9473" width="30.7109375" style="90" customWidth="1"/>
    <col min="9474" max="9474" width="13.7109375" style="90" customWidth="1"/>
    <col min="9475" max="9476" width="0" style="90" hidden="1" customWidth="1"/>
    <col min="9477" max="9477" width="19.42578125" style="90" customWidth="1"/>
    <col min="9478" max="9478" width="26.7109375" style="90" customWidth="1"/>
    <col min="9479" max="9479" width="16" style="90" customWidth="1"/>
    <col min="9480" max="9728" width="9.140625" style="90"/>
    <col min="9729" max="9729" width="30.7109375" style="90" customWidth="1"/>
    <col min="9730" max="9730" width="13.7109375" style="90" customWidth="1"/>
    <col min="9731" max="9732" width="0" style="90" hidden="1" customWidth="1"/>
    <col min="9733" max="9733" width="19.42578125" style="90" customWidth="1"/>
    <col min="9734" max="9734" width="26.7109375" style="90" customWidth="1"/>
    <col min="9735" max="9735" width="16" style="90" customWidth="1"/>
    <col min="9736" max="9984" width="9.140625" style="90"/>
    <col min="9985" max="9985" width="30.7109375" style="90" customWidth="1"/>
    <col min="9986" max="9986" width="13.7109375" style="90" customWidth="1"/>
    <col min="9987" max="9988" width="0" style="90" hidden="1" customWidth="1"/>
    <col min="9989" max="9989" width="19.42578125" style="90" customWidth="1"/>
    <col min="9990" max="9990" width="26.7109375" style="90" customWidth="1"/>
    <col min="9991" max="9991" width="16" style="90" customWidth="1"/>
    <col min="9992" max="10240" width="9.140625" style="90"/>
    <col min="10241" max="10241" width="30.7109375" style="90" customWidth="1"/>
    <col min="10242" max="10242" width="13.7109375" style="90" customWidth="1"/>
    <col min="10243" max="10244" width="0" style="90" hidden="1" customWidth="1"/>
    <col min="10245" max="10245" width="19.42578125" style="90" customWidth="1"/>
    <col min="10246" max="10246" width="26.7109375" style="90" customWidth="1"/>
    <col min="10247" max="10247" width="16" style="90" customWidth="1"/>
    <col min="10248" max="10496" width="9.140625" style="90"/>
    <col min="10497" max="10497" width="30.7109375" style="90" customWidth="1"/>
    <col min="10498" max="10498" width="13.7109375" style="90" customWidth="1"/>
    <col min="10499" max="10500" width="0" style="90" hidden="1" customWidth="1"/>
    <col min="10501" max="10501" width="19.42578125" style="90" customWidth="1"/>
    <col min="10502" max="10502" width="26.7109375" style="90" customWidth="1"/>
    <col min="10503" max="10503" width="16" style="90" customWidth="1"/>
    <col min="10504" max="10752" width="9.140625" style="90"/>
    <col min="10753" max="10753" width="30.7109375" style="90" customWidth="1"/>
    <col min="10754" max="10754" width="13.7109375" style="90" customWidth="1"/>
    <col min="10755" max="10756" width="0" style="90" hidden="1" customWidth="1"/>
    <col min="10757" max="10757" width="19.42578125" style="90" customWidth="1"/>
    <col min="10758" max="10758" width="26.7109375" style="90" customWidth="1"/>
    <col min="10759" max="10759" width="16" style="90" customWidth="1"/>
    <col min="10760" max="11008" width="9.140625" style="90"/>
    <col min="11009" max="11009" width="30.7109375" style="90" customWidth="1"/>
    <col min="11010" max="11010" width="13.7109375" style="90" customWidth="1"/>
    <col min="11011" max="11012" width="0" style="90" hidden="1" customWidth="1"/>
    <col min="11013" max="11013" width="19.42578125" style="90" customWidth="1"/>
    <col min="11014" max="11014" width="26.7109375" style="90" customWidth="1"/>
    <col min="11015" max="11015" width="16" style="90" customWidth="1"/>
    <col min="11016" max="11264" width="9.140625" style="90"/>
    <col min="11265" max="11265" width="30.7109375" style="90" customWidth="1"/>
    <col min="11266" max="11266" width="13.7109375" style="90" customWidth="1"/>
    <col min="11267" max="11268" width="0" style="90" hidden="1" customWidth="1"/>
    <col min="11269" max="11269" width="19.42578125" style="90" customWidth="1"/>
    <col min="11270" max="11270" width="26.7109375" style="90" customWidth="1"/>
    <col min="11271" max="11271" width="16" style="90" customWidth="1"/>
    <col min="11272" max="11520" width="9.140625" style="90"/>
    <col min="11521" max="11521" width="30.7109375" style="90" customWidth="1"/>
    <col min="11522" max="11522" width="13.7109375" style="90" customWidth="1"/>
    <col min="11523" max="11524" width="0" style="90" hidden="1" customWidth="1"/>
    <col min="11525" max="11525" width="19.42578125" style="90" customWidth="1"/>
    <col min="11526" max="11526" width="26.7109375" style="90" customWidth="1"/>
    <col min="11527" max="11527" width="16" style="90" customWidth="1"/>
    <col min="11528" max="11776" width="9.140625" style="90"/>
    <col min="11777" max="11777" width="30.7109375" style="90" customWidth="1"/>
    <col min="11778" max="11778" width="13.7109375" style="90" customWidth="1"/>
    <col min="11779" max="11780" width="0" style="90" hidden="1" customWidth="1"/>
    <col min="11781" max="11781" width="19.42578125" style="90" customWidth="1"/>
    <col min="11782" max="11782" width="26.7109375" style="90" customWidth="1"/>
    <col min="11783" max="11783" width="16" style="90" customWidth="1"/>
    <col min="11784" max="12032" width="9.140625" style="90"/>
    <col min="12033" max="12033" width="30.7109375" style="90" customWidth="1"/>
    <col min="12034" max="12034" width="13.7109375" style="90" customWidth="1"/>
    <col min="12035" max="12036" width="0" style="90" hidden="1" customWidth="1"/>
    <col min="12037" max="12037" width="19.42578125" style="90" customWidth="1"/>
    <col min="12038" max="12038" width="26.7109375" style="90" customWidth="1"/>
    <col min="12039" max="12039" width="16" style="90" customWidth="1"/>
    <col min="12040" max="12288" width="9.140625" style="90"/>
    <col min="12289" max="12289" width="30.7109375" style="90" customWidth="1"/>
    <col min="12290" max="12290" width="13.7109375" style="90" customWidth="1"/>
    <col min="12291" max="12292" width="0" style="90" hidden="1" customWidth="1"/>
    <col min="12293" max="12293" width="19.42578125" style="90" customWidth="1"/>
    <col min="12294" max="12294" width="26.7109375" style="90" customWidth="1"/>
    <col min="12295" max="12295" width="16" style="90" customWidth="1"/>
    <col min="12296" max="12544" width="9.140625" style="90"/>
    <col min="12545" max="12545" width="30.7109375" style="90" customWidth="1"/>
    <col min="12546" max="12546" width="13.7109375" style="90" customWidth="1"/>
    <col min="12547" max="12548" width="0" style="90" hidden="1" customWidth="1"/>
    <col min="12549" max="12549" width="19.42578125" style="90" customWidth="1"/>
    <col min="12550" max="12550" width="26.7109375" style="90" customWidth="1"/>
    <col min="12551" max="12551" width="16" style="90" customWidth="1"/>
    <col min="12552" max="12800" width="9.140625" style="90"/>
    <col min="12801" max="12801" width="30.7109375" style="90" customWidth="1"/>
    <col min="12802" max="12802" width="13.7109375" style="90" customWidth="1"/>
    <col min="12803" max="12804" width="0" style="90" hidden="1" customWidth="1"/>
    <col min="12805" max="12805" width="19.42578125" style="90" customWidth="1"/>
    <col min="12806" max="12806" width="26.7109375" style="90" customWidth="1"/>
    <col min="12807" max="12807" width="16" style="90" customWidth="1"/>
    <col min="12808" max="13056" width="9.140625" style="90"/>
    <col min="13057" max="13057" width="30.7109375" style="90" customWidth="1"/>
    <col min="13058" max="13058" width="13.7109375" style="90" customWidth="1"/>
    <col min="13059" max="13060" width="0" style="90" hidden="1" customWidth="1"/>
    <col min="13061" max="13061" width="19.42578125" style="90" customWidth="1"/>
    <col min="13062" max="13062" width="26.7109375" style="90" customWidth="1"/>
    <col min="13063" max="13063" width="16" style="90" customWidth="1"/>
    <col min="13064" max="13312" width="9.140625" style="90"/>
    <col min="13313" max="13313" width="30.7109375" style="90" customWidth="1"/>
    <col min="13314" max="13314" width="13.7109375" style="90" customWidth="1"/>
    <col min="13315" max="13316" width="0" style="90" hidden="1" customWidth="1"/>
    <col min="13317" max="13317" width="19.42578125" style="90" customWidth="1"/>
    <col min="13318" max="13318" width="26.7109375" style="90" customWidth="1"/>
    <col min="13319" max="13319" width="16" style="90" customWidth="1"/>
    <col min="13320" max="13568" width="9.140625" style="90"/>
    <col min="13569" max="13569" width="30.7109375" style="90" customWidth="1"/>
    <col min="13570" max="13570" width="13.7109375" style="90" customWidth="1"/>
    <col min="13571" max="13572" width="0" style="90" hidden="1" customWidth="1"/>
    <col min="13573" max="13573" width="19.42578125" style="90" customWidth="1"/>
    <col min="13574" max="13574" width="26.7109375" style="90" customWidth="1"/>
    <col min="13575" max="13575" width="16" style="90" customWidth="1"/>
    <col min="13576" max="13824" width="9.140625" style="90"/>
    <col min="13825" max="13825" width="30.7109375" style="90" customWidth="1"/>
    <col min="13826" max="13826" width="13.7109375" style="90" customWidth="1"/>
    <col min="13827" max="13828" width="0" style="90" hidden="1" customWidth="1"/>
    <col min="13829" max="13829" width="19.42578125" style="90" customWidth="1"/>
    <col min="13830" max="13830" width="26.7109375" style="90" customWidth="1"/>
    <col min="13831" max="13831" width="16" style="90" customWidth="1"/>
    <col min="13832" max="14080" width="9.140625" style="90"/>
    <col min="14081" max="14081" width="30.7109375" style="90" customWidth="1"/>
    <col min="14082" max="14082" width="13.7109375" style="90" customWidth="1"/>
    <col min="14083" max="14084" width="0" style="90" hidden="1" customWidth="1"/>
    <col min="14085" max="14085" width="19.42578125" style="90" customWidth="1"/>
    <col min="14086" max="14086" width="26.7109375" style="90" customWidth="1"/>
    <col min="14087" max="14087" width="16" style="90" customWidth="1"/>
    <col min="14088" max="14336" width="9.140625" style="90"/>
    <col min="14337" max="14337" width="30.7109375" style="90" customWidth="1"/>
    <col min="14338" max="14338" width="13.7109375" style="90" customWidth="1"/>
    <col min="14339" max="14340" width="0" style="90" hidden="1" customWidth="1"/>
    <col min="14341" max="14341" width="19.42578125" style="90" customWidth="1"/>
    <col min="14342" max="14342" width="26.7109375" style="90" customWidth="1"/>
    <col min="14343" max="14343" width="16" style="90" customWidth="1"/>
    <col min="14344" max="14592" width="9.140625" style="90"/>
    <col min="14593" max="14593" width="30.7109375" style="90" customWidth="1"/>
    <col min="14594" max="14594" width="13.7109375" style="90" customWidth="1"/>
    <col min="14595" max="14596" width="0" style="90" hidden="1" customWidth="1"/>
    <col min="14597" max="14597" width="19.42578125" style="90" customWidth="1"/>
    <col min="14598" max="14598" width="26.7109375" style="90" customWidth="1"/>
    <col min="14599" max="14599" width="16" style="90" customWidth="1"/>
    <col min="14600" max="14848" width="9.140625" style="90"/>
    <col min="14849" max="14849" width="30.7109375" style="90" customWidth="1"/>
    <col min="14850" max="14850" width="13.7109375" style="90" customWidth="1"/>
    <col min="14851" max="14852" width="0" style="90" hidden="1" customWidth="1"/>
    <col min="14853" max="14853" width="19.42578125" style="90" customWidth="1"/>
    <col min="14854" max="14854" width="26.7109375" style="90" customWidth="1"/>
    <col min="14855" max="14855" width="16" style="90" customWidth="1"/>
    <col min="14856" max="15104" width="9.140625" style="90"/>
    <col min="15105" max="15105" width="30.7109375" style="90" customWidth="1"/>
    <col min="15106" max="15106" width="13.7109375" style="90" customWidth="1"/>
    <col min="15107" max="15108" width="0" style="90" hidden="1" customWidth="1"/>
    <col min="15109" max="15109" width="19.42578125" style="90" customWidth="1"/>
    <col min="15110" max="15110" width="26.7109375" style="90" customWidth="1"/>
    <col min="15111" max="15111" width="16" style="90" customWidth="1"/>
    <col min="15112" max="15360" width="9.140625" style="90"/>
    <col min="15361" max="15361" width="30.7109375" style="90" customWidth="1"/>
    <col min="15362" max="15362" width="13.7109375" style="90" customWidth="1"/>
    <col min="15363" max="15364" width="0" style="90" hidden="1" customWidth="1"/>
    <col min="15365" max="15365" width="19.42578125" style="90" customWidth="1"/>
    <col min="15366" max="15366" width="26.7109375" style="90" customWidth="1"/>
    <col min="15367" max="15367" width="16" style="90" customWidth="1"/>
    <col min="15368" max="15616" width="9.140625" style="90"/>
    <col min="15617" max="15617" width="30.7109375" style="90" customWidth="1"/>
    <col min="15618" max="15618" width="13.7109375" style="90" customWidth="1"/>
    <col min="15619" max="15620" width="0" style="90" hidden="1" customWidth="1"/>
    <col min="15621" max="15621" width="19.42578125" style="90" customWidth="1"/>
    <col min="15622" max="15622" width="26.7109375" style="90" customWidth="1"/>
    <col min="15623" max="15623" width="16" style="90" customWidth="1"/>
    <col min="15624" max="15872" width="9.140625" style="90"/>
    <col min="15873" max="15873" width="30.7109375" style="90" customWidth="1"/>
    <col min="15874" max="15874" width="13.7109375" style="90" customWidth="1"/>
    <col min="15875" max="15876" width="0" style="90" hidden="1" customWidth="1"/>
    <col min="15877" max="15877" width="19.42578125" style="90" customWidth="1"/>
    <col min="15878" max="15878" width="26.7109375" style="90" customWidth="1"/>
    <col min="15879" max="15879" width="16" style="90" customWidth="1"/>
    <col min="15880" max="16128" width="9.140625" style="90"/>
    <col min="16129" max="16129" width="30.7109375" style="90" customWidth="1"/>
    <col min="16130" max="16130" width="13.7109375" style="90" customWidth="1"/>
    <col min="16131" max="16132" width="0" style="90" hidden="1" customWidth="1"/>
    <col min="16133" max="16133" width="19.42578125" style="90" customWidth="1"/>
    <col min="16134" max="16134" width="26.7109375" style="90" customWidth="1"/>
    <col min="16135" max="16135" width="16" style="90" customWidth="1"/>
    <col min="16136" max="16384" width="9.140625" style="90"/>
  </cols>
  <sheetData>
    <row r="1" spans="1:9" ht="18.75" x14ac:dyDescent="0.3">
      <c r="F1" s="36" t="s">
        <v>1019</v>
      </c>
      <c r="G1" s="91"/>
      <c r="H1" s="91"/>
      <c r="I1" s="91"/>
    </row>
    <row r="2" spans="1:9" ht="18.75" x14ac:dyDescent="0.3">
      <c r="E2" s="182" t="s">
        <v>606</v>
      </c>
      <c r="F2" s="182"/>
      <c r="G2" s="91"/>
      <c r="H2" s="91"/>
      <c r="I2" s="91"/>
    </row>
    <row r="3" spans="1:9" ht="18.75" x14ac:dyDescent="0.3">
      <c r="B3" s="182" t="s">
        <v>604</v>
      </c>
      <c r="C3" s="182"/>
      <c r="D3" s="182"/>
      <c r="E3" s="182"/>
      <c r="F3" s="182"/>
      <c r="G3" s="91"/>
      <c r="H3" s="91"/>
      <c r="I3" s="91"/>
    </row>
    <row r="4" spans="1:9" ht="18.75" x14ac:dyDescent="0.3">
      <c r="E4" s="220" t="s">
        <v>1017</v>
      </c>
      <c r="F4" s="220"/>
      <c r="G4" s="92"/>
      <c r="H4" s="92"/>
      <c r="I4" s="92"/>
    </row>
    <row r="6" spans="1:9" ht="18.75" x14ac:dyDescent="0.3">
      <c r="A6" s="182" t="s">
        <v>988</v>
      </c>
      <c r="B6" s="222"/>
      <c r="C6" s="222"/>
      <c r="D6" s="222"/>
      <c r="E6" s="222"/>
      <c r="F6" s="222"/>
    </row>
    <row r="7" spans="1:9" ht="18.75" x14ac:dyDescent="0.3">
      <c r="A7" s="182" t="s">
        <v>989</v>
      </c>
      <c r="B7" s="182"/>
      <c r="C7" s="182"/>
      <c r="D7" s="182"/>
      <c r="E7" s="182"/>
      <c r="F7" s="182"/>
    </row>
    <row r="8" spans="1:9" ht="18.75" x14ac:dyDescent="0.3">
      <c r="A8" s="182" t="s">
        <v>604</v>
      </c>
      <c r="B8" s="222"/>
      <c r="C8" s="222"/>
      <c r="D8" s="222"/>
      <c r="E8" s="222"/>
      <c r="F8" s="222"/>
    </row>
    <row r="9" spans="1:9" ht="18.75" x14ac:dyDescent="0.3">
      <c r="A9" s="182" t="s">
        <v>990</v>
      </c>
      <c r="B9" s="182"/>
      <c r="C9" s="182"/>
      <c r="D9" s="182"/>
      <c r="E9" s="182"/>
      <c r="F9" s="182"/>
    </row>
    <row r="10" spans="1:9" ht="18.75" x14ac:dyDescent="0.3">
      <c r="A10" s="93"/>
      <c r="B10" s="94"/>
      <c r="C10" s="94"/>
      <c r="D10" s="94"/>
      <c r="E10" s="94"/>
      <c r="F10" s="94"/>
    </row>
    <row r="11" spans="1:9" ht="18.75" x14ac:dyDescent="0.3">
      <c r="A11" s="14"/>
      <c r="B11" s="221" t="s">
        <v>991</v>
      </c>
      <c r="C11" s="221"/>
      <c r="D11" s="221"/>
      <c r="E11" s="221"/>
      <c r="F11" s="221"/>
    </row>
    <row r="12" spans="1:9" ht="18.75" x14ac:dyDescent="0.3">
      <c r="A12" s="14"/>
      <c r="B12" s="94"/>
      <c r="C12" s="94"/>
      <c r="D12" s="94"/>
      <c r="E12" s="94"/>
      <c r="F12" s="94"/>
    </row>
    <row r="13" spans="1:9" ht="18.75" x14ac:dyDescent="0.3">
      <c r="A13" s="216" t="s">
        <v>992</v>
      </c>
      <c r="B13" s="216"/>
      <c r="C13" s="216"/>
      <c r="D13" s="216"/>
      <c r="E13" s="216"/>
      <c r="F13" s="216"/>
    </row>
    <row r="14" spans="1:9" ht="57" customHeight="1" x14ac:dyDescent="0.3">
      <c r="A14" s="218" t="s">
        <v>993</v>
      </c>
      <c r="B14" s="218"/>
      <c r="C14" s="218"/>
      <c r="D14" s="218"/>
      <c r="E14" s="218"/>
      <c r="F14" s="218"/>
    </row>
    <row r="15" spans="1:9" ht="18.75" x14ac:dyDescent="0.3">
      <c r="A15" s="95"/>
      <c r="B15" s="94"/>
      <c r="C15" s="94"/>
      <c r="D15" s="94"/>
      <c r="E15" s="94"/>
      <c r="F15" s="94"/>
    </row>
    <row r="16" spans="1:9" ht="18.75" x14ac:dyDescent="0.3">
      <c r="A16" s="96"/>
      <c r="B16" s="94"/>
      <c r="C16" s="94"/>
      <c r="D16" s="94"/>
      <c r="E16" s="94"/>
      <c r="F16" s="14" t="s">
        <v>994</v>
      </c>
    </row>
    <row r="17" spans="1:8" ht="93.75" x14ac:dyDescent="0.25">
      <c r="A17" s="97" t="s">
        <v>995</v>
      </c>
      <c r="B17" s="97" t="s">
        <v>996</v>
      </c>
      <c r="C17" s="98" t="s">
        <v>997</v>
      </c>
      <c r="D17" s="98" t="s">
        <v>998</v>
      </c>
      <c r="E17" s="98" t="s">
        <v>997</v>
      </c>
      <c r="F17" s="98" t="s">
        <v>999</v>
      </c>
      <c r="G17" s="99"/>
      <c r="H17" s="100"/>
    </row>
    <row r="18" spans="1:8" ht="18.75" x14ac:dyDescent="0.3">
      <c r="A18" s="101" t="s">
        <v>1000</v>
      </c>
      <c r="B18" s="102">
        <f>B19+B20</f>
        <v>6194.8</v>
      </c>
      <c r="C18" s="102">
        <f>SUM(C20:C20)</f>
        <v>0</v>
      </c>
      <c r="D18" s="103">
        <f>SUM(D20:D20)</f>
        <v>0</v>
      </c>
      <c r="E18" s="102">
        <f>E19+E20</f>
        <v>5336.1930000000002</v>
      </c>
      <c r="F18" s="104">
        <f>F19+F20</f>
        <v>858.60700000000008</v>
      </c>
      <c r="H18" s="100"/>
    </row>
    <row r="19" spans="1:8" ht="18.75" x14ac:dyDescent="0.3">
      <c r="A19" s="105" t="s">
        <v>1001</v>
      </c>
      <c r="B19" s="106">
        <f>E19+F19</f>
        <v>6194.8</v>
      </c>
      <c r="C19" s="107"/>
      <c r="D19" s="108"/>
      <c r="E19" s="106">
        <f>1118.318+3534.3+683.575</f>
        <v>5336.1930000000002</v>
      </c>
      <c r="F19" s="109">
        <f>35.7+6.836+822.857-6.786</f>
        <v>858.60700000000008</v>
      </c>
    </row>
    <row r="20" spans="1:8" ht="18.75" x14ac:dyDescent="0.3">
      <c r="A20" s="110"/>
      <c r="B20" s="111"/>
      <c r="C20" s="111"/>
      <c r="D20" s="112"/>
      <c r="E20" s="113"/>
      <c r="F20" s="114"/>
      <c r="G20" s="115"/>
    </row>
    <row r="21" spans="1:8" ht="18.75" x14ac:dyDescent="0.3">
      <c r="A21" s="116"/>
      <c r="B21" s="94"/>
      <c r="C21" s="94"/>
      <c r="D21" s="94"/>
      <c r="E21" s="94"/>
      <c r="F21" s="94"/>
    </row>
    <row r="22" spans="1:8" ht="18.75" x14ac:dyDescent="0.3">
      <c r="A22" s="116"/>
      <c r="B22" s="94"/>
      <c r="C22" s="94"/>
      <c r="D22" s="94"/>
      <c r="E22" s="94"/>
      <c r="F22" s="94"/>
    </row>
    <row r="23" spans="1:8" x14ac:dyDescent="0.25">
      <c r="A23" s="117"/>
    </row>
    <row r="24" spans="1:8" x14ac:dyDescent="0.25">
      <c r="A24" s="118"/>
    </row>
    <row r="25" spans="1:8" x14ac:dyDescent="0.25">
      <c r="A25" s="118"/>
    </row>
    <row r="26" spans="1:8" x14ac:dyDescent="0.25">
      <c r="A26" s="118"/>
    </row>
    <row r="27" spans="1:8" x14ac:dyDescent="0.25">
      <c r="A27" s="118"/>
    </row>
    <row r="28" spans="1:8" x14ac:dyDescent="0.25">
      <c r="A28" s="118"/>
    </row>
    <row r="29" spans="1:8" x14ac:dyDescent="0.25">
      <c r="A29" s="118"/>
    </row>
    <row r="30" spans="1:8" x14ac:dyDescent="0.25">
      <c r="A30" s="118"/>
    </row>
    <row r="31" spans="1:8" x14ac:dyDescent="0.25">
      <c r="A31" s="118"/>
    </row>
    <row r="32" spans="1:8" x14ac:dyDescent="0.25">
      <c r="A32" s="117"/>
    </row>
    <row r="33" spans="1:1" x14ac:dyDescent="0.25">
      <c r="A33" s="117"/>
    </row>
    <row r="34" spans="1:1" x14ac:dyDescent="0.25">
      <c r="A34" s="118"/>
    </row>
    <row r="35" spans="1:1" x14ac:dyDescent="0.25">
      <c r="A35" s="118"/>
    </row>
    <row r="36" spans="1:1" x14ac:dyDescent="0.25">
      <c r="A36" s="117"/>
    </row>
    <row r="37" spans="1:1" x14ac:dyDescent="0.25">
      <c r="A37" s="117"/>
    </row>
    <row r="38" spans="1:1" x14ac:dyDescent="0.25">
      <c r="A38" s="117"/>
    </row>
    <row r="39" spans="1:1" x14ac:dyDescent="0.25">
      <c r="A39" s="117"/>
    </row>
    <row r="40" spans="1:1" x14ac:dyDescent="0.25">
      <c r="A40" s="117"/>
    </row>
    <row r="41" spans="1:1" x14ac:dyDescent="0.25">
      <c r="A41" s="117"/>
    </row>
    <row r="42" spans="1:1" x14ac:dyDescent="0.25">
      <c r="A42" s="117"/>
    </row>
    <row r="43" spans="1:1" x14ac:dyDescent="0.25">
      <c r="A43" s="119"/>
    </row>
    <row r="44" spans="1:1" x14ac:dyDescent="0.25">
      <c r="A44" s="120"/>
    </row>
  </sheetData>
  <mergeCells count="10">
    <mergeCell ref="A9:F9"/>
    <mergeCell ref="B11:F11"/>
    <mergeCell ref="A13:F13"/>
    <mergeCell ref="A14:F14"/>
    <mergeCell ref="E2:F2"/>
    <mergeCell ref="B3:F3"/>
    <mergeCell ref="E4:F4"/>
    <mergeCell ref="A6:F6"/>
    <mergeCell ref="A7:F7"/>
    <mergeCell ref="A8:F8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прил 1</vt:lpstr>
      <vt:lpstr>прилож 2</vt:lpstr>
      <vt:lpstr>прилож 3</vt:lpstr>
      <vt:lpstr>прилож 4</vt:lpstr>
      <vt:lpstr>прилож 5</vt:lpstr>
      <vt:lpstr>прилож 6</vt:lpstr>
      <vt:lpstr>прилож 7</vt:lpstr>
      <vt:lpstr>прилож 13-2</vt:lpstr>
      <vt:lpstr>прилож 13-6</vt:lpstr>
      <vt:lpstr>'прилож 4'!Заголовки_для_печати</vt:lpstr>
      <vt:lpstr>'прил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rep:2.42.2.55</dc:description>
  <cp:lastModifiedBy>Hlupina</cp:lastModifiedBy>
  <cp:lastPrinted>2017-10-02T14:19:31Z</cp:lastPrinted>
  <dcterms:created xsi:type="dcterms:W3CDTF">2017-09-29T08:19:04Z</dcterms:created>
  <dcterms:modified xsi:type="dcterms:W3CDTF">2017-10-02T14:20:05Z</dcterms:modified>
</cp:coreProperties>
</file>