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60" windowWidth="27795" windowHeight="13065" activeTab="3"/>
  </bookViews>
  <sheets>
    <sheet name="прил 1" sheetId="1" r:id="rId1"/>
    <sheet name="прил 2" sheetId="2" r:id="rId2"/>
    <sheet name="прил 3" sheetId="3" r:id="rId3"/>
    <sheet name="прил 4" sheetId="4" r:id="rId4"/>
  </sheets>
  <definedNames/>
  <calcPr fullCalcOnLoad="1"/>
</workbook>
</file>

<file path=xl/sharedStrings.xml><?xml version="1.0" encoding="utf-8"?>
<sst xmlns="http://schemas.openxmlformats.org/spreadsheetml/2006/main" count="1255" uniqueCount="604">
  <si>
    <t xml:space="preserve"> муниципального района  "Княжпогостский" </t>
  </si>
  <si>
    <t>по разделам, подразделам классификации расходов бюджетов Российской Федерации</t>
  </si>
  <si>
    <t>Наименование КФСР</t>
  </si>
  <si>
    <t>Раздел</t>
  </si>
  <si>
    <t>Подраздел</t>
  </si>
  <si>
    <t>Общегосударственные вопросы</t>
  </si>
  <si>
    <t>01</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</si>
  <si>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</si>
  <si>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</si>
  <si>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</si>
  <si>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</si>
  <si>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</si>
  <si>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</si>
  <si>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07</t>
  </si>
  <si>
    <t>Другие общегосударственные вопросы</t>
  </si>
  <si>
    <t>13</t>
  </si>
  <si>
    <t>Национальная оборона</t>
  </si>
  <si>
    <t>02</t>
  </si>
  <si>
    <t>Мобилизационная и вневойсковая подготовка</t>
  </si>
  <si>
    <t>03</t>
  </si>
  <si>
    <t>Национальная экономика</t>
  </si>
  <si>
    <t>Общеэкономические вопросы</t>
  </si>
  <si>
    <t>Транспорт</t>
  </si>
  <si>
    <t>08</t>
  </si>
  <si>
    <t>Дорожное хозяйство (дорожные фонды)</t>
  </si>
  <si>
    <t>09</t>
  </si>
  <si>
    <t>Другие вопросы в области национальной экономики</t>
  </si>
  <si>
    <t>12</t>
  </si>
  <si>
    <t>Жилищно-коммунальное хозяйство</t>
  </si>
  <si>
    <t>Жилищное хозяйство</t>
  </si>
  <si>
    <t>Коммунальное хозяйство</t>
  </si>
  <si>
    <t>Благоустройство</t>
  </si>
  <si>
    <t>Образование</t>
  </si>
  <si>
    <t>Дошкольное образование</t>
  </si>
  <si>
    <t>Общее образование</t>
  </si>
  <si>
    <t>Другие вопросы в области образования</t>
  </si>
  <si>
    <t>Культура, кинематография</t>
  </si>
  <si>
    <t>Культура</t>
  </si>
  <si>
    <t>Другие вопросы в области культуры, кинематографии</t>
  </si>
  <si>
    <t>Социальная политика</t>
  </si>
  <si>
    <t>10</t>
  </si>
  <si>
    <t>Пенсионное обеспечение</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</si>
  <si>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</si>
  <si>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</si>
  <si>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</si>
  <si>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</si>
  <si>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11</t>
  </si>
  <si>
    <t>Физическая культура</t>
  </si>
  <si>
    <t>Массовый спорт</t>
  </si>
  <si>
    <t>Спорт высших достижений</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</si>
  <si>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</si>
  <si>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</si>
  <si>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</si>
  <si>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Иные дотации</t>
  </si>
  <si>
    <t xml:space="preserve">к проекту решения Совета </t>
  </si>
  <si>
    <t xml:space="preserve">Источники </t>
  </si>
  <si>
    <t>Код бюджетной классификации</t>
  </si>
  <si>
    <t>Наименование кода</t>
  </si>
  <si>
    <t>Кассовое исполнение</t>
  </si>
  <si>
    <t>000 01 00 00 00 00 0000 000</t>
  </si>
  <si>
    <t xml:space="preserve">Источники внутреннего финансирования дефицитов бюджетов </t>
  </si>
  <si>
    <t>Финансовое управление администрации муниципального района "Княжпогостский"</t>
  </si>
  <si>
    <t>992 01 05 00 00 00 0000 000</t>
  </si>
  <si>
    <t>Изменение остатков средств на счетах по учету средств бюджета</t>
  </si>
  <si>
    <t>992 01 05 00 00 00 0000 500</t>
  </si>
  <si>
    <t>Увеличение остатков средств бюджетов</t>
  </si>
  <si>
    <t>992 01 05 02 00 00 0000 500</t>
  </si>
  <si>
    <t>Увеличение прочих остатков средств бюджетов</t>
  </si>
  <si>
    <t>992 01 05 02 01 00 0000 510</t>
  </si>
  <si>
    <t>Увеличение прочих остатков  денежных средств бюджетов</t>
  </si>
  <si>
    <t>992 01 05 02 01 05 0000 510</t>
  </si>
  <si>
    <t>Увеличение прочих остатков денежных средств бюджетов муниципальных районов</t>
  </si>
  <si>
    <t>992 01 05 00 00 00 0000 600</t>
  </si>
  <si>
    <t>Уменьшение остатков средств бюджетов</t>
  </si>
  <si>
    <t>992 01 05 02 00 00 0000 600</t>
  </si>
  <si>
    <t>Уменьшение прочих остатков средств бюджетов</t>
  </si>
  <si>
    <t>992 01 05 02 01 00 0000 610</t>
  </si>
  <si>
    <t>Уменьшение прочих остатков денежных средств бюджетов</t>
  </si>
  <si>
    <t>992 01 05 02 01 05 0000 610</t>
  </si>
  <si>
    <t>Уменьшение прочих остатков денежных средств  бюджетов муниципальных районов</t>
  </si>
  <si>
    <t>992 01 06 00 00 00 0000 000</t>
  </si>
  <si>
    <t>Иные источники  внутреннего финансирования дефицитов бюджетов</t>
  </si>
  <si>
    <t>992 01 06 05 00 00 0000 000</t>
  </si>
  <si>
    <t xml:space="preserve">Бюджетные кредиты, предоставленные внутри страны в валюте Российской Федерации </t>
  </si>
  <si>
    <t>992 01 06 05 00 00 0000 600</t>
  </si>
  <si>
    <t>Возврат бюджетных кредитов, предоставленных внутри страны в валюте Российской Федерации</t>
  </si>
  <si>
    <t>992 01 06 05 01 05 0000 640</t>
  </si>
  <si>
    <t>Возврат бюджетных кредитов, предоставленных юридическим лицам из бюджетов муниципальных районов  в валюте Российской Федерации</t>
  </si>
  <si>
    <t>(тыс.руб.)</t>
  </si>
  <si>
    <t>Приложение №3</t>
  </si>
  <si>
    <t xml:space="preserve">Расходы </t>
  </si>
  <si>
    <t>по ведомственной структуре расходов                                                                                                                                                 бюджета муниципального района "Княжпогостский"</t>
  </si>
  <si>
    <t>КВСР</t>
  </si>
  <si>
    <t>КЦСР</t>
  </si>
  <si>
    <t>КВР</t>
  </si>
  <si>
    <t>Контрольно-счетная палата Княжпогостского района</t>
  </si>
  <si>
    <t>905</t>
  </si>
  <si>
    <t>Непрограммные мероприятия</t>
  </si>
  <si>
    <t>Руководитель контрольно-счетной палаты</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</si>
  <si>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t>
  </si>
  <si>
    <t>Выполнение других обязательств государства</t>
  </si>
  <si>
    <t>923</t>
  </si>
  <si>
    <t>Муниципальная программа "Развитие муниципального управления в муниципальном районе "Княжпогостский"</t>
  </si>
  <si>
    <t>Организация обучения лиц,замещающих муниципальные должности и лиц включенных в кадровый резерв управленческих кадров</t>
  </si>
  <si>
    <t>Руководство и управление в сфере установленных функций органов местного самоуправления</t>
  </si>
  <si>
    <t>Программа "Безопасность жизнедеятельности и социальная защита населения в Княжпогостском районе"</t>
  </si>
  <si>
    <t>Субвенция на осуществление переданных государственных полномочий Республики Коми по отлову и содержанию безнадзорных животных (средства РБ)</t>
  </si>
  <si>
    <t>Расходы в целях обеспечения выполнения функций органов местного самоуправления (руководитель администрации)</t>
  </si>
  <si>
    <t>Составление (изменение) списков кандидатов в присяжные заседатели федеральных судов общей юрисдикции в Российской Федерации</t>
  </si>
  <si>
    <t>Субвенции на осуществление переданных государственных полномочийпредусмотренных подпунктом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</si>
  <si>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</si>
  <si>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t>
  </si>
  <si>
    <t>Функционирование многофункционального центра</t>
  </si>
  <si>
    <t>"Развитие экономики в Княжпогостском районе"</t>
  </si>
  <si>
    <t>Муниципальная программа "Развитие дорожной и транспортной системы в Княжпогостском районе"</t>
  </si>
  <si>
    <t>"Содержание автомобильных дорог общего пользования местного значения"</t>
  </si>
  <si>
    <t>Капитальный ремонт и ремонт автомобильных дорого общего пользования местного значения</t>
  </si>
  <si>
    <t>Оборудование и содержание ледовых переправ</t>
  </si>
  <si>
    <t>Субвенции на возмещение убытков, возникающих в результате государственного регулирования цен на топливо твёрдое, реализуемое гражданам и используемое для нужд отопления</t>
  </si>
  <si>
    <t>Муниципальная программа "Развитие жилищного строительства и жилищно-коммунального хозяйства в Княжпогостском районе"</t>
  </si>
  <si>
    <t>Обеспечение мероприятий по переселению граждан из аварийного жилищного фонд,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</si>
  <si>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</si>
  <si>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t>
  </si>
  <si>
    <t>Муниципальная программа "Доступная среда"</t>
  </si>
  <si>
    <t>Оказание мер социальной поддержки малоимущих пенсионерам и инвалидам, детям-сиротам, малообеспеченным семьям, гражданам, оказавшихся в экстремальных условиях</t>
  </si>
  <si>
    <t>Мероприятия по поддержке районных общественных организаций ветеранов и инвалидов</t>
  </si>
  <si>
    <t>Оформление ветеранам подписки на периодические печатные издания</t>
  </si>
  <si>
    <t>956</t>
  </si>
  <si>
    <t>Муниципальная программа "Развитие отрасли "Культура в Княжпогостском районе"</t>
  </si>
  <si>
    <t>Выполнение противопожарных мероприятий</t>
  </si>
  <si>
    <t>Укрепление материально-технической базы</t>
  </si>
  <si>
    <t>Выполнение муниципального задания (ДШИ)</t>
  </si>
  <si>
    <t>Муниципальная программа "Развитие отрасли "Физическая культура и спорт" в "Княжпогостском районе"</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</si>
  <si>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t>
  </si>
  <si>
    <t>Участие в спортивных мероприятиях республиканского, межрегионального и всероссийского уровня</t>
  </si>
  <si>
    <t>Выполнение муниципального задания (ДЮСШ)</t>
  </si>
  <si>
    <t>Подписка на периодические издания</t>
  </si>
  <si>
    <t>Выполнение муниципального задания</t>
  </si>
  <si>
    <t>Выполнение муниципального задания (учреждения культуры)</t>
  </si>
  <si>
    <t>Проведение культурно-досуговых мероприятий</t>
  </si>
  <si>
    <t>Проведение ремонтных работ</t>
  </si>
  <si>
    <t>Расходы в целях обеспечения выполнения функций ОМС</t>
  </si>
  <si>
    <t>Выполнение муниципального задания (ЦХТО)</t>
  </si>
  <si>
    <t>963</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</si>
  <si>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 определение рыночной стоимости объектов недвижимости</t>
  </si>
  <si>
    <t>Руководство и управление в сфере реализации подпрограммы</t>
  </si>
  <si>
    <t>Субвенции на осуществление переданных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муниц. специализированного муниципального жилищного фонда, предоставляемыми по договорам найма специализированных жилых помещений, и по обеспечению жильём отдельных категорий граждан, у становленных ФЗ от 12.01.95 г №5-ФЗ "О ветеранах" и от 24.11.95 г №181-ФЗ "О соц. защите инвалидов в РФ"</t>
  </si>
  <si>
    <t>Оплата коммунальных услуг по муниципальному жилищному фонду</t>
  </si>
  <si>
    <t>Предоставление земельных участков отдельным категориям граждан</t>
  </si>
  <si>
    <t>Субвенция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</si>
  <si>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</si>
  <si>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975</t>
  </si>
  <si>
    <t>Муниципальная программа "Развитие образования в Княжпогостском районе"</t>
  </si>
  <si>
    <t>Выполнение планового объема оказываемых муниципальных услуг, установленного муниципальным заданием</t>
  </si>
  <si>
    <t>Субвенции на реализацию муниципальными дошкольными и общеобразовательными организациями в Республике Коми образовательных программ</t>
  </si>
  <si>
    <t>Проведение капитальных ремонтов в дошкольных образовательных организациях</t>
  </si>
  <si>
    <t>Проведение текущих ремонтов в дошкольных образовательных организациях</t>
  </si>
  <si>
    <t>Выполнение противопожарных мероприятий в дошкольных образовательных организациях</t>
  </si>
  <si>
    <t>Развитие кадровых ресурсов системы дошкольного образования</t>
  </si>
  <si>
    <t>Укрепление материально-технической базы в дошкольных образовательных организациях</t>
  </si>
  <si>
    <t>Предоставление доступа к сети Интернет</t>
  </si>
  <si>
    <t>Оказание муниципальных услуг (выполнение работ) общеобразовательными учреждениями</t>
  </si>
  <si>
    <t>Выполнение противопожарных мероприятий в общеобразовательных организациях</t>
  </si>
  <si>
    <t>Проведение текущих ремонтов в общеобразовательных организациях</t>
  </si>
  <si>
    <t>Развитие системы оценки качества общего образования</t>
  </si>
  <si>
    <t>Развитие кадровых ресурсов системы общего образования</t>
  </si>
  <si>
    <t>Исполнение штрафных санкций надзорных и контролирующих органов в общеобразовательных организациях</t>
  </si>
  <si>
    <t>Содействие трудоустройству и временной занятости молодежи</t>
  </si>
  <si>
    <t>Проведение текущих ремонтов в организациях дополнительного образования детей</t>
  </si>
  <si>
    <t>Выявление и поддержка одарённых детей и молодёжи</t>
  </si>
  <si>
    <t>Укрепление материально-технической базы в организациях дополнительного образования</t>
  </si>
  <si>
    <t>Выполнение противопожарных мероприятий в организациях дополнительного образования</t>
  </si>
  <si>
    <t>Военно-патриотическое воспитание молодежи допризывного возраста</t>
  </si>
  <si>
    <t>Проведение спортивно-массовых мероприятий для молодежи допризывного возраста</t>
  </si>
  <si>
    <t>Организация оздоровления и отдыха детей на базе выездных оздоровительных лагерей</t>
  </si>
  <si>
    <t>Расходы в целях обеспечения выполнения функций органа местного самоуправления</t>
  </si>
  <si>
    <t>Субвенции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</si>
  <si>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992</t>
  </si>
  <si>
    <t>Руководство и управление в сфере финансов</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</si>
  <si>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</si>
  <si>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по первичному воинскому учету на территориях, где отсутсвуют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отсутсвуют военные комиссариаты"</t>
  </si>
  <si>
    <t>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 уполномоченных составлять протоколы об админ правонарушениях, предусмотренных частями 3,4 статьи 3,статьями 6,7 и 8 Закона РК "Об административной ответственности в РК"</t>
  </si>
  <si>
    <t>Осуществление полномочий Российской Федерации по государственной регистрации актов гражданского состояния</t>
  </si>
  <si>
    <t>Субвенции на осуществление первичного воинского учета на территориях, где отсутствуют военные комиссариаты</t>
  </si>
  <si>
    <t>Капитальный ремонт и ремонт улиц и проездов к дворовым территориям многоквартирным домов, ремонт автомобильных дорог общего пользования местного значения</t>
  </si>
  <si>
    <t>Выравнивание бюджетной обеспеченности муниципальных районов и поселений из регионального фонда финансовой поддержки</t>
  </si>
  <si>
    <t>Сбалансированность бюджетов поселений</t>
  </si>
  <si>
    <t>100</t>
  </si>
  <si>
    <t>Администрация муниципального района "Княжпогостский"</t>
  </si>
  <si>
    <t>Отдел культуры и спорта администрации муниципального района "Княжпогостский"</t>
  </si>
  <si>
    <t>99 9 00 00300</t>
  </si>
  <si>
    <t>99 9 00 82040</t>
  </si>
  <si>
    <t>99 9 00 92920</t>
  </si>
  <si>
    <t>07 0 00 00000</t>
  </si>
  <si>
    <t>07 3 3А 00000</t>
  </si>
  <si>
    <t>07 7 7А 00000</t>
  </si>
  <si>
    <t>08 0 00 00000</t>
  </si>
  <si>
    <t>08 3 3Б 73120</t>
  </si>
  <si>
    <t>99 0 00 00000</t>
  </si>
  <si>
    <t>99 9 00 00200</t>
  </si>
  <si>
    <t>99 9 00 51200</t>
  </si>
  <si>
    <t>99 9 00 73070</t>
  </si>
  <si>
    <t>99 9 00 73080</t>
  </si>
  <si>
    <t>99 9 00 73150</t>
  </si>
  <si>
    <t>07 2 2Б 00000</t>
  </si>
  <si>
    <t>01 0 00 00000</t>
  </si>
  <si>
    <t>02 0 00 00000</t>
  </si>
  <si>
    <t>02 1 1А 00000</t>
  </si>
  <si>
    <t>02 1 1Б 00000</t>
  </si>
  <si>
    <t>01 5 1В 73060</t>
  </si>
  <si>
    <t>03 0 00 00000</t>
  </si>
  <si>
    <t>03 1 1А 09502</t>
  </si>
  <si>
    <t>03 1 1А 09602</t>
  </si>
  <si>
    <t>03 1 1А S9602</t>
  </si>
  <si>
    <t>09 0 00 00000</t>
  </si>
  <si>
    <t>09 1 1А 00000</t>
  </si>
  <si>
    <t>09 1 1В 00000</t>
  </si>
  <si>
    <t>09 1 1Г 00000</t>
  </si>
  <si>
    <t>Управление муниципальным имуществом, землями и природными ресурсами администрации МР "Княжпогостский"</t>
  </si>
  <si>
    <t>05 0 00 00000</t>
  </si>
  <si>
    <t>05 1 1В 00000</t>
  </si>
  <si>
    <t>06 0 00 00000</t>
  </si>
  <si>
    <t>06 2 2Г 00000</t>
  </si>
  <si>
    <t>06 3 3Б 00000</t>
  </si>
  <si>
    <t>06 4 4А 00000</t>
  </si>
  <si>
    <t>05 2 2Б 00000</t>
  </si>
  <si>
    <t>05 2 2Д 00000</t>
  </si>
  <si>
    <t>05 3 3Б 00000</t>
  </si>
  <si>
    <t>05 4 4А 00000</t>
  </si>
  <si>
    <t>05 4 4Б 00000</t>
  </si>
  <si>
    <t>05 4 4И 00000</t>
  </si>
  <si>
    <t>05 5 5А 00000</t>
  </si>
  <si>
    <t>05 6 6А 00000</t>
  </si>
  <si>
    <t>03 1 1В 00000</t>
  </si>
  <si>
    <t>07 4 4Д 00000</t>
  </si>
  <si>
    <t>Управление образования администрации муниципального района "Княжпогостский"</t>
  </si>
  <si>
    <t>99 9 00 73040</t>
  </si>
  <si>
    <t>03 2 2В 00000</t>
  </si>
  <si>
    <t>03 1 1Г 00000</t>
  </si>
  <si>
    <t>03 1 1Д 51350</t>
  </si>
  <si>
    <t>03 1 1Е R0820</t>
  </si>
  <si>
    <t>04 0 00 00000</t>
  </si>
  <si>
    <t>04 1 1А 00000</t>
  </si>
  <si>
    <t>04 1 1А 73010</t>
  </si>
  <si>
    <t>04 1 1Г 00000</t>
  </si>
  <si>
    <t>04 1 1Д 00000</t>
  </si>
  <si>
    <t>04 1 1Е 00000</t>
  </si>
  <si>
    <t>04 1 1И 00000</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</si>
  <si>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</si>
  <si>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</si>
  <si>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</si>
  <si>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</si>
  <si>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1 01 02 010 01 3000 110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</si>
  <si>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</si>
  <si>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1 01 02 010 01 4000 110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</si>
  <si>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</si>
  <si>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</si>
  <si>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</si>
  <si>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1 01 02 020 01 2100 110</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</si>
  <si>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</si>
  <si>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</si>
  <si>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</si>
  <si>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</si>
  <si>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</si>
  <si>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</si>
  <si>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</si>
  <si>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</si>
  <si>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</si>
  <si>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</si>
  <si>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</si>
  <si>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</si>
  <si>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</si>
  <si>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</si>
  <si>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</si>
  <si>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</si>
  <si>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</si>
  <si>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</si>
  <si>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</si>
  <si>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</si>
  <si>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1 05 01 011 01 2100 110</t>
  </si>
  <si>
    <t>Налог, взимаемый с налогоплательщиков, выбравших в качестве объекта налогообложения доходы (пени по соответствующему платежу)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</si>
  <si>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</si>
  <si>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</si>
  <si>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1 05 01 011 01 4000 110</t>
  </si>
  <si>
    <t>Налог, взимаемый с налогоплательщиков, выбравших в качестве объекта налогообложения доходы (прочие поступления)</t>
  </si>
  <si>
    <t>1 05 01 012 01 2100 110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</si>
  <si>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</si>
  <si>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</si>
  <si>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</si>
  <si>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1 05 01 021 01 2100 110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</si>
  <si>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</si>
  <si>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</si>
  <si>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</si>
  <si>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</si>
  <si>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</si>
  <si>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1 05 02 010 02 2100 110</t>
  </si>
  <si>
    <t>Единый налог на вмененный доход для отдельных видов деятельности (пени по соответствующему платежу)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</si>
  <si>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</si>
  <si>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</si>
  <si>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</si>
  <si>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</si>
  <si>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</si>
  <si>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</si>
  <si>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1 05 03 010 01 2100 110</t>
  </si>
  <si>
    <t>Единый сельскохозяйственный налог (пени по соответствующему платежу)</t>
  </si>
  <si>
    <t>1 05 03 010 01 3000 110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</si>
  <si>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</si>
  <si>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</si>
  <si>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</si>
  <si>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1 06 00 000 00 0000 000</t>
  </si>
  <si>
    <t>НАЛОГИ НА ИМУЩЕСТВО</t>
  </si>
  <si>
    <t>1 06 06 033 05 1000 110</t>
  </si>
  <si>
    <t>Земельный налог с организаций,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</si>
  <si>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1 06 06 043 05 1000 110</t>
  </si>
  <si>
    <t>Земельный налог с физических лиц,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</si>
  <si>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1 06 06 043 05 2100 110</t>
  </si>
  <si>
    <t>Земельный налог с физических лиц, обладающих земельным участком, расположенным в границах межселенных территорий (пени по соответствующему платежу)</t>
  </si>
  <si>
    <t>1 08 00 000 00 0000 000</t>
  </si>
  <si>
    <t>ГОСУДАРСТВЕННАЯ ПОШЛИНА</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</si>
  <si>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</si>
  <si>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</si>
  <si>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</si>
  <si>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</si>
  <si>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</si>
  <si>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</si>
  <si>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</si>
  <si>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</si>
  <si>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</si>
  <si>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</si>
  <si>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бюджетов муниципальных районов</t>
  </si>
  <si>
    <t>1 16 00 000 00 0000 000</t>
  </si>
  <si>
    <t>ШТРАФЫ, САНКЦИИ, ВОЗМЕЩЕНИЕ УЩЕРБА</t>
  </si>
  <si>
    <t>1 16 03 010 01 6000 140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</si>
  <si>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</si>
  <si>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</si>
  <si>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</si>
  <si>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</si>
  <si>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</si>
  <si>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</si>
  <si>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бюджетного законодательства (в части бюджетов муниципальных районов)</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</si>
  <si>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</si>
  <si>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</si>
  <si>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</si>
  <si>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</si>
  <si>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</si>
  <si>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</si>
  <si>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</si>
  <si>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</si>
  <si>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</si>
  <si>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</si>
  <si>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</si>
  <si>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</si>
  <si>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</si>
  <si>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</si>
  <si>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</si>
  <si>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Субсидии бюджетам муниципальных районов на реализацию федеральных целевых программ</t>
  </si>
  <si>
    <t>Прочие субсидии бюджетам муниципальных районов</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</si>
  <si>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</si>
  <si>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</si>
  <si>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t>
  </si>
  <si>
    <t>Прочие субвенции бюджетам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</si>
  <si>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</si>
  <si>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Приложение № 1</t>
  </si>
  <si>
    <t xml:space="preserve"> тыс. руб.</t>
  </si>
  <si>
    <t>048</t>
  </si>
  <si>
    <t>Федеральная служба по надзору в сфере природопользования</t>
  </si>
  <si>
    <t>076</t>
  </si>
  <si>
    <t>Федеральное агентство по рыболовству</t>
  </si>
  <si>
    <t>081</t>
  </si>
  <si>
    <t>Управление Федеральной службы по ветеринарному и фитосанитарному надзору по Республике Коми</t>
  </si>
  <si>
    <t>Федеральное казначейство</t>
  </si>
  <si>
    <t>141</t>
  </si>
  <si>
    <t>Управление Федеральной службы по надзору в сфере защиты прав и потребителей и благополучия человека по Республике Коми</t>
  </si>
  <si>
    <t>157</t>
  </si>
  <si>
    <t>Территориальный орган Федеральной службы государственной статистики по Республике Коми</t>
  </si>
  <si>
    <t>161</t>
  </si>
  <si>
    <t>Федеральная антимонопольная служба</t>
  </si>
  <si>
    <t>177</t>
  </si>
  <si>
    <t>Центр ГИМС МЧС России по Республике Коми</t>
  </si>
  <si>
    <t>182</t>
  </si>
  <si>
    <t>Федеральная налоговая служба</t>
  </si>
  <si>
    <t>188</t>
  </si>
  <si>
    <t>Министерство внутренних дел по Республике Коми</t>
  </si>
  <si>
    <t>843</t>
  </si>
  <si>
    <t>Служба Республики Коми строительного, жилищного и технического надзора (контроля)</t>
  </si>
  <si>
    <t>875</t>
  </si>
  <si>
    <t>Министерство образования Республики Коми</t>
  </si>
  <si>
    <t>04 1 1Л 00000</t>
  </si>
  <si>
    <t>04 1 1М 00000</t>
  </si>
  <si>
    <t>04 2 2А 00000</t>
  </si>
  <si>
    <t>04 2 2А 73010</t>
  </si>
  <si>
    <t>04 2 2В 00000</t>
  </si>
  <si>
    <t>04 2 2Г 00000</t>
  </si>
  <si>
    <t>04 2 2Е 00000</t>
  </si>
  <si>
    <t>04 2 2Ж 00000</t>
  </si>
  <si>
    <t>04 2 2К 00000</t>
  </si>
  <si>
    <t>04 2 2М 00000</t>
  </si>
  <si>
    <t>04 2 2П 00000</t>
  </si>
  <si>
    <t>04 3 3Д 00000</t>
  </si>
  <si>
    <t>04 3 3Л 00000</t>
  </si>
  <si>
    <t>04 3 3Н 00000</t>
  </si>
  <si>
    <t>04 3 3О 00000</t>
  </si>
  <si>
    <t>04 3 3П 00000</t>
  </si>
  <si>
    <t>04 3 3Р 00000</t>
  </si>
  <si>
    <t>04 5 5Б 00000</t>
  </si>
  <si>
    <t>04 5 5Е 00000</t>
  </si>
  <si>
    <t>04 4 4Б 00000</t>
  </si>
  <si>
    <t>04 6 6А 00000</t>
  </si>
  <si>
    <t>08 1 1Б 73190</t>
  </si>
  <si>
    <t>04 1 1В 73020</t>
  </si>
  <si>
    <t>04 2 2Б 73020</t>
  </si>
  <si>
    <t>07 5 5Е 00000</t>
  </si>
  <si>
    <t>99 9 00 73090</t>
  </si>
  <si>
    <t>99 9 00 73100</t>
  </si>
  <si>
    <t>99 9 00 73160</t>
  </si>
  <si>
    <t>99 9 00 59300</t>
  </si>
  <si>
    <t>99 9 00 51180</t>
  </si>
  <si>
    <t>02 1 1Г 00000</t>
  </si>
  <si>
    <t>07 5 5А 73110</t>
  </si>
  <si>
    <t>07 5 5Д 00000</t>
  </si>
  <si>
    <t>Всего доходов:</t>
  </si>
  <si>
    <t>1 16 35 030 05 0000 140</t>
  </si>
  <si>
    <t>Суммы по искам о возмещении вреда, причиненного окружающей среде, подлежащие зачислению в бюджеты муниципальных районов</t>
  </si>
  <si>
    <t>1 01 02 010 01 5000 110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</si>
  <si>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</si>
  <si>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</si>
  <si>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</si>
  <si>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</si>
  <si>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</si>
  <si>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</si>
  <si>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</si>
  <si>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t>
  </si>
  <si>
    <t>1 01 02 000 01 0000 110</t>
  </si>
  <si>
    <t>Приложение №2</t>
  </si>
  <si>
    <t>Приложение № 4</t>
  </si>
  <si>
    <t>1 05 02 020 02 3000 110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</si>
  <si>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</si>
  <si>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</si>
  <si>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1 05 04 020 02 2100 110</t>
  </si>
  <si>
    <t>1 06 06 033 05 2100 110</t>
  </si>
  <si>
    <t>Земельный налог с организаций, обладающих земельным участком, расположенным в границах межселенных территорий (пени по соответствующему платежу)</t>
  </si>
  <si>
    <t>1 16 06 000 01 6000 140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</si>
  <si>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</si>
  <si>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1 16 08 020 01 6000 140</t>
  </si>
  <si>
    <t>1 16 30 030 01 6000 140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</si>
  <si>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</si>
  <si>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1 16 30 014 01 0000 140</t>
  </si>
  <si>
    <t>1 16 18 050 05 0000 140</t>
  </si>
  <si>
    <t>2 02 04 014 05 0000 151</t>
  </si>
  <si>
    <t>1 13 02 995 05 0000 130</t>
  </si>
  <si>
    <t>2 02 02 999 05 0000 151</t>
  </si>
  <si>
    <t xml:space="preserve"> финансирования дефицита бюджета муниципального района "Княжпогостский" за 2017 год по кодам классификации источников финансирования дефицитов бюджетов Российской Федерации</t>
  </si>
  <si>
    <t>бюджета муниципального района "Княжпогостский" за 2017 год</t>
  </si>
  <si>
    <t>2 02 29 999 00 0000 151</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</si>
  <si>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</si>
  <si>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</si>
  <si>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-1524,013</t>
  </si>
  <si>
    <t>2 19 25 064 05 0000 151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</si>
  <si>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</si>
  <si>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</si>
  <si>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</si>
  <si>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2 02 30 024 00 0000 151</t>
  </si>
  <si>
    <t>Субвенции местным бюджетам на выполнение передаваемых полномочий субъектов Российской Федерации</t>
  </si>
  <si>
    <t>2 02 25 027 00 0000 151</t>
  </si>
  <si>
    <t>Субсидии бюджетам на реализацию мероприятий государственной программы Российской Федерации "Доступная среда" на 2011 - 2020 годы</t>
  </si>
  <si>
    <t>2 02 25 519 00 0000 151</t>
  </si>
  <si>
    <t>Субсидия бюджетам на поддержку отрасли культуры</t>
  </si>
  <si>
    <t>2 02 25 558 05 0000 151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</si>
  <si>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</si>
  <si>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Прочие субсидии</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</si>
  <si>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</si>
  <si>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</si>
  <si>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1 11 05 070 00 0000 120</t>
  </si>
  <si>
    <t>Доходы от сдачи в аренду имущества, составляющего государственную (муниципальную) казну (за исключением земельных участков)</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</si>
  <si>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</si>
  <si>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</si>
  <si>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</si>
  <si>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</si>
  <si>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1 14 03 050 05 0000 410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</si>
  <si>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</si>
  <si>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1 14 06 010 00 0000 430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</si>
  <si>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</si>
  <si>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</si>
  <si>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2 02 35 082 00 0000 151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</si>
  <si>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</si>
  <si>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</si>
  <si>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</si>
  <si>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1 13 02 990 00 0000 130</t>
  </si>
  <si>
    <t>Прочие доходы от компенсации затрат государства</t>
  </si>
  <si>
    <t>2 02 02 051 05 0000 151</t>
  </si>
  <si>
    <t>2 02 29 999 05 0000 151</t>
  </si>
  <si>
    <t>2 02 30 024 05 0000 151</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</si>
  <si>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</si>
  <si>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</si>
  <si>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2 02 39 999 05 0000 151</t>
  </si>
  <si>
    <t>2 02 15 001 05 0000 151</t>
  </si>
  <si>
    <t>2 02 15 002 05 0000 151</t>
  </si>
  <si>
    <t>2 02 35 118 05 0000 151</t>
  </si>
  <si>
    <t>2 02 35 930 05 0000 151</t>
  </si>
  <si>
    <t>2 02 40 014 05 0000 151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</si>
  <si>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</si>
  <si>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839</t>
  </si>
  <si>
    <t>Министерство промышленности, природных ресурсов, энергетики и транспорта Республики Коми</t>
  </si>
  <si>
    <t>1 16 25 020 01 0000 140</t>
  </si>
  <si>
    <t>Денежные взыскания (штрафы) за нарушение законодательства Российской Федерации об особо охраняемых природных территориях</t>
  </si>
  <si>
    <t>1 16 25 030 01 0000 140</t>
  </si>
  <si>
    <t>1 16 25 085 05 0000 140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</si>
  <si>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</si>
  <si>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1 16 25 050 01 0000 140</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</si>
  <si>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</si>
  <si>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об охране и использовании животного мира</t>
  </si>
  <si>
    <t>кассовое исполнение</t>
  </si>
  <si>
    <t>1 0 0</t>
  </si>
  <si>
    <t>2 0 0</t>
  </si>
  <si>
    <t>8 0 0</t>
  </si>
  <si>
    <t>Содержание автомобильных дорог общего пользования местного значения</t>
  </si>
  <si>
    <t>02 1 1А S2220</t>
  </si>
  <si>
    <t>02 1 1В S2210</t>
  </si>
  <si>
    <t>Организация межмуниципальных перевозок</t>
  </si>
  <si>
    <t>02 1 1М 00000</t>
  </si>
  <si>
    <t>4 0 0</t>
  </si>
  <si>
    <t>Модернизация и ремонт коммунальных систем инженерной инфраструктуры и другого имущества</t>
  </si>
  <si>
    <t>03 2 2Ж 00000</t>
  </si>
  <si>
    <t>Разработка нормативов градостроительного проектирования</t>
  </si>
  <si>
    <t>03 3 3В 00000</t>
  </si>
  <si>
    <t>6 0 0</t>
  </si>
  <si>
    <t>Антитеррористическая пропаганда</t>
  </si>
  <si>
    <t>08 3 3Г 00000</t>
  </si>
  <si>
    <t>3 0 0</t>
  </si>
  <si>
    <t>Проведение мероприятий социальной направленности</t>
  </si>
  <si>
    <t>09 1 1Б 00000</t>
  </si>
  <si>
    <t>Субсидия на реализацию мероприятий муниципальных программ развития туризма</t>
  </si>
  <si>
    <t>01 2 3Г S2200</t>
  </si>
  <si>
    <t>05 1 1А S2150</t>
  </si>
  <si>
    <t>Обеспечение роста уровня оплаты труда педагогических работников муниципальных организаций дополнительного образования</t>
  </si>
  <si>
    <t>05 1 1В S2700</t>
  </si>
  <si>
    <t>Выявление и поддержка одарённых детей и молодёжи в учреждениях культуры дополнительного образования</t>
  </si>
  <si>
    <t>05 1 1Д 00000</t>
  </si>
  <si>
    <t>Субсидия на поддержку отрасли культуры</t>
  </si>
  <si>
    <t>05 2 2А L5190</t>
  </si>
  <si>
    <t>Субсидия на софинансирование расходных обязательств, связанных с повышением оплаты труда работникам муниципальных учреждений культуры</t>
  </si>
  <si>
    <t>05 2 2Д S2690</t>
  </si>
  <si>
    <t>05 3 3Б S2690</t>
  </si>
  <si>
    <t>05 4 4А S2690</t>
  </si>
  <si>
    <t>Субсидии на обеспечение развития и укрепления материально-технической базы муниципальных домов культуры</t>
  </si>
  <si>
    <t>05 4 4В L5580</t>
  </si>
  <si>
    <t>Реализация народного проекта в сфере культуры</t>
  </si>
  <si>
    <t>05 4 4Л S2460</t>
  </si>
  <si>
    <t>Исполнение судебных решений</t>
  </si>
  <si>
    <t>05 6 6Б 00000</t>
  </si>
  <si>
    <t>Выполнение муниципального задания (КЦНК)</t>
  </si>
  <si>
    <t>05 8 8А 00000</t>
  </si>
  <si>
    <t>05 8 8А S2690</t>
  </si>
  <si>
    <t>Проведение ремонтных работ (ЦНК)</t>
  </si>
  <si>
    <t>05 8 8Б 00000</t>
  </si>
  <si>
    <t>Субсидия на реализацию мероприятий государственной программы РФ "Доступная среда" на 2011-2020 годы</t>
  </si>
  <si>
    <t>09 3 3А L0270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</si>
  <si>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</si>
  <si>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03 1 1А 09603</t>
  </si>
  <si>
    <t>03 1 1Е 73030</t>
  </si>
  <si>
    <t>Осуществление меропритяий по предупреждению и пресечению преступлений, профилактики правонарушений</t>
  </si>
  <si>
    <t>08 3 3Е 00000</t>
  </si>
  <si>
    <t>04 1 1О 00000</t>
  </si>
  <si>
    <t>Укрепление материально-технической базы и создание безопасных условий в организациях в сфере образования в Республике Коми</t>
  </si>
  <si>
    <t>04 2 2Г S2010</t>
  </si>
  <si>
    <t>Иная субсидия на мероприятия по организации питания обучающихся 1-4 классов в образовательных организациях в РК, реализующих программу начального общего образования</t>
  </si>
  <si>
    <t>04 2 2Р S2000</t>
  </si>
  <si>
    <t>04 2 2Т 00000</t>
  </si>
  <si>
    <t>Проведение районных мероприятий</t>
  </si>
  <si>
    <t>04 3 3И 00000</t>
  </si>
  <si>
    <t>Обеспечение жильем молодых семей на территории МР "Княжпогостский"</t>
  </si>
  <si>
    <t>04 3 3К L0200</t>
  </si>
  <si>
    <t>04 3 3Л S2700</t>
  </si>
  <si>
    <t>Реализация народных проектов в сфере образования</t>
  </si>
  <si>
    <t>04 3 3С S2020</t>
  </si>
  <si>
    <t>Мероприятия по проведению оздоровительной кампании детей</t>
  </si>
  <si>
    <t>04 4 4А S2040</t>
  </si>
  <si>
    <t>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 компенсация твердого топлива, приобретаемого в пределах норм</t>
  </si>
  <si>
    <t>Субсидирование субъектам малого и среднего предпринимательства части затрат на уплату лизинговых платежей по договорам финансовой аренды (лизинга);</t>
  </si>
  <si>
    <t>01 1 2Б 00000</t>
  </si>
  <si>
    <t>5 0 0</t>
  </si>
  <si>
    <t>Реализация народных проектов в сфере занятости населения</t>
  </si>
  <si>
    <t>01 6 1В S2540</t>
  </si>
  <si>
    <t>Поддержка муниципальных программ поселений по формированию городской среды</t>
  </si>
  <si>
    <t>03 4 1А L5550</t>
  </si>
  <si>
    <t>Реализация народных проектов в сфере физической культуры и спорта</t>
  </si>
  <si>
    <t>06 1 1Д S2500</t>
  </si>
  <si>
    <t>Выравнивание бюджетной обеспеченности поселений из районного фонда финансовой поддержки</t>
  </si>
  <si>
    <t>07 5 5Ж 00000</t>
  </si>
  <si>
    <t>Всего:</t>
  </si>
  <si>
    <t>Итого</t>
  </si>
  <si>
    <t>Дополнительное образование детей</t>
  </si>
  <si>
    <t>Молодежная политика</t>
  </si>
  <si>
    <t>тыс.рублей</t>
  </si>
  <si>
    <t>Доходы бюджета муниципального района "Княжпогостский" за 2017 год по кодам доходов бюджетной классификации</t>
  </si>
  <si>
    <t>от  31 мая 2018 года № 259</t>
  </si>
  <si>
    <t>к решению Совета МР "Княжпогостский"</t>
  </si>
  <si>
    <t xml:space="preserve">к решению Совета </t>
  </si>
  <si>
    <t>муниципального района "Княжпогостский"</t>
  </si>
  <si>
    <t>от 31 мая 2018г. № 259</t>
  </si>
  <si>
    <t>от 31 мая 2018 г.  № 259</t>
  </si>
  <si>
    <t>Расходы бюджета муниципального района "Княжпогостский" за 2017 год</t>
  </si>
  <si>
    <t xml:space="preserve">к  решению  Совета </t>
  </si>
  <si>
    <t>от 31 мая 2018г.  № 259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</si>
</sst>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
    <numFmt numFmtId="169" formatCode="0.000"/>
    <numFmt numFmtId="170" formatCode="#,##0.0"/>
    <numFmt numFmtId="171" formatCode="#,##0.00_ ;\-#,##0.00\ "/>
    <numFmt numFmtId="172" formatCode="#,##0.000"/>
    <numFmt numFmtId="173" formatCode="_-* #,##0.000_р_._-;\-* #,##0.000_р_._-;_-* &quot;-&quot;???_р_._-;_-@_-"/>
    <numFmt numFmtId="174" formatCode="_(* #,##0.00_);_(* \(#,##0.00\);_(* &quot;-&quot;??_);_(@_)"/>
    <numFmt numFmtId="175" formatCode="dd/mm/yyyy\ hh:mm"/>
  </numFmts>
  <fonts count="53">
    <font>
      <sz val="11"/>
      <color theme="1"/>
      <name val="Calibri"/>
      <family val="2"/>
    </font>
    <font>
      <sz val="11"/>
      <color indexed="8"/>
      <name val="Calibri"/>
      <family val="2"/>
    </font>
    <font>
      <sz val="10"/>
      <name val="Arial"/>
      <family val="2"/>
    </font>
    <font>
      <sz val="14"/>
      <name val="Times New Roman"/>
      <family val="1"/>
    </font>
    <font>
      <b/>
      <sz val="14"/>
      <name val="Times New Roman"/>
      <family val="1"/>
    </font>
    <font>
      <sz val="8.5"/>
      <name val="MS Sans Serif"/>
      <family val="2"/>
    </font>
    <font>
      <b/>
      <sz val="11"/>
      <name val="Times New Roman"/>
      <family val="1"/>
    </font>
    <font>
      <sz val="8"/>
      <name val="Arial Cyr"/>
      <family val="0"/>
    </font>
    <font>
      <i/>
      <sz val="14"/>
      <name val="Times New Roman"/>
      <family val="1"/>
    </font>
    <font>
      <b/>
      <sz val="8"/>
      <name val="Arial Narrow"/>
      <family val="2"/>
    </font>
    <font>
      <sz val="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i/>
      <sz val="11"/>
      <color indexed="8"/>
      <name val="Times New Roman"/>
      <family val="1"/>
    </font>
    <font>
      <i/>
      <sz val="14"/>
      <color indexed="8"/>
      <name val="Times New Roman"/>
      <family val="1"/>
    </font>
    <font>
      <sz val="14"/>
      <color indexed="8"/>
      <name val="Calibri"/>
      <family val="2"/>
    </font>
    <font>
      <sz val="14"/>
      <name val="Arial"/>
      <family val="2"/>
    </font>
    <font>
      <sz val="14"/>
      <name val="MS Sans Serif"/>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theme="1"/>
      <name val="Calibri"/>
      <family val="2"/>
    </font>
    <font>
      <i/>
      <sz val="11"/>
      <color theme="1"/>
      <name val="Times New Roman"/>
      <family val="1"/>
    </font>
    <font>
      <i/>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thin"/>
      <right style="thin"/>
      <top>
        <color indexed="63"/>
      </top>
      <bottom style="double"/>
    </border>
    <border>
      <left>
        <color indexed="63"/>
      </left>
      <right style="double"/>
      <top>
        <color indexed="63"/>
      </top>
      <bottom style="double"/>
    </border>
    <border>
      <left style="hair"/>
      <right style="hair"/>
      <top style="thin"/>
      <bottom style="thin"/>
    </border>
    <border>
      <left style="thin"/>
      <right style="hair"/>
      <top style="thin"/>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style="hair"/>
    </border>
    <border>
      <left>
        <color indexed="63"/>
      </left>
      <right style="hair"/>
      <top>
        <color indexed="63"/>
      </top>
      <bottom>
        <color indexed="63"/>
      </bottom>
    </border>
    <border>
      <left style="thin"/>
      <right/>
      <top style="thin"/>
      <bottom style="thin"/>
    </border>
    <border>
      <left style="hair"/>
      <right style="thin"/>
      <top style="thin"/>
      <bottom style="thin"/>
    </border>
    <border>
      <left style="hair"/>
      <right>
        <color indexed="63"/>
      </right>
      <top style="hair"/>
      <bottom style="thin"/>
    </border>
    <border>
      <left>
        <color indexed="63"/>
      </left>
      <right style="hair"/>
      <top style="hair"/>
      <bottom style="thin"/>
    </border>
    <border>
      <left>
        <color indexed="63"/>
      </left>
      <right style="hair"/>
      <top style="hair"/>
      <bottom style="hair"/>
    </border>
    <border>
      <left/>
      <right/>
      <top style="thin"/>
      <bottom style="thin"/>
    </border>
    <border>
      <left>
        <color indexed="63"/>
      </left>
      <right style="hair"/>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thin"/>
      <bottom style="hair"/>
    </border>
    <border>
      <left>
        <color indexed="63"/>
      </left>
      <right style="hair"/>
      <top style="thin"/>
      <bottom style="hair"/>
    </border>
    <border>
      <left style="hair"/>
      <right/>
      <top style="thin"/>
      <bottom style="thin"/>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right style="thin"/>
      <top style="thin"/>
      <bottom style="thin"/>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style="hair"/>
      <top style="hair"/>
      <bottom style="hair"/>
    </border>
    <border>
      <left style="hair"/>
      <right style="thin"/>
      <top style="hair"/>
      <bottom style="hair"/>
    </border>
    <border>
      <left style="thin"/>
      <right style="hair"/>
      <top>
        <color indexed="63"/>
      </top>
      <bottom>
        <color indexed="63"/>
      </bottom>
    </border>
    <border>
      <left style="hair"/>
      <right style="thin"/>
      <top>
        <color indexed="63"/>
      </top>
      <bottom>
        <color indexed="63"/>
      </bottom>
    </border>
    <border>
      <left>
        <color indexed="63"/>
      </left>
      <right style="thin"/>
      <top style="hair"/>
      <bottom style="hair"/>
    </border>
    <border>
      <left style="hair"/>
      <right style="thin"/>
      <top style="hair"/>
      <bottom>
        <color indexed="63"/>
      </bottom>
    </border>
    <border>
      <left style="thin"/>
      <right>
        <color indexed="63"/>
      </right>
      <top style="hair"/>
      <bottom style="hair"/>
    </border>
    <border>
      <left>
        <color indexed="63"/>
      </left>
      <right style="thin"/>
      <top>
        <color indexed="63"/>
      </top>
      <bottom>
        <color indexed="63"/>
      </bottom>
    </border>
    <border>
      <left style="hair"/>
      <right style="thin"/>
      <top>
        <color indexed="63"/>
      </top>
      <bottom style="hair"/>
    </border>
    <border>
      <left style="thin"/>
      <right style="hair"/>
      <top style="hair"/>
      <bottom>
        <color indexed="63"/>
      </bottom>
    </border>
    <border>
      <left style="thin"/>
      <right>
        <color indexed="63"/>
      </right>
      <top>
        <color indexed="63"/>
      </top>
      <bottom>
        <color indexed="63"/>
      </bottom>
    </border>
    <border>
      <left style="thin"/>
      <right style="hair"/>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2" fillId="0" borderId="0" applyFont="0" applyFill="0" applyBorder="0" applyAlignment="0" applyProtection="0"/>
    <xf numFmtId="0" fontId="48" fillId="32" borderId="0" applyNumberFormat="0" applyBorder="0" applyAlignment="0" applyProtection="0"/>
  </cellStyleXfs>
  <cellXfs count="194">
    <xf numFmtId="0" fontId="0" fillId="0" borderId="0" xfId="0" applyFont="1" applyAlignment="1">
      <alignment/>
    </xf>
    <xf numFmtId="49" fontId="4" fillId="0" borderId="10" xfId="52" applyNumberFormat="1" applyFont="1" applyFill="1" applyBorder="1" applyAlignment="1">
      <alignment horizontal="left" vertical="center" wrapText="1"/>
      <protection/>
    </xf>
    <xf numFmtId="0" fontId="3" fillId="0" borderId="0" xfId="0" applyFont="1" applyAlignment="1">
      <alignment/>
    </xf>
    <xf numFmtId="0" fontId="4"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xf>
    <xf numFmtId="0" fontId="3" fillId="0" borderId="11" xfId="0" applyFont="1" applyBorder="1" applyAlignment="1">
      <alignment horizontal="center" vertical="center" wrapText="1"/>
    </xf>
    <xf numFmtId="0" fontId="3" fillId="0" borderId="12" xfId="0" applyFont="1" applyFill="1" applyBorder="1" applyAlignment="1">
      <alignment horizontal="center" vertical="top" wrapText="1"/>
    </xf>
    <xf numFmtId="0" fontId="3" fillId="0" borderId="13" xfId="0" applyFont="1" applyBorder="1" applyAlignment="1">
      <alignment horizontal="center" vertical="center" wrapText="1"/>
    </xf>
    <xf numFmtId="0" fontId="4" fillId="0" borderId="14" xfId="0" applyFont="1" applyBorder="1" applyAlignment="1">
      <alignment vertical="center"/>
    </xf>
    <xf numFmtId="0" fontId="4" fillId="0" borderId="15" xfId="0" applyFont="1" applyBorder="1" applyAlignment="1">
      <alignment vertical="top" wrapText="1"/>
    </xf>
    <xf numFmtId="172" fontId="4" fillId="0" borderId="16" xfId="0" applyNumberFormat="1" applyFont="1" applyBorder="1" applyAlignment="1">
      <alignment horizontal="center" vertical="top"/>
    </xf>
    <xf numFmtId="0" fontId="4" fillId="0" borderId="14" xfId="0" applyFont="1" applyBorder="1" applyAlignment="1">
      <alignment horizontal="left" vertical="center"/>
    </xf>
    <xf numFmtId="0" fontId="4" fillId="0" borderId="15" xfId="0" applyFont="1" applyBorder="1" applyAlignment="1">
      <alignment vertical="center" wrapText="1"/>
    </xf>
    <xf numFmtId="172" fontId="3" fillId="0" borderId="16" xfId="0" applyNumberFormat="1" applyFont="1" applyBorder="1" applyAlignment="1">
      <alignment horizontal="center" vertical="top"/>
    </xf>
    <xf numFmtId="0" fontId="3" fillId="0" borderId="14" xfId="0" applyFont="1" applyBorder="1" applyAlignment="1">
      <alignment vertical="center"/>
    </xf>
    <xf numFmtId="0" fontId="3" fillId="0" borderId="15" xfId="0" applyFont="1" applyBorder="1" applyAlignment="1">
      <alignment vertical="top"/>
    </xf>
    <xf numFmtId="0" fontId="3" fillId="0" borderId="15" xfId="0" applyFont="1" applyBorder="1" applyAlignment="1">
      <alignment vertical="top" wrapText="1"/>
    </xf>
    <xf numFmtId="172" fontId="3" fillId="0" borderId="16" xfId="0" applyNumberFormat="1" applyFont="1" applyFill="1" applyBorder="1" applyAlignment="1">
      <alignment horizontal="center" vertical="top"/>
    </xf>
    <xf numFmtId="3" fontId="0" fillId="0" borderId="0" xfId="0" applyNumberFormat="1" applyAlignment="1">
      <alignment/>
    </xf>
    <xf numFmtId="3" fontId="3" fillId="0" borderId="16" xfId="0" applyNumberFormat="1" applyFont="1" applyBorder="1" applyAlignment="1">
      <alignment horizontal="center" vertical="top"/>
    </xf>
    <xf numFmtId="0" fontId="3" fillId="0" borderId="14" xfId="0" applyFont="1" applyBorder="1" applyAlignment="1">
      <alignment vertical="top"/>
    </xf>
    <xf numFmtId="3" fontId="3" fillId="0" borderId="16" xfId="0" applyNumberFormat="1" applyFont="1" applyBorder="1" applyAlignment="1">
      <alignment vertical="top"/>
    </xf>
    <xf numFmtId="0" fontId="3" fillId="0" borderId="17" xfId="0" applyFont="1" applyBorder="1" applyAlignment="1">
      <alignment/>
    </xf>
    <xf numFmtId="0" fontId="3" fillId="0" borderId="18" xfId="0" applyFont="1" applyBorder="1" applyAlignment="1">
      <alignment/>
    </xf>
    <xf numFmtId="170" fontId="3" fillId="0" borderId="19" xfId="0" applyNumberFormat="1" applyFont="1" applyBorder="1" applyAlignment="1">
      <alignment/>
    </xf>
    <xf numFmtId="0" fontId="7" fillId="0" borderId="0" xfId="0" applyFont="1" applyAlignment="1">
      <alignment/>
    </xf>
    <xf numFmtId="0" fontId="5" fillId="0" borderId="0" xfId="0" applyFont="1" applyBorder="1" applyAlignment="1" applyProtection="1">
      <alignment/>
      <protection/>
    </xf>
    <xf numFmtId="0" fontId="6" fillId="0" borderId="0" xfId="0" applyFont="1" applyBorder="1" applyAlignment="1" applyProtection="1">
      <alignment horizontal="center"/>
      <protection/>
    </xf>
    <xf numFmtId="175" fontId="6" fillId="0" borderId="0" xfId="0" applyNumberFormat="1" applyFont="1" applyBorder="1" applyAlignment="1" applyProtection="1">
      <alignment horizontal="center"/>
      <protection/>
    </xf>
    <xf numFmtId="49" fontId="4" fillId="0" borderId="20" xfId="0" applyNumberFormat="1" applyFont="1" applyBorder="1" applyAlignment="1" applyProtection="1">
      <alignment horizontal="center"/>
      <protection/>
    </xf>
    <xf numFmtId="49" fontId="4" fillId="0" borderId="20" xfId="0" applyNumberFormat="1" applyFont="1" applyBorder="1" applyAlignment="1" applyProtection="1">
      <alignment horizontal="left"/>
      <protection/>
    </xf>
    <xf numFmtId="172" fontId="4" fillId="0" borderId="20" xfId="0" applyNumberFormat="1" applyFont="1" applyBorder="1" applyAlignment="1" applyProtection="1">
      <alignment horizontal="right"/>
      <protection/>
    </xf>
    <xf numFmtId="49" fontId="4" fillId="0" borderId="20" xfId="0" applyNumberFormat="1" applyFont="1" applyBorder="1" applyAlignment="1" applyProtection="1">
      <alignment horizontal="center" vertical="center" wrapText="1"/>
      <protection/>
    </xf>
    <xf numFmtId="49" fontId="4" fillId="0" borderId="20" xfId="0" applyNumberFormat="1" applyFont="1" applyBorder="1" applyAlignment="1" applyProtection="1">
      <alignment horizontal="left" vertical="center" wrapText="1"/>
      <protection/>
    </xf>
    <xf numFmtId="172" fontId="4" fillId="0" borderId="20" xfId="0" applyNumberFormat="1" applyFont="1" applyBorder="1" applyAlignment="1" applyProtection="1">
      <alignment horizontal="right" vertical="center" wrapText="1"/>
      <protection/>
    </xf>
    <xf numFmtId="49" fontId="3" fillId="0" borderId="20" xfId="0" applyNumberFormat="1" applyFont="1" applyBorder="1" applyAlignment="1" applyProtection="1">
      <alignment horizontal="center" vertical="center" wrapText="1"/>
      <protection/>
    </xf>
    <xf numFmtId="49" fontId="3" fillId="0" borderId="20" xfId="0" applyNumberFormat="1" applyFont="1" applyBorder="1" applyAlignment="1" applyProtection="1">
      <alignment horizontal="left" vertical="center" wrapText="1"/>
      <protection/>
    </xf>
    <xf numFmtId="172" fontId="3" fillId="0" borderId="20" xfId="0" applyNumberFormat="1" applyFont="1" applyBorder="1" applyAlignment="1" applyProtection="1">
      <alignment horizontal="right" vertical="center" wrapText="1"/>
      <protection/>
    </xf>
    <xf numFmtId="0" fontId="3" fillId="0" borderId="0" xfId="52" applyFont="1" applyBorder="1" applyAlignment="1" applyProtection="1">
      <alignment wrapText="1"/>
      <protection/>
    </xf>
    <xf numFmtId="172" fontId="3" fillId="0" borderId="0" xfId="52" applyNumberFormat="1" applyFont="1" applyBorder="1" applyAlignment="1" applyProtection="1">
      <alignment horizontal="right"/>
      <protection/>
    </xf>
    <xf numFmtId="0" fontId="3" fillId="0" borderId="0" xfId="52" applyFont="1" applyBorder="1" applyAlignment="1" applyProtection="1">
      <alignment/>
      <protection/>
    </xf>
    <xf numFmtId="0" fontId="4" fillId="0" borderId="0" xfId="52" applyFont="1" applyBorder="1" applyAlignment="1" applyProtection="1">
      <alignment horizontal="left"/>
      <protection/>
    </xf>
    <xf numFmtId="0" fontId="4" fillId="0" borderId="0" xfId="52" applyFont="1" applyBorder="1" applyAlignment="1" applyProtection="1">
      <alignment horizontal="center"/>
      <protection/>
    </xf>
    <xf numFmtId="49" fontId="4" fillId="0" borderId="0" xfId="52" applyNumberFormat="1" applyFont="1" applyBorder="1" applyAlignment="1" applyProtection="1">
      <alignment/>
      <protection/>
    </xf>
    <xf numFmtId="172" fontId="4" fillId="0" borderId="0" xfId="52" applyNumberFormat="1" applyFont="1" applyBorder="1" applyAlignment="1" applyProtection="1">
      <alignment horizontal="center"/>
      <protection/>
    </xf>
    <xf numFmtId="168" fontId="3" fillId="0" borderId="20" xfId="0" applyNumberFormat="1" applyFont="1" applyBorder="1" applyAlignment="1" applyProtection="1">
      <alignment horizontal="left" vertical="center" wrapText="1"/>
      <protection/>
    </xf>
    <xf numFmtId="49" fontId="4" fillId="0" borderId="10" xfId="52" applyNumberFormat="1" applyFont="1" applyBorder="1" applyAlignment="1" applyProtection="1">
      <alignment horizontal="center" vertical="center" wrapText="1"/>
      <protection/>
    </xf>
    <xf numFmtId="172" fontId="4" fillId="0" borderId="10" xfId="52" applyNumberFormat="1" applyFont="1" applyBorder="1" applyAlignment="1" applyProtection="1">
      <alignment horizontal="center" vertical="center" wrapText="1"/>
      <protection/>
    </xf>
    <xf numFmtId="49" fontId="4" fillId="33" borderId="21" xfId="52" applyNumberFormat="1" applyFont="1" applyFill="1" applyBorder="1" applyAlignment="1" applyProtection="1">
      <alignment horizontal="center" vertical="center" wrapText="1"/>
      <protection/>
    </xf>
    <xf numFmtId="49" fontId="3" fillId="0" borderId="22" xfId="52" applyNumberFormat="1" applyFont="1" applyBorder="1" applyAlignment="1" applyProtection="1">
      <alignment horizontal="left" vertical="center" wrapText="1"/>
      <protection/>
    </xf>
    <xf numFmtId="168" fontId="3" fillId="0" borderId="22" xfId="52" applyNumberFormat="1" applyFont="1" applyBorder="1" applyAlignment="1" applyProtection="1">
      <alignment horizontal="left" vertical="center" wrapText="1"/>
      <protection/>
    </xf>
    <xf numFmtId="49" fontId="4" fillId="0" borderId="21" xfId="52" applyNumberFormat="1" applyFont="1" applyBorder="1" applyAlignment="1" applyProtection="1">
      <alignment horizontal="center" vertical="center" wrapText="1"/>
      <protection/>
    </xf>
    <xf numFmtId="49" fontId="4" fillId="0" borderId="20" xfId="52" applyNumberFormat="1" applyFont="1" applyBorder="1" applyAlignment="1" applyProtection="1">
      <alignment horizontal="left"/>
      <protection/>
    </xf>
    <xf numFmtId="168" fontId="3" fillId="0" borderId="22" xfId="0" applyNumberFormat="1" applyFont="1" applyBorder="1" applyAlignment="1" applyProtection="1">
      <alignment horizontal="justify" vertical="center" wrapText="1"/>
      <protection/>
    </xf>
    <xf numFmtId="49" fontId="3" fillId="0" borderId="22" xfId="52" applyNumberFormat="1" applyFont="1" applyBorder="1" applyAlignment="1" applyProtection="1">
      <alignment horizontal="justify" vertical="center" wrapText="1"/>
      <protection/>
    </xf>
    <xf numFmtId="168" fontId="3" fillId="0" borderId="20" xfId="0" applyNumberFormat="1" applyFont="1" applyBorder="1" applyAlignment="1" applyProtection="1">
      <alignment horizontal="justify" vertical="center" wrapText="1"/>
      <protection/>
    </xf>
    <xf numFmtId="49" fontId="8" fillId="0" borderId="20" xfId="0" applyNumberFormat="1" applyFont="1" applyBorder="1" applyAlignment="1" applyProtection="1">
      <alignment horizontal="left" vertical="center" wrapText="1"/>
      <protection/>
    </xf>
    <xf numFmtId="168" fontId="8" fillId="0" borderId="20"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center" vertical="center" wrapText="1"/>
      <protection/>
    </xf>
    <xf numFmtId="0" fontId="0" fillId="0" borderId="0" xfId="0" applyBorder="1" applyAlignment="1">
      <alignment/>
    </xf>
    <xf numFmtId="49" fontId="3" fillId="0" borderId="23" xfId="52" applyNumberFormat="1" applyFont="1" applyBorder="1" applyAlignment="1" applyProtection="1">
      <alignment horizontal="left" vertical="center" wrapText="1"/>
      <protection/>
    </xf>
    <xf numFmtId="49" fontId="3" fillId="0" borderId="24" xfId="52" applyNumberFormat="1" applyFont="1" applyBorder="1" applyAlignment="1" applyProtection="1">
      <alignment horizontal="left" vertical="center" wrapText="1"/>
      <protection/>
    </xf>
    <xf numFmtId="49" fontId="3" fillId="0" borderId="0" xfId="0" applyNumberFormat="1" applyFont="1" applyBorder="1" applyAlignment="1" applyProtection="1">
      <alignment horizontal="left" vertical="center" wrapText="1"/>
      <protection/>
    </xf>
    <xf numFmtId="49" fontId="10" fillId="0" borderId="0" xfId="0" applyNumberFormat="1" applyFont="1" applyBorder="1" applyAlignment="1" applyProtection="1">
      <alignment horizontal="center" vertical="center" wrapText="1"/>
      <protection/>
    </xf>
    <xf numFmtId="49" fontId="3" fillId="0" borderId="25" xfId="0" applyNumberFormat="1" applyFont="1" applyBorder="1" applyAlignment="1" applyProtection="1">
      <alignment horizontal="left" vertical="center" wrapText="1"/>
      <protection/>
    </xf>
    <xf numFmtId="49" fontId="3" fillId="0" borderId="26" xfId="52" applyNumberFormat="1" applyFont="1" applyBorder="1" applyAlignment="1" applyProtection="1">
      <alignment horizontal="left" vertical="center" wrapText="1"/>
      <protection/>
    </xf>
    <xf numFmtId="168" fontId="3" fillId="0" borderId="24" xfId="52" applyNumberFormat="1" applyFont="1" applyBorder="1" applyAlignment="1" applyProtection="1">
      <alignment horizontal="left" vertical="center" wrapText="1"/>
      <protection/>
    </xf>
    <xf numFmtId="168" fontId="3" fillId="0" borderId="26" xfId="52" applyNumberFormat="1" applyFont="1" applyBorder="1" applyAlignment="1" applyProtection="1">
      <alignment horizontal="left" vertical="center" wrapText="1"/>
      <protection/>
    </xf>
    <xf numFmtId="168" fontId="3" fillId="0" borderId="23" xfId="52" applyNumberFormat="1" applyFont="1" applyBorder="1" applyAlignment="1" applyProtection="1">
      <alignment horizontal="left" vertical="center" wrapText="1"/>
      <protection/>
    </xf>
    <xf numFmtId="168" fontId="3" fillId="0" borderId="0" xfId="0" applyNumberFormat="1" applyFont="1" applyBorder="1" applyAlignment="1" applyProtection="1">
      <alignment horizontal="justify" vertical="center" wrapText="1"/>
      <protection/>
    </xf>
    <xf numFmtId="49" fontId="3" fillId="0" borderId="27" xfId="52" applyNumberFormat="1" applyFont="1" applyBorder="1" applyAlignment="1" applyProtection="1">
      <alignment horizontal="left" vertical="center" wrapText="1"/>
      <protection/>
    </xf>
    <xf numFmtId="49" fontId="3" fillId="0" borderId="20" xfId="0" applyNumberFormat="1" applyFont="1" applyBorder="1" applyAlignment="1" applyProtection="1">
      <alignment horizontal="justify" vertical="center" wrapText="1"/>
      <protection/>
    </xf>
    <xf numFmtId="168" fontId="3" fillId="0" borderId="22" xfId="52" applyNumberFormat="1" applyFont="1" applyBorder="1" applyAlignment="1" applyProtection="1">
      <alignment horizontal="justify" vertical="center" wrapText="1"/>
      <protection/>
    </xf>
    <xf numFmtId="168" fontId="3" fillId="0" borderId="28" xfId="52" applyNumberFormat="1" applyFont="1" applyBorder="1" applyAlignment="1" applyProtection="1">
      <alignment horizontal="left" vertical="center" wrapText="1"/>
      <protection/>
    </xf>
    <xf numFmtId="49" fontId="4" fillId="33" borderId="29" xfId="52" applyNumberFormat="1" applyFont="1" applyFill="1" applyBorder="1" applyAlignment="1" applyProtection="1">
      <alignment horizontal="center" vertical="center" wrapText="1"/>
      <protection/>
    </xf>
    <xf numFmtId="172" fontId="4" fillId="33" borderId="30" xfId="52" applyNumberFormat="1" applyFont="1" applyFill="1" applyBorder="1" applyAlignment="1" applyProtection="1">
      <alignment horizontal="right" vertical="center" wrapText="1"/>
      <protection/>
    </xf>
    <xf numFmtId="49" fontId="3" fillId="0" borderId="22" xfId="0" applyNumberFormat="1" applyFont="1" applyBorder="1" applyAlignment="1" applyProtection="1">
      <alignment horizontal="justify" vertical="center" wrapText="1"/>
      <protection/>
    </xf>
    <xf numFmtId="168" fontId="3" fillId="0" borderId="28" xfId="52" applyNumberFormat="1" applyFont="1" applyBorder="1" applyAlignment="1" applyProtection="1">
      <alignment horizontal="justify" vertical="center" wrapText="1"/>
      <protection/>
    </xf>
    <xf numFmtId="49" fontId="4" fillId="0" borderId="21" xfId="0" applyNumberFormat="1" applyFont="1" applyBorder="1" applyAlignment="1" applyProtection="1">
      <alignment horizontal="center" vertical="center" wrapText="1"/>
      <protection/>
    </xf>
    <xf numFmtId="49" fontId="4" fillId="0" borderId="21" xfId="0" applyNumberFormat="1" applyFont="1" applyBorder="1" applyAlignment="1" applyProtection="1">
      <alignment horizontal="center"/>
      <protection/>
    </xf>
    <xf numFmtId="49" fontId="3" fillId="0" borderId="10" xfId="0" applyNumberFormat="1"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5" fillId="0" borderId="0" xfId="0" applyFont="1" applyBorder="1" applyAlignment="1" applyProtection="1">
      <alignment/>
      <protection/>
    </xf>
    <xf numFmtId="0" fontId="6" fillId="0" borderId="0" xfId="0" applyFont="1" applyBorder="1" applyAlignment="1" applyProtection="1">
      <alignment horizontal="center"/>
      <protection/>
    </xf>
    <xf numFmtId="175" fontId="6" fillId="0" borderId="0" xfId="0" applyNumberFormat="1" applyFont="1" applyBorder="1" applyAlignment="1" applyProtection="1">
      <alignment horizontal="center"/>
      <protection/>
    </xf>
    <xf numFmtId="0" fontId="5" fillId="0" borderId="0" xfId="0" applyFont="1" applyBorder="1" applyAlignment="1" applyProtection="1">
      <alignment wrapText="1"/>
      <protection/>
    </xf>
    <xf numFmtId="49" fontId="4" fillId="0" borderId="10" xfId="0" applyNumberFormat="1" applyFont="1" applyBorder="1" applyAlignment="1" applyProtection="1">
      <alignment horizontal="center" vertical="center" wrapText="1"/>
      <protection/>
    </xf>
    <xf numFmtId="49" fontId="4" fillId="0" borderId="21" xfId="0" applyNumberFormat="1" applyFont="1" applyBorder="1" applyAlignment="1" applyProtection="1">
      <alignment horizontal="left"/>
      <protection/>
    </xf>
    <xf numFmtId="49" fontId="4" fillId="0" borderId="21" xfId="0" applyNumberFormat="1" applyFont="1" applyBorder="1" applyAlignment="1" applyProtection="1">
      <alignment horizontal="left" vertical="center" wrapText="1"/>
      <protection/>
    </xf>
    <xf numFmtId="49" fontId="3" fillId="0" borderId="22" xfId="0" applyNumberFormat="1" applyFont="1" applyBorder="1" applyAlignment="1" applyProtection="1">
      <alignment horizontal="left" vertical="center" wrapText="1"/>
      <protection/>
    </xf>
    <xf numFmtId="172" fontId="3" fillId="0" borderId="22" xfId="0" applyNumberFormat="1" applyFont="1" applyBorder="1" applyAlignment="1" applyProtection="1">
      <alignment horizontal="right" vertical="center" wrapText="1"/>
      <protection/>
    </xf>
    <xf numFmtId="49" fontId="3" fillId="0" borderId="31" xfId="52" applyNumberFormat="1" applyFont="1" applyBorder="1" applyAlignment="1" applyProtection="1">
      <alignment horizontal="center" vertical="center" wrapText="1"/>
      <protection/>
    </xf>
    <xf numFmtId="0" fontId="0" fillId="0" borderId="32" xfId="0" applyBorder="1" applyAlignment="1">
      <alignment horizontal="center" vertical="center" wrapText="1"/>
    </xf>
    <xf numFmtId="49" fontId="3" fillId="0" borderId="27" xfId="52" applyNumberFormat="1" applyFont="1" applyBorder="1" applyAlignment="1" applyProtection="1">
      <alignment horizontal="center" vertical="center" wrapText="1"/>
      <protection/>
    </xf>
    <xf numFmtId="0" fontId="0" fillId="0" borderId="33" xfId="0" applyBorder="1" applyAlignment="1">
      <alignment horizontal="center" vertical="center" wrapText="1"/>
    </xf>
    <xf numFmtId="49" fontId="4" fillId="33" borderId="34" xfId="52" applyNumberFormat="1" applyFont="1" applyFill="1" applyBorder="1" applyAlignment="1" applyProtection="1">
      <alignment horizontal="center" vertical="center" wrapText="1"/>
      <protection/>
    </xf>
    <xf numFmtId="0" fontId="0" fillId="0" borderId="34" xfId="0" applyBorder="1" applyAlignment="1">
      <alignment vertical="center" wrapText="1"/>
    </xf>
    <xf numFmtId="0" fontId="0" fillId="0" borderId="35" xfId="0" applyBorder="1" applyAlignment="1">
      <alignment vertical="center" wrapText="1"/>
    </xf>
    <xf numFmtId="49" fontId="3" fillId="0" borderId="36" xfId="0" applyNumberFormat="1" applyFont="1" applyBorder="1" applyAlignment="1" applyProtection="1">
      <alignment horizontal="center" vertical="center" wrapText="1"/>
      <protection/>
    </xf>
    <xf numFmtId="0" fontId="49" fillId="0" borderId="37" xfId="0" applyFont="1" applyBorder="1" applyAlignment="1">
      <alignment horizontal="center" vertical="center" wrapText="1"/>
    </xf>
    <xf numFmtId="49" fontId="3" fillId="0" borderId="0" xfId="52" applyNumberFormat="1" applyFont="1" applyBorder="1" applyAlignment="1" applyProtection="1">
      <alignment horizontal="center" vertical="center" wrapText="1"/>
      <protection/>
    </xf>
    <xf numFmtId="49" fontId="3" fillId="0" borderId="38" xfId="52" applyNumberFormat="1" applyFont="1" applyBorder="1" applyAlignment="1" applyProtection="1">
      <alignment horizontal="center" vertical="center" wrapText="1"/>
      <protection/>
    </xf>
    <xf numFmtId="0" fontId="0" fillId="0" borderId="0" xfId="0" applyBorder="1" applyAlignment="1">
      <alignment horizontal="center" vertical="center" wrapText="1"/>
    </xf>
    <xf numFmtId="49" fontId="3" fillId="0" borderId="39" xfId="52" applyNumberFormat="1" applyFont="1" applyBorder="1" applyAlignment="1" applyProtection="1">
      <alignment horizontal="center" vertical="center" wrapText="1"/>
      <protection/>
    </xf>
    <xf numFmtId="0" fontId="0" fillId="0" borderId="40" xfId="0" applyBorder="1" applyAlignment="1">
      <alignment horizontal="center" vertical="center" wrapText="1"/>
    </xf>
    <xf numFmtId="49" fontId="3" fillId="0" borderId="41" xfId="52" applyNumberFormat="1" applyFont="1" applyBorder="1" applyAlignment="1" applyProtection="1">
      <alignment horizontal="center" vertical="center" wrapText="1"/>
      <protection/>
    </xf>
    <xf numFmtId="0" fontId="0" fillId="0" borderId="42" xfId="0" applyBorder="1" applyAlignment="1">
      <alignment horizontal="center" vertical="center" wrapText="1"/>
    </xf>
    <xf numFmtId="49" fontId="3" fillId="0" borderId="43" xfId="0" applyNumberFormat="1" applyFont="1" applyBorder="1" applyAlignment="1" applyProtection="1">
      <alignment horizontal="center" vertical="center" wrapText="1"/>
      <protection/>
    </xf>
    <xf numFmtId="0" fontId="50" fillId="0" borderId="34" xfId="0" applyFont="1" applyBorder="1" applyAlignment="1">
      <alignment horizontal="center" vertical="center" wrapText="1"/>
    </xf>
    <xf numFmtId="0" fontId="0" fillId="0" borderId="44" xfId="0" applyBorder="1" applyAlignment="1">
      <alignment horizontal="center" vertical="center" wrapText="1"/>
    </xf>
    <xf numFmtId="49" fontId="3" fillId="0" borderId="38" xfId="0" applyNumberFormat="1" applyFont="1" applyBorder="1" applyAlignment="1" applyProtection="1">
      <alignment horizontal="center" vertical="center" wrapText="1"/>
      <protection/>
    </xf>
    <xf numFmtId="0" fontId="49" fillId="0" borderId="0" xfId="0" applyFont="1" applyBorder="1" applyAlignment="1">
      <alignment horizontal="center" vertical="center" wrapText="1"/>
    </xf>
    <xf numFmtId="49" fontId="3" fillId="0" borderId="33" xfId="52" applyNumberFormat="1" applyFont="1" applyBorder="1" applyAlignment="1" applyProtection="1">
      <alignment horizontal="center" vertical="center" wrapText="1"/>
      <protection/>
    </xf>
    <xf numFmtId="0" fontId="49" fillId="0" borderId="28" xfId="0" applyFont="1" applyBorder="1" applyAlignment="1">
      <alignment horizontal="center" vertical="center" wrapText="1"/>
    </xf>
    <xf numFmtId="49" fontId="3" fillId="0" borderId="27" xfId="52" applyNumberFormat="1" applyFont="1" applyFill="1" applyBorder="1" applyAlignment="1" applyProtection="1">
      <alignment horizontal="center" vertical="center" wrapText="1"/>
      <protection/>
    </xf>
    <xf numFmtId="0" fontId="0" fillId="0" borderId="33" xfId="0" applyFill="1" applyBorder="1" applyAlignment="1">
      <alignment horizontal="center" vertical="center" wrapText="1"/>
    </xf>
    <xf numFmtId="49" fontId="8" fillId="0" borderId="27" xfId="52" applyNumberFormat="1" applyFont="1" applyFill="1" applyBorder="1" applyAlignment="1" applyProtection="1">
      <alignment horizontal="center" vertical="center" wrapText="1"/>
      <protection/>
    </xf>
    <xf numFmtId="0" fontId="51" fillId="0" borderId="33" xfId="0" applyFont="1" applyFill="1" applyBorder="1" applyAlignment="1">
      <alignment horizontal="center" vertical="center" wrapText="1"/>
    </xf>
    <xf numFmtId="0" fontId="49" fillId="0" borderId="35" xfId="0" applyFont="1" applyBorder="1" applyAlignment="1">
      <alignment horizontal="center" vertical="center" wrapText="1"/>
    </xf>
    <xf numFmtId="0" fontId="0" fillId="0" borderId="33" xfId="0" applyFont="1" applyFill="1" applyBorder="1" applyAlignment="1">
      <alignment horizontal="center" vertical="center" wrapText="1"/>
    </xf>
    <xf numFmtId="49" fontId="8" fillId="0" borderId="43" xfId="0" applyNumberFormat="1" applyFont="1" applyBorder="1" applyAlignment="1" applyProtection="1">
      <alignment horizontal="center" vertical="center" wrapText="1"/>
      <protection/>
    </xf>
    <xf numFmtId="0" fontId="52" fillId="0" borderId="34" xfId="0" applyFont="1" applyBorder="1" applyAlignment="1">
      <alignment horizontal="center" vertical="center" wrapText="1"/>
    </xf>
    <xf numFmtId="0" fontId="52" fillId="0" borderId="35" xfId="0" applyFont="1" applyBorder="1" applyAlignment="1">
      <alignment vertical="center" wrapText="1"/>
    </xf>
    <xf numFmtId="49" fontId="3" fillId="0" borderId="43" xfId="52" applyNumberFormat="1" applyFont="1" applyBorder="1" applyAlignment="1" applyProtection="1">
      <alignment horizontal="center" vertical="center" wrapText="1"/>
      <protection/>
    </xf>
    <xf numFmtId="0" fontId="0" fillId="0" borderId="35" xfId="0" applyBorder="1" applyAlignment="1">
      <alignment horizontal="center" vertical="center" wrapText="1"/>
    </xf>
    <xf numFmtId="49" fontId="4" fillId="33" borderId="43" xfId="52" applyNumberFormat="1" applyFont="1" applyFill="1" applyBorder="1" applyAlignment="1" applyProtection="1">
      <alignment horizontal="center" vertical="center" wrapText="1"/>
      <protection/>
    </xf>
    <xf numFmtId="49" fontId="4" fillId="33" borderId="35" xfId="52" applyNumberFormat="1" applyFont="1" applyFill="1" applyBorder="1" applyAlignment="1" applyProtection="1">
      <alignment horizontal="center" vertical="center" wrapText="1"/>
      <protection/>
    </xf>
    <xf numFmtId="49" fontId="3" fillId="0" borderId="45" xfId="52" applyNumberFormat="1" applyFont="1" applyBorder="1" applyAlignment="1" applyProtection="1">
      <alignment horizontal="center" vertical="center" wrapText="1"/>
      <protection/>
    </xf>
    <xf numFmtId="0" fontId="0" fillId="0" borderId="46" xfId="0" applyBorder="1" applyAlignment="1">
      <alignment horizontal="center" vertical="center" wrapText="1"/>
    </xf>
    <xf numFmtId="0" fontId="4" fillId="0" borderId="0" xfId="52" applyFont="1" applyBorder="1" applyAlignment="1" applyProtection="1">
      <alignment horizontal="center" wrapText="1"/>
      <protection/>
    </xf>
    <xf numFmtId="0" fontId="3" fillId="0" borderId="0" xfId="52" applyFont="1" applyBorder="1" applyAlignment="1" applyProtection="1">
      <alignment wrapText="1"/>
      <protection/>
    </xf>
    <xf numFmtId="49" fontId="4" fillId="0" borderId="29" xfId="52" applyNumberFormat="1" applyFont="1" applyBorder="1" applyAlignment="1" applyProtection="1">
      <alignment horizontal="center" vertical="center" wrapText="1"/>
      <protection/>
    </xf>
    <xf numFmtId="49" fontId="4" fillId="0" borderId="34" xfId="52" applyNumberFormat="1" applyFont="1" applyBorder="1" applyAlignment="1" applyProtection="1">
      <alignment horizontal="center" vertical="center" wrapText="1"/>
      <protection/>
    </xf>
    <xf numFmtId="49" fontId="4" fillId="0" borderId="47" xfId="52" applyNumberFormat="1" applyFont="1" applyBorder="1" applyAlignment="1" applyProtection="1">
      <alignment horizontal="center" vertical="center" wrapText="1"/>
      <protection/>
    </xf>
    <xf numFmtId="49" fontId="3" fillId="0" borderId="41" xfId="52" applyNumberFormat="1" applyFont="1" applyBorder="1" applyAlignment="1" applyProtection="1">
      <alignment horizontal="center" vertical="center"/>
      <protection/>
    </xf>
    <xf numFmtId="0" fontId="0" fillId="0" borderId="42" xfId="0" applyBorder="1" applyAlignment="1">
      <alignment horizontal="center" vertical="center"/>
    </xf>
    <xf numFmtId="49" fontId="4" fillId="0" borderId="29" xfId="52" applyNumberFormat="1" applyFont="1" applyBorder="1" applyAlignment="1" applyProtection="1">
      <alignment horizontal="center"/>
      <protection/>
    </xf>
    <xf numFmtId="0" fontId="0" fillId="0" borderId="34" xfId="0" applyBorder="1" applyAlignment="1">
      <alignment horizontal="center"/>
    </xf>
    <xf numFmtId="0" fontId="0" fillId="0" borderId="35" xfId="0" applyBorder="1" applyAlignment="1">
      <alignment horizontal="center"/>
    </xf>
    <xf numFmtId="49" fontId="3" fillId="0" borderId="48" xfId="52" applyNumberFormat="1" applyFont="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49" fontId="3" fillId="0" borderId="0" xfId="0" applyNumberFormat="1" applyFont="1" applyBorder="1" applyAlignment="1" applyProtection="1">
      <alignment horizontal="center" vertical="center" wrapText="1"/>
      <protection/>
    </xf>
    <xf numFmtId="0" fontId="4" fillId="0" borderId="0" xfId="0" applyFont="1" applyFill="1" applyAlignment="1">
      <alignment horizontal="center" wrapText="1"/>
    </xf>
    <xf numFmtId="43" fontId="3" fillId="0" borderId="0" xfId="59" applyFont="1" applyAlignment="1">
      <alignment horizontal="right"/>
    </xf>
    <xf numFmtId="0" fontId="4" fillId="0" borderId="40" xfId="0" applyFont="1" applyBorder="1" applyAlignment="1" applyProtection="1">
      <alignment horizontal="right" wrapText="1"/>
      <protection/>
    </xf>
    <xf numFmtId="0" fontId="4" fillId="0" borderId="40" xfId="0" applyFont="1" applyBorder="1" applyAlignment="1">
      <alignment horizontal="right" wrapText="1"/>
    </xf>
    <xf numFmtId="0" fontId="4" fillId="0" borderId="0" xfId="52" applyFont="1" applyFill="1" applyAlignment="1">
      <alignment horizontal="center" wrapText="1"/>
      <protection/>
    </xf>
    <xf numFmtId="167" fontId="3" fillId="0" borderId="0" xfId="61" applyFont="1" applyAlignment="1">
      <alignment horizontal="right" wrapText="1"/>
    </xf>
    <xf numFmtId="0" fontId="3" fillId="0" borderId="0" xfId="52" applyFont="1" applyAlignment="1">
      <alignment horizontal="right" wrapText="1"/>
      <protection/>
    </xf>
    <xf numFmtId="0" fontId="3" fillId="0" borderId="0" xfId="52" applyFont="1" applyAlignment="1">
      <alignment horizontal="right"/>
      <protection/>
    </xf>
    <xf numFmtId="0" fontId="3" fillId="0" borderId="0" xfId="0" applyFont="1" applyAlignment="1">
      <alignment horizontal="right"/>
    </xf>
    <xf numFmtId="0" fontId="4" fillId="0" borderId="0" xfId="0" applyFont="1" applyAlignment="1">
      <alignment horizontal="center" wrapText="1"/>
    </xf>
    <xf numFmtId="0" fontId="3" fillId="0" borderId="0" xfId="0" applyFont="1" applyAlignment="1">
      <alignment wrapText="1"/>
    </xf>
    <xf numFmtId="49" fontId="3" fillId="0" borderId="51" xfId="52" applyNumberFormat="1" applyFont="1" applyBorder="1" applyAlignment="1" applyProtection="1">
      <alignment horizontal="center" vertical="center" wrapText="1"/>
      <protection/>
    </xf>
    <xf numFmtId="172" fontId="3" fillId="0" borderId="52" xfId="52" applyNumberFormat="1" applyFont="1" applyBorder="1" applyAlignment="1" applyProtection="1">
      <alignment horizontal="right" vertical="center" wrapText="1"/>
      <protection/>
    </xf>
    <xf numFmtId="49" fontId="3" fillId="0" borderId="53" xfId="52" applyNumberFormat="1" applyFont="1" applyFill="1" applyBorder="1" applyAlignment="1" applyProtection="1">
      <alignment horizontal="center" vertical="center" wrapText="1"/>
      <protection/>
    </xf>
    <xf numFmtId="172" fontId="3" fillId="0" borderId="54" xfId="52" applyNumberFormat="1" applyFont="1" applyFill="1" applyBorder="1" applyAlignment="1" applyProtection="1">
      <alignment horizontal="right" vertical="center" wrapText="1"/>
      <protection/>
    </xf>
    <xf numFmtId="49" fontId="3" fillId="0" borderId="51" xfId="52" applyNumberFormat="1" applyFont="1" applyFill="1" applyBorder="1" applyAlignment="1" applyProtection="1">
      <alignment horizontal="center" vertical="center" wrapText="1"/>
      <protection/>
    </xf>
    <xf numFmtId="49" fontId="3" fillId="0" borderId="21" xfId="52" applyNumberFormat="1" applyFont="1" applyFill="1" applyBorder="1" applyAlignment="1" applyProtection="1">
      <alignment horizontal="center" vertical="center" wrapText="1"/>
      <protection/>
    </xf>
    <xf numFmtId="172" fontId="3" fillId="0" borderId="30" xfId="52" applyNumberFormat="1" applyFont="1" applyFill="1" applyBorder="1" applyAlignment="1" applyProtection="1">
      <alignment horizontal="right" vertical="center" wrapText="1"/>
      <protection/>
    </xf>
    <xf numFmtId="49" fontId="8" fillId="0" borderId="53" xfId="52" applyNumberFormat="1" applyFont="1" applyFill="1" applyBorder="1" applyAlignment="1" applyProtection="1">
      <alignment horizontal="center" vertical="center" wrapText="1"/>
      <protection/>
    </xf>
    <xf numFmtId="172" fontId="8" fillId="0" borderId="30" xfId="52" applyNumberFormat="1" applyFont="1" applyFill="1" applyBorder="1" applyAlignment="1" applyProtection="1">
      <alignment horizontal="right" vertical="center" wrapText="1"/>
      <protection/>
    </xf>
    <xf numFmtId="49" fontId="8" fillId="0" borderId="51" xfId="52" applyNumberFormat="1" applyFont="1" applyBorder="1" applyAlignment="1" applyProtection="1">
      <alignment horizontal="center" vertical="center" wrapText="1"/>
      <protection/>
    </xf>
    <xf numFmtId="172" fontId="8" fillId="0" borderId="52" xfId="52" applyNumberFormat="1" applyFont="1" applyBorder="1" applyAlignment="1" applyProtection="1">
      <alignment horizontal="right" vertical="center" wrapText="1"/>
      <protection/>
    </xf>
    <xf numFmtId="172" fontId="3" fillId="0" borderId="55" xfId="52" applyNumberFormat="1" applyFont="1" applyBorder="1" applyAlignment="1" applyProtection="1">
      <alignment horizontal="right" vertical="center" wrapText="1"/>
      <protection/>
    </xf>
    <xf numFmtId="49" fontId="3" fillId="0" borderId="53" xfId="52" applyNumberFormat="1" applyFont="1" applyBorder="1" applyAlignment="1" applyProtection="1">
      <alignment horizontal="center" vertical="center" wrapText="1"/>
      <protection/>
    </xf>
    <xf numFmtId="172" fontId="3" fillId="0" borderId="54" xfId="52" applyNumberFormat="1" applyFont="1" applyBorder="1" applyAlignment="1" applyProtection="1">
      <alignment horizontal="right" vertical="center" wrapText="1"/>
      <protection/>
    </xf>
    <xf numFmtId="172" fontId="3" fillId="0" borderId="56" xfId="52" applyNumberFormat="1" applyFont="1" applyBorder="1" applyAlignment="1" applyProtection="1">
      <alignment horizontal="right" vertical="center" wrapText="1"/>
      <protection/>
    </xf>
    <xf numFmtId="49" fontId="3" fillId="0" borderId="57" xfId="52" applyNumberFormat="1" applyFont="1" applyBorder="1" applyAlignment="1" applyProtection="1">
      <alignment horizontal="center" vertical="center" wrapText="1"/>
      <protection/>
    </xf>
    <xf numFmtId="172" fontId="3" fillId="0" borderId="58" xfId="52" applyNumberFormat="1" applyFont="1" applyBorder="1" applyAlignment="1" applyProtection="1">
      <alignment horizontal="right" vertical="center" wrapText="1"/>
      <protection/>
    </xf>
    <xf numFmtId="172" fontId="3" fillId="0" borderId="59" xfId="52" applyNumberFormat="1" applyFont="1" applyBorder="1" applyAlignment="1" applyProtection="1">
      <alignment horizontal="right" vertical="center" wrapText="1"/>
      <protection/>
    </xf>
    <xf numFmtId="49" fontId="3" fillId="0" borderId="60" xfId="52" applyNumberFormat="1" applyFont="1" applyBorder="1" applyAlignment="1" applyProtection="1">
      <alignment horizontal="center" vertical="center" wrapText="1"/>
      <protection/>
    </xf>
    <xf numFmtId="49" fontId="3" fillId="0" borderId="61" xfId="52" applyNumberFormat="1" applyFont="1" applyBorder="1" applyAlignment="1" applyProtection="1">
      <alignment horizontal="center" vertical="center" wrapText="1"/>
      <protection/>
    </xf>
    <xf numFmtId="49" fontId="3" fillId="0" borderId="58" xfId="0" applyNumberFormat="1" applyFont="1" applyBorder="1" applyAlignment="1" applyProtection="1">
      <alignment horizontal="right" wrapText="1"/>
      <protection/>
    </xf>
    <xf numFmtId="49" fontId="3" fillId="0" borderId="62" xfId="52" applyNumberFormat="1" applyFont="1" applyBorder="1" applyAlignment="1" applyProtection="1">
      <alignment horizontal="center" vertical="center" wrapText="1"/>
      <protection/>
    </xf>
    <xf numFmtId="172" fontId="3" fillId="0" borderId="63" xfId="52" applyNumberFormat="1" applyFont="1" applyBorder="1" applyAlignment="1" applyProtection="1">
      <alignment horizontal="right" vertical="center" wrapText="1"/>
      <protection/>
    </xf>
    <xf numFmtId="172" fontId="3" fillId="0" borderId="52" xfId="52" applyNumberFormat="1" applyFont="1" applyFill="1" applyBorder="1" applyAlignment="1" applyProtection="1">
      <alignment horizontal="right" vertical="center" wrapText="1"/>
      <protection/>
    </xf>
    <xf numFmtId="172" fontId="4" fillId="0" borderId="30" xfId="52" applyNumberFormat="1" applyFont="1" applyBorder="1" applyAlignment="1" applyProtection="1">
      <alignment horizontal="right"/>
      <protection/>
    </xf>
    <xf numFmtId="0" fontId="31" fillId="0" borderId="0" xfId="52" applyFont="1" applyAlignment="1">
      <alignment horizontal="right" wrapText="1"/>
      <protection/>
    </xf>
    <xf numFmtId="0" fontId="32" fillId="0" borderId="0" xfId="0" applyFont="1" applyBorder="1" applyAlignment="1" applyProtection="1">
      <alignment horizontal="left"/>
      <protection/>
    </xf>
    <xf numFmtId="0" fontId="32" fillId="0" borderId="0" xfId="0" applyFont="1" applyBorder="1" applyAlignment="1" applyProtection="1">
      <alignment/>
      <protection/>
    </xf>
    <xf numFmtId="0" fontId="31" fillId="0" borderId="0" xfId="52" applyFont="1" applyAlignment="1">
      <alignment wrapText="1"/>
      <protection/>
    </xf>
    <xf numFmtId="0" fontId="31" fillId="0" borderId="0" xfId="52" applyFont="1" applyAlignment="1">
      <alignment horizontal="right"/>
      <protection/>
    </xf>
    <xf numFmtId="0" fontId="4" fillId="0" borderId="0" xfId="0" applyFont="1" applyBorder="1" applyAlignment="1" applyProtection="1">
      <alignment horizontal="center"/>
      <protection/>
    </xf>
    <xf numFmtId="175" fontId="4" fillId="0" borderId="0" xfId="0" applyNumberFormat="1" applyFont="1" applyBorder="1" applyAlignment="1" applyProtection="1">
      <alignment horizontal="center"/>
      <protection/>
    </xf>
    <xf numFmtId="0" fontId="31" fillId="0" borderId="0" xfId="52" applyFont="1" applyAlignment="1">
      <alignment horizontal="center" wrapText="1"/>
      <protection/>
    </xf>
    <xf numFmtId="0" fontId="50" fillId="0" borderId="0" xfId="0" applyFont="1" applyBorder="1" applyAlignment="1" applyProtection="1">
      <alignment horizontal="left" vertical="top"/>
      <protection/>
    </xf>
    <xf numFmtId="0" fontId="50" fillId="0" borderId="0" xfId="0" applyFont="1" applyAlignment="1">
      <alignment/>
    </xf>
    <xf numFmtId="0" fontId="32" fillId="0" borderId="0" xfId="0" applyFont="1" applyBorder="1" applyAlignment="1" applyProtection="1">
      <alignment horizontal="left" vertical="top" wrapText="1"/>
      <protection/>
    </xf>
    <xf numFmtId="0" fontId="50" fillId="0" borderId="0" xfId="0" applyFont="1" applyBorder="1" applyAlignment="1" applyProtection="1">
      <alignment horizontal="left" vertical="top" wrapText="1"/>
      <protection/>
    </xf>
    <xf numFmtId="0" fontId="32" fillId="0" borderId="0" xfId="0" applyFont="1" applyBorder="1" applyAlignment="1" applyProtection="1">
      <alignment wrapText="1"/>
      <protection/>
    </xf>
    <xf numFmtId="0" fontId="0" fillId="0" borderId="0" xfId="0"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44"/>
  <sheetViews>
    <sheetView zoomScalePageLayoutView="0" workbookViewId="0" topLeftCell="A1">
      <selection activeCell="I2" sqref="I2"/>
    </sheetView>
  </sheetViews>
  <sheetFormatPr defaultColWidth="9.140625" defaultRowHeight="15"/>
  <cols>
    <col min="2" max="2" width="23.57421875" style="0" customWidth="1"/>
    <col min="3" max="3" width="10.28125" style="0" customWidth="1"/>
    <col min="4" max="4" width="67.00390625" style="0" customWidth="1"/>
    <col min="5" max="5" width="17.140625" style="0" customWidth="1"/>
    <col min="6" max="6" width="13.00390625" style="0" customWidth="1"/>
  </cols>
  <sheetData>
    <row r="1" spans="1:5" ht="18.75">
      <c r="A1" s="39"/>
      <c r="B1" s="39"/>
      <c r="C1" s="39"/>
      <c r="D1" s="39"/>
      <c r="E1" s="40" t="s">
        <v>362</v>
      </c>
    </row>
    <row r="2" spans="1:5" ht="18.75">
      <c r="A2" s="41"/>
      <c r="B2" s="41"/>
      <c r="C2" s="41"/>
      <c r="D2" s="41"/>
      <c r="E2" s="40" t="s">
        <v>596</v>
      </c>
    </row>
    <row r="3" spans="1:5" ht="18.75">
      <c r="A3" s="42"/>
      <c r="B3" s="43"/>
      <c r="C3" s="43"/>
      <c r="D3" s="43"/>
      <c r="E3" s="40" t="s">
        <v>595</v>
      </c>
    </row>
    <row r="4" spans="1:5" ht="18.75">
      <c r="A4" s="44"/>
      <c r="B4" s="44"/>
      <c r="C4" s="44"/>
      <c r="D4" s="44"/>
      <c r="E4" s="45"/>
    </row>
    <row r="5" spans="1:5" ht="39.75" customHeight="1">
      <c r="A5" s="130" t="s">
        <v>594</v>
      </c>
      <c r="B5" s="130"/>
      <c r="C5" s="130"/>
      <c r="D5" s="130"/>
      <c r="E5" s="130"/>
    </row>
    <row r="6" spans="1:5" ht="6" customHeight="1">
      <c r="A6" s="131"/>
      <c r="B6" s="131"/>
      <c r="C6" s="131"/>
      <c r="D6" s="131"/>
      <c r="E6" s="131"/>
    </row>
    <row r="7" spans="1:5" ht="18.75">
      <c r="A7" s="41"/>
      <c r="B7" s="41"/>
      <c r="C7" s="41"/>
      <c r="D7" s="41"/>
      <c r="E7" s="40" t="s">
        <v>363</v>
      </c>
    </row>
    <row r="8" spans="1:5" ht="37.5">
      <c r="A8" s="132" t="s">
        <v>56</v>
      </c>
      <c r="B8" s="133"/>
      <c r="C8" s="134"/>
      <c r="D8" s="47" t="s">
        <v>57</v>
      </c>
      <c r="E8" s="48" t="s">
        <v>58</v>
      </c>
    </row>
    <row r="9" spans="1:5" ht="18.75">
      <c r="A9" s="49" t="s">
        <v>364</v>
      </c>
      <c r="B9" s="126" t="s">
        <v>365</v>
      </c>
      <c r="C9" s="96"/>
      <c r="D9" s="127"/>
      <c r="E9" s="76">
        <f>E10+E11+E12+E13</f>
        <v>1566.561</v>
      </c>
    </row>
    <row r="10" spans="1:5" ht="93.75">
      <c r="A10" s="155" t="s">
        <v>364</v>
      </c>
      <c r="B10" s="135" t="s">
        <v>321</v>
      </c>
      <c r="C10" s="136"/>
      <c r="D10" s="55" t="s">
        <v>322</v>
      </c>
      <c r="E10" s="156">
        <v>1131.743</v>
      </c>
    </row>
    <row r="11" spans="1:5" ht="93.75">
      <c r="A11" s="155" t="s">
        <v>364</v>
      </c>
      <c r="B11" s="94" t="s">
        <v>323</v>
      </c>
      <c r="C11" s="95"/>
      <c r="D11" s="55" t="s">
        <v>324</v>
      </c>
      <c r="E11" s="156">
        <v>0.052</v>
      </c>
    </row>
    <row r="12" spans="1:5" ht="75">
      <c r="A12" s="155" t="s">
        <v>364</v>
      </c>
      <c r="B12" s="94" t="s">
        <v>325</v>
      </c>
      <c r="C12" s="95"/>
      <c r="D12" s="55" t="s">
        <v>326</v>
      </c>
      <c r="E12" s="156">
        <v>192.538</v>
      </c>
    </row>
    <row r="13" spans="1:5" ht="75">
      <c r="A13" s="155" t="s">
        <v>364</v>
      </c>
      <c r="B13" s="94" t="s">
        <v>327</v>
      </c>
      <c r="C13" s="95"/>
      <c r="D13" s="55" t="s">
        <v>328</v>
      </c>
      <c r="E13" s="156">
        <v>242.228</v>
      </c>
    </row>
    <row r="14" spans="1:5" ht="18.75">
      <c r="A14" s="49" t="s">
        <v>366</v>
      </c>
      <c r="B14" s="126" t="s">
        <v>367</v>
      </c>
      <c r="C14" s="96"/>
      <c r="D14" s="127"/>
      <c r="E14" s="76">
        <f>E15+E16</f>
        <v>22.501</v>
      </c>
    </row>
    <row r="15" spans="1:5" ht="60.75" customHeight="1">
      <c r="A15" s="157" t="s">
        <v>366</v>
      </c>
      <c r="B15" s="92" t="s">
        <v>421</v>
      </c>
      <c r="C15" s="93"/>
      <c r="D15" s="72" t="s">
        <v>422</v>
      </c>
      <c r="E15" s="158">
        <v>4.25</v>
      </c>
    </row>
    <row r="16" spans="1:5" ht="112.5">
      <c r="A16" s="155" t="s">
        <v>366</v>
      </c>
      <c r="B16" s="92" t="s">
        <v>349</v>
      </c>
      <c r="C16" s="93"/>
      <c r="D16" s="73" t="s">
        <v>350</v>
      </c>
      <c r="E16" s="156">
        <v>18.251</v>
      </c>
    </row>
    <row r="17" spans="1:5" ht="18.75">
      <c r="A17" s="49" t="s">
        <v>368</v>
      </c>
      <c r="B17" s="126" t="s">
        <v>369</v>
      </c>
      <c r="C17" s="96"/>
      <c r="D17" s="127"/>
      <c r="E17" s="76">
        <f>E18</f>
        <v>20</v>
      </c>
    </row>
    <row r="18" spans="1:5" ht="150">
      <c r="A18" s="155" t="s">
        <v>368</v>
      </c>
      <c r="B18" s="124" t="s">
        <v>345</v>
      </c>
      <c r="C18" s="125"/>
      <c r="D18" s="54" t="s">
        <v>346</v>
      </c>
      <c r="E18" s="156">
        <v>20</v>
      </c>
    </row>
    <row r="19" spans="1:5" ht="18.75">
      <c r="A19" s="49" t="s">
        <v>187</v>
      </c>
      <c r="B19" s="126" t="s">
        <v>370</v>
      </c>
      <c r="C19" s="96"/>
      <c r="D19" s="127"/>
      <c r="E19" s="76">
        <f>E20+E21+E22+E23</f>
        <v>8903.042</v>
      </c>
    </row>
    <row r="20" spans="1:5" ht="112.5">
      <c r="A20" s="155" t="s">
        <v>187</v>
      </c>
      <c r="B20" s="106" t="s">
        <v>267</v>
      </c>
      <c r="C20" s="107"/>
      <c r="D20" s="55" t="s">
        <v>268</v>
      </c>
      <c r="E20" s="156">
        <v>3658.254</v>
      </c>
    </row>
    <row r="21" spans="1:5" ht="131.25">
      <c r="A21" s="155" t="s">
        <v>187</v>
      </c>
      <c r="B21" s="94" t="s">
        <v>269</v>
      </c>
      <c r="C21" s="95"/>
      <c r="D21" s="73" t="s">
        <v>270</v>
      </c>
      <c r="E21" s="156">
        <v>37.137</v>
      </c>
    </row>
    <row r="22" spans="1:5" ht="112.5">
      <c r="A22" s="155" t="s">
        <v>187</v>
      </c>
      <c r="B22" s="94" t="s">
        <v>271</v>
      </c>
      <c r="C22" s="95"/>
      <c r="D22" s="55" t="s">
        <v>272</v>
      </c>
      <c r="E22" s="156">
        <v>5916.168</v>
      </c>
    </row>
    <row r="23" spans="1:5" ht="112.5">
      <c r="A23" s="155" t="s">
        <v>187</v>
      </c>
      <c r="B23" s="92" t="s">
        <v>273</v>
      </c>
      <c r="C23" s="93"/>
      <c r="D23" s="55" t="s">
        <v>274</v>
      </c>
      <c r="E23" s="156">
        <v>-708.517</v>
      </c>
    </row>
    <row r="24" spans="1:5" ht="18.75">
      <c r="A24" s="49" t="s">
        <v>371</v>
      </c>
      <c r="B24" s="126" t="s">
        <v>372</v>
      </c>
      <c r="C24" s="96"/>
      <c r="D24" s="127"/>
      <c r="E24" s="76">
        <f>E25+E26+E27</f>
        <v>375.8</v>
      </c>
    </row>
    <row r="25" spans="1:5" ht="132.75" customHeight="1">
      <c r="A25" s="155" t="s">
        <v>371</v>
      </c>
      <c r="B25" s="106" t="s">
        <v>336</v>
      </c>
      <c r="C25" s="107"/>
      <c r="D25" s="73" t="s">
        <v>337</v>
      </c>
      <c r="E25" s="156">
        <v>5</v>
      </c>
    </row>
    <row r="26" spans="1:5" ht="131.25">
      <c r="A26" s="155" t="s">
        <v>371</v>
      </c>
      <c r="B26" s="94" t="s">
        <v>340</v>
      </c>
      <c r="C26" s="95"/>
      <c r="D26" s="73" t="s">
        <v>341</v>
      </c>
      <c r="E26" s="156">
        <v>347.8</v>
      </c>
    </row>
    <row r="27" spans="1:5" ht="112.5">
      <c r="A27" s="155" t="s">
        <v>371</v>
      </c>
      <c r="B27" s="92" t="s">
        <v>349</v>
      </c>
      <c r="C27" s="93"/>
      <c r="D27" s="73" t="s">
        <v>350</v>
      </c>
      <c r="E27" s="156">
        <v>23</v>
      </c>
    </row>
    <row r="28" spans="1:5" ht="43.5" customHeight="1">
      <c r="A28" s="49" t="s">
        <v>373</v>
      </c>
      <c r="B28" s="126" t="s">
        <v>374</v>
      </c>
      <c r="C28" s="96"/>
      <c r="D28" s="127"/>
      <c r="E28" s="76">
        <f>E29</f>
        <v>3</v>
      </c>
    </row>
    <row r="29" spans="1:5" ht="112.5">
      <c r="A29" s="155" t="s">
        <v>373</v>
      </c>
      <c r="B29" s="124" t="s">
        <v>347</v>
      </c>
      <c r="C29" s="125"/>
      <c r="D29" s="51" t="s">
        <v>350</v>
      </c>
      <c r="E29" s="156">
        <v>3</v>
      </c>
    </row>
    <row r="30" spans="1:5" ht="18.75">
      <c r="A30" s="49" t="s">
        <v>375</v>
      </c>
      <c r="B30" s="126" t="s">
        <v>376</v>
      </c>
      <c r="C30" s="96"/>
      <c r="D30" s="127"/>
      <c r="E30" s="76">
        <f>E31</f>
        <v>110</v>
      </c>
    </row>
    <row r="31" spans="1:5" ht="150">
      <c r="A31" s="159" t="s">
        <v>375</v>
      </c>
      <c r="B31" s="124" t="s">
        <v>343</v>
      </c>
      <c r="C31" s="125"/>
      <c r="D31" s="51" t="s">
        <v>344</v>
      </c>
      <c r="E31" s="156">
        <v>110</v>
      </c>
    </row>
    <row r="32" spans="1:5" ht="18.75">
      <c r="A32" s="49" t="s">
        <v>377</v>
      </c>
      <c r="B32" s="126" t="s">
        <v>378</v>
      </c>
      <c r="C32" s="96"/>
      <c r="D32" s="127"/>
      <c r="E32" s="76">
        <f>E33</f>
        <v>4.4</v>
      </c>
    </row>
    <row r="33" spans="1:5" ht="75">
      <c r="A33" s="155" t="s">
        <v>377</v>
      </c>
      <c r="B33" s="92" t="s">
        <v>351</v>
      </c>
      <c r="C33" s="93"/>
      <c r="D33" s="55" t="s">
        <v>352</v>
      </c>
      <c r="E33" s="156">
        <v>4.4</v>
      </c>
    </row>
    <row r="34" spans="1:5" ht="18.75">
      <c r="A34" s="49" t="s">
        <v>379</v>
      </c>
      <c r="B34" s="126" t="s">
        <v>380</v>
      </c>
      <c r="C34" s="96"/>
      <c r="D34" s="127"/>
      <c r="E34" s="76">
        <f>E35+E50+E69+E74+E76</f>
        <v>213581.559</v>
      </c>
    </row>
    <row r="35" spans="1:5" ht="18.75">
      <c r="A35" s="160" t="s">
        <v>379</v>
      </c>
      <c r="B35" s="108" t="s">
        <v>432</v>
      </c>
      <c r="C35" s="119"/>
      <c r="D35" s="37" t="s">
        <v>431</v>
      </c>
      <c r="E35" s="161">
        <f>E36+E46+E42</f>
        <v>195352.34</v>
      </c>
    </row>
    <row r="36" spans="1:5" ht="112.5">
      <c r="A36" s="162" t="s">
        <v>379</v>
      </c>
      <c r="B36" s="121" t="s">
        <v>425</v>
      </c>
      <c r="C36" s="122"/>
      <c r="D36" s="57" t="s">
        <v>426</v>
      </c>
      <c r="E36" s="163">
        <f>E37+E38+E39+E40+E41</f>
        <v>194451.838</v>
      </c>
    </row>
    <row r="37" spans="1:5" ht="168.75">
      <c r="A37" s="155" t="s">
        <v>379</v>
      </c>
      <c r="B37" s="106" t="s">
        <v>248</v>
      </c>
      <c r="C37" s="107"/>
      <c r="D37" s="51" t="s">
        <v>249</v>
      </c>
      <c r="E37" s="156">
        <v>193871.12</v>
      </c>
    </row>
    <row r="38" spans="1:5" ht="187.5">
      <c r="A38" s="155" t="s">
        <v>379</v>
      </c>
      <c r="B38" s="94" t="s">
        <v>250</v>
      </c>
      <c r="C38" s="95"/>
      <c r="D38" s="51" t="s">
        <v>251</v>
      </c>
      <c r="E38" s="156">
        <v>428.458</v>
      </c>
    </row>
    <row r="39" spans="1:5" ht="93.75">
      <c r="A39" s="155" t="s">
        <v>379</v>
      </c>
      <c r="B39" s="94" t="s">
        <v>252</v>
      </c>
      <c r="C39" s="95"/>
      <c r="D39" s="50" t="s">
        <v>253</v>
      </c>
      <c r="E39" s="156">
        <v>269.811</v>
      </c>
    </row>
    <row r="40" spans="1:5" ht="112.5">
      <c r="A40" s="155" t="s">
        <v>379</v>
      </c>
      <c r="B40" s="94" t="s">
        <v>254</v>
      </c>
      <c r="C40" s="95"/>
      <c r="D40" s="51" t="s">
        <v>255</v>
      </c>
      <c r="E40" s="156">
        <v>-1.409</v>
      </c>
    </row>
    <row r="41" spans="1:5" ht="169.5" customHeight="1">
      <c r="A41" s="155" t="s">
        <v>379</v>
      </c>
      <c r="B41" s="94" t="s">
        <v>423</v>
      </c>
      <c r="C41" s="95"/>
      <c r="D41" s="56" t="s">
        <v>424</v>
      </c>
      <c r="E41" s="156">
        <v>-116.142</v>
      </c>
    </row>
    <row r="42" spans="1:5" ht="153.75" customHeight="1">
      <c r="A42" s="164" t="s">
        <v>379</v>
      </c>
      <c r="B42" s="121" t="s">
        <v>427</v>
      </c>
      <c r="C42" s="123"/>
      <c r="D42" s="58" t="s">
        <v>428</v>
      </c>
      <c r="E42" s="165">
        <f>E43+E44+E45</f>
        <v>281.5</v>
      </c>
    </row>
    <row r="43" spans="1:5" ht="206.25">
      <c r="A43" s="155" t="s">
        <v>379</v>
      </c>
      <c r="B43" s="115" t="s">
        <v>256</v>
      </c>
      <c r="C43" s="120"/>
      <c r="D43" s="51" t="s">
        <v>257</v>
      </c>
      <c r="E43" s="156">
        <v>270.822</v>
      </c>
    </row>
    <row r="44" spans="1:5" ht="187.5">
      <c r="A44" s="155" t="s">
        <v>379</v>
      </c>
      <c r="B44" s="94" t="s">
        <v>258</v>
      </c>
      <c r="C44" s="95"/>
      <c r="D44" s="51" t="s">
        <v>251</v>
      </c>
      <c r="E44" s="156">
        <v>8.038</v>
      </c>
    </row>
    <row r="45" spans="1:5" ht="206.25">
      <c r="A45" s="155" t="s">
        <v>379</v>
      </c>
      <c r="B45" s="94" t="s">
        <v>259</v>
      </c>
      <c r="C45" s="95"/>
      <c r="D45" s="51" t="s">
        <v>260</v>
      </c>
      <c r="E45" s="156">
        <v>2.64</v>
      </c>
    </row>
    <row r="46" spans="1:5" ht="63" customHeight="1">
      <c r="A46" s="164" t="s">
        <v>379</v>
      </c>
      <c r="B46" s="117" t="s">
        <v>429</v>
      </c>
      <c r="C46" s="118"/>
      <c r="D46" s="57" t="s">
        <v>430</v>
      </c>
      <c r="E46" s="165">
        <f>E47+E48+E49</f>
        <v>619.002</v>
      </c>
    </row>
    <row r="47" spans="1:5" ht="112.5">
      <c r="A47" s="155" t="s">
        <v>379</v>
      </c>
      <c r="B47" s="115" t="s">
        <v>261</v>
      </c>
      <c r="C47" s="116"/>
      <c r="D47" s="50" t="s">
        <v>262</v>
      </c>
      <c r="E47" s="156">
        <v>604.708</v>
      </c>
    </row>
    <row r="48" spans="1:5" ht="75">
      <c r="A48" s="155" t="s">
        <v>379</v>
      </c>
      <c r="B48" s="94" t="s">
        <v>263</v>
      </c>
      <c r="C48" s="95"/>
      <c r="D48" s="50" t="s">
        <v>264</v>
      </c>
      <c r="E48" s="156">
        <v>3.813</v>
      </c>
    </row>
    <row r="49" spans="1:5" ht="112.5">
      <c r="A49" s="155" t="s">
        <v>379</v>
      </c>
      <c r="B49" s="94" t="s">
        <v>265</v>
      </c>
      <c r="C49" s="95"/>
      <c r="D49" s="50" t="s">
        <v>266</v>
      </c>
      <c r="E49" s="156">
        <v>10.481</v>
      </c>
    </row>
    <row r="50" spans="1:5" ht="18.75">
      <c r="A50" s="155" t="s">
        <v>379</v>
      </c>
      <c r="B50" s="94" t="s">
        <v>275</v>
      </c>
      <c r="C50" s="95"/>
      <c r="D50" s="37" t="s">
        <v>276</v>
      </c>
      <c r="E50" s="156">
        <f>E51+E52+E53+E54+E55+E56+E57+E58+E59+E60+E61+E62+E63+E64+E65+E66+E67+E68</f>
        <v>13905.551</v>
      </c>
    </row>
    <row r="51" spans="1:5" ht="93.75">
      <c r="A51" s="155" t="s">
        <v>379</v>
      </c>
      <c r="B51" s="94" t="s">
        <v>277</v>
      </c>
      <c r="C51" s="95"/>
      <c r="D51" s="37" t="s">
        <v>278</v>
      </c>
      <c r="E51" s="156">
        <v>3569.819</v>
      </c>
    </row>
    <row r="52" spans="1:5" ht="56.25">
      <c r="A52" s="155" t="s">
        <v>379</v>
      </c>
      <c r="B52" s="111" t="s">
        <v>279</v>
      </c>
      <c r="C52" s="114"/>
      <c r="D52" s="37" t="s">
        <v>280</v>
      </c>
      <c r="E52" s="156">
        <v>78.621</v>
      </c>
    </row>
    <row r="53" spans="1:6" ht="93.75">
      <c r="A53" s="155" t="s">
        <v>379</v>
      </c>
      <c r="B53" s="94" t="s">
        <v>281</v>
      </c>
      <c r="C53" s="95"/>
      <c r="D53" s="50" t="s">
        <v>282</v>
      </c>
      <c r="E53" s="156">
        <v>7.688</v>
      </c>
      <c r="F53" s="59"/>
    </row>
    <row r="54" spans="1:5" ht="56.25">
      <c r="A54" s="155" t="s">
        <v>379</v>
      </c>
      <c r="B54" s="94" t="s">
        <v>283</v>
      </c>
      <c r="C54" s="95"/>
      <c r="D54" s="50" t="s">
        <v>284</v>
      </c>
      <c r="E54" s="156">
        <v>-0.455</v>
      </c>
    </row>
    <row r="55" spans="1:6" ht="75">
      <c r="A55" s="155" t="s">
        <v>379</v>
      </c>
      <c r="B55" s="94" t="s">
        <v>285</v>
      </c>
      <c r="C55" s="95"/>
      <c r="D55" s="50" t="s">
        <v>286</v>
      </c>
      <c r="E55" s="156">
        <v>0.005</v>
      </c>
      <c r="F55" s="59"/>
    </row>
    <row r="56" spans="1:6" ht="112.5">
      <c r="A56" s="155" t="s">
        <v>379</v>
      </c>
      <c r="B56" s="115" t="s">
        <v>287</v>
      </c>
      <c r="C56" s="116"/>
      <c r="D56" s="50" t="s">
        <v>288</v>
      </c>
      <c r="E56" s="156">
        <v>810.202</v>
      </c>
      <c r="F56" s="59"/>
    </row>
    <row r="57" spans="1:5" ht="75">
      <c r="A57" s="155" t="s">
        <v>379</v>
      </c>
      <c r="B57" s="94" t="s">
        <v>289</v>
      </c>
      <c r="C57" s="95"/>
      <c r="D57" s="50" t="s">
        <v>290</v>
      </c>
      <c r="E57" s="156">
        <v>6.943</v>
      </c>
    </row>
    <row r="58" spans="1:6" ht="93.75">
      <c r="A58" s="155" t="s">
        <v>379</v>
      </c>
      <c r="B58" s="94" t="s">
        <v>291</v>
      </c>
      <c r="C58" s="95"/>
      <c r="D58" s="50" t="s">
        <v>292</v>
      </c>
      <c r="E58" s="156">
        <v>0.2</v>
      </c>
      <c r="F58" s="60"/>
    </row>
    <row r="59" spans="1:6" ht="75">
      <c r="A59" s="155" t="s">
        <v>379</v>
      </c>
      <c r="B59" s="94" t="s">
        <v>293</v>
      </c>
      <c r="C59" s="95"/>
      <c r="D59" s="50" t="s">
        <v>294</v>
      </c>
      <c r="E59" s="156">
        <v>8838.42</v>
      </c>
      <c r="F59" s="59"/>
    </row>
    <row r="60" spans="1:5" ht="56.25">
      <c r="A60" s="155" t="s">
        <v>379</v>
      </c>
      <c r="B60" s="94" t="s">
        <v>295</v>
      </c>
      <c r="C60" s="95"/>
      <c r="D60" s="50" t="s">
        <v>296</v>
      </c>
      <c r="E60" s="156">
        <v>1.112</v>
      </c>
    </row>
    <row r="61" spans="1:5" ht="75">
      <c r="A61" s="155" t="s">
        <v>379</v>
      </c>
      <c r="B61" s="94" t="s">
        <v>297</v>
      </c>
      <c r="C61" s="95"/>
      <c r="D61" s="50" t="s">
        <v>298</v>
      </c>
      <c r="E61" s="156">
        <v>24.6</v>
      </c>
    </row>
    <row r="62" spans="1:5" ht="93.75">
      <c r="A62" s="155" t="s">
        <v>379</v>
      </c>
      <c r="B62" s="94" t="s">
        <v>299</v>
      </c>
      <c r="C62" s="95"/>
      <c r="D62" s="61" t="s">
        <v>300</v>
      </c>
      <c r="E62" s="156">
        <v>0.058</v>
      </c>
    </row>
    <row r="63" spans="1:6" ht="93.75">
      <c r="A63" s="155" t="s">
        <v>379</v>
      </c>
      <c r="B63" s="94" t="s">
        <v>435</v>
      </c>
      <c r="C63" s="110"/>
      <c r="D63" s="63" t="s">
        <v>436</v>
      </c>
      <c r="E63" s="166">
        <v>0.09</v>
      </c>
      <c r="F63" s="59"/>
    </row>
    <row r="64" spans="1:6" ht="75">
      <c r="A64" s="155" t="s">
        <v>379</v>
      </c>
      <c r="B64" s="94" t="s">
        <v>301</v>
      </c>
      <c r="C64" s="95"/>
      <c r="D64" s="62" t="s">
        <v>302</v>
      </c>
      <c r="E64" s="156">
        <v>41.373</v>
      </c>
      <c r="F64" s="59"/>
    </row>
    <row r="65" spans="1:5" ht="37.5">
      <c r="A65" s="155" t="s">
        <v>379</v>
      </c>
      <c r="B65" s="94" t="s">
        <v>303</v>
      </c>
      <c r="C65" s="95"/>
      <c r="D65" s="50" t="s">
        <v>304</v>
      </c>
      <c r="E65" s="156">
        <v>9.563</v>
      </c>
    </row>
    <row r="66" spans="1:5" ht="66" customHeight="1">
      <c r="A66" s="155" t="s">
        <v>379</v>
      </c>
      <c r="B66" s="94" t="s">
        <v>305</v>
      </c>
      <c r="C66" s="95"/>
      <c r="D66" s="50" t="s">
        <v>306</v>
      </c>
      <c r="E66" s="156">
        <v>0.489</v>
      </c>
    </row>
    <row r="67" spans="1:5" ht="100.5" customHeight="1">
      <c r="A67" s="155" t="s">
        <v>379</v>
      </c>
      <c r="B67" s="94" t="s">
        <v>307</v>
      </c>
      <c r="C67" s="95"/>
      <c r="D67" s="50" t="s">
        <v>308</v>
      </c>
      <c r="E67" s="156">
        <v>516.816</v>
      </c>
    </row>
    <row r="68" spans="1:6" ht="79.5" customHeight="1">
      <c r="A68" s="155" t="s">
        <v>379</v>
      </c>
      <c r="B68" s="94" t="s">
        <v>438</v>
      </c>
      <c r="C68" s="95"/>
      <c r="D68" s="65" t="s">
        <v>437</v>
      </c>
      <c r="E68" s="156">
        <v>0.007</v>
      </c>
      <c r="F68" s="64"/>
    </row>
    <row r="69" spans="1:6" ht="22.5" customHeight="1">
      <c r="A69" s="155" t="s">
        <v>379</v>
      </c>
      <c r="B69" s="94" t="s">
        <v>309</v>
      </c>
      <c r="C69" s="110"/>
      <c r="D69" s="63" t="s">
        <v>310</v>
      </c>
      <c r="E69" s="166">
        <f>E70+E71+E72+E73</f>
        <v>2.088</v>
      </c>
      <c r="F69" s="64"/>
    </row>
    <row r="70" spans="1:5" ht="101.25" customHeight="1">
      <c r="A70" s="155" t="s">
        <v>379</v>
      </c>
      <c r="B70" s="94" t="s">
        <v>311</v>
      </c>
      <c r="C70" s="95"/>
      <c r="D70" s="66" t="s">
        <v>312</v>
      </c>
      <c r="E70" s="156">
        <v>1.5</v>
      </c>
    </row>
    <row r="71" spans="1:5" ht="77.25" customHeight="1">
      <c r="A71" s="155" t="s">
        <v>379</v>
      </c>
      <c r="B71" s="94" t="s">
        <v>439</v>
      </c>
      <c r="C71" s="110"/>
      <c r="D71" s="63" t="s">
        <v>440</v>
      </c>
      <c r="E71" s="166">
        <v>0.009</v>
      </c>
    </row>
    <row r="72" spans="1:5" ht="112.5">
      <c r="A72" s="155" t="s">
        <v>379</v>
      </c>
      <c r="B72" s="94" t="s">
        <v>313</v>
      </c>
      <c r="C72" s="113"/>
      <c r="D72" s="62" t="s">
        <v>314</v>
      </c>
      <c r="E72" s="156">
        <v>0.471</v>
      </c>
    </row>
    <row r="73" spans="1:5" ht="75">
      <c r="A73" s="155" t="s">
        <v>379</v>
      </c>
      <c r="B73" s="94" t="s">
        <v>315</v>
      </c>
      <c r="C73" s="95"/>
      <c r="D73" s="61" t="s">
        <v>316</v>
      </c>
      <c r="E73" s="156">
        <v>0.108</v>
      </c>
    </row>
    <row r="74" spans="1:5" ht="18.75">
      <c r="A74" s="155" t="s">
        <v>379</v>
      </c>
      <c r="B74" s="111" t="s">
        <v>317</v>
      </c>
      <c r="C74" s="112"/>
      <c r="D74" s="63" t="s">
        <v>318</v>
      </c>
      <c r="E74" s="166">
        <f>E75</f>
        <v>4280.937</v>
      </c>
    </row>
    <row r="75" spans="1:5" ht="112.5">
      <c r="A75" s="155" t="s">
        <v>379</v>
      </c>
      <c r="B75" s="94" t="s">
        <v>319</v>
      </c>
      <c r="C75" s="95"/>
      <c r="D75" s="68" t="s">
        <v>320</v>
      </c>
      <c r="E75" s="156">
        <v>4280.937</v>
      </c>
    </row>
    <row r="76" spans="1:5" ht="18.75">
      <c r="A76" s="155" t="s">
        <v>379</v>
      </c>
      <c r="B76" s="94" t="s">
        <v>330</v>
      </c>
      <c r="C76" s="110"/>
      <c r="D76" s="63" t="s">
        <v>331</v>
      </c>
      <c r="E76" s="166">
        <f>E77+E78+E79</f>
        <v>40.643</v>
      </c>
    </row>
    <row r="77" spans="1:5" ht="150">
      <c r="A77" s="155" t="s">
        <v>379</v>
      </c>
      <c r="B77" s="94" t="s">
        <v>332</v>
      </c>
      <c r="C77" s="95"/>
      <c r="D77" s="67" t="s">
        <v>333</v>
      </c>
      <c r="E77" s="156">
        <v>38.743</v>
      </c>
    </row>
    <row r="78" spans="1:5" ht="131.25">
      <c r="A78" s="155" t="s">
        <v>379</v>
      </c>
      <c r="B78" s="92" t="s">
        <v>334</v>
      </c>
      <c r="C78" s="93"/>
      <c r="D78" s="51" t="s">
        <v>335</v>
      </c>
      <c r="E78" s="156">
        <v>-0.1</v>
      </c>
    </row>
    <row r="79" spans="1:5" ht="150">
      <c r="A79" s="167" t="s">
        <v>379</v>
      </c>
      <c r="B79" s="108" t="s">
        <v>441</v>
      </c>
      <c r="C79" s="109"/>
      <c r="D79" s="46" t="s">
        <v>442</v>
      </c>
      <c r="E79" s="168">
        <v>2</v>
      </c>
    </row>
    <row r="80" spans="1:5" ht="18.75">
      <c r="A80" s="49" t="s">
        <v>381</v>
      </c>
      <c r="B80" s="126" t="s">
        <v>382</v>
      </c>
      <c r="C80" s="96"/>
      <c r="D80" s="127"/>
      <c r="E80" s="76">
        <f>E81+E82+E83+E85+E86+E87+E84</f>
        <v>1830.577</v>
      </c>
    </row>
    <row r="81" spans="1:5" ht="131.25">
      <c r="A81" s="155" t="s">
        <v>381</v>
      </c>
      <c r="B81" s="106" t="s">
        <v>336</v>
      </c>
      <c r="C81" s="107"/>
      <c r="D81" s="51" t="s">
        <v>337</v>
      </c>
      <c r="E81" s="156">
        <v>71.751</v>
      </c>
    </row>
    <row r="82" spans="1:5" ht="112.5">
      <c r="A82" s="155" t="s">
        <v>381</v>
      </c>
      <c r="B82" s="140" t="s">
        <v>443</v>
      </c>
      <c r="C82" s="141"/>
      <c r="D82" s="69" t="s">
        <v>338</v>
      </c>
      <c r="E82" s="169">
        <v>6.073</v>
      </c>
    </row>
    <row r="83" spans="1:5" ht="131.25">
      <c r="A83" s="170" t="s">
        <v>381</v>
      </c>
      <c r="B83" s="143" t="s">
        <v>340</v>
      </c>
      <c r="C83" s="112"/>
      <c r="D83" s="70" t="s">
        <v>341</v>
      </c>
      <c r="E83" s="171">
        <v>4</v>
      </c>
    </row>
    <row r="84" spans="1:5" ht="75">
      <c r="A84" s="170" t="s">
        <v>379</v>
      </c>
      <c r="B84" s="143" t="s">
        <v>446</v>
      </c>
      <c r="C84" s="112"/>
      <c r="D84" s="63" t="s">
        <v>445</v>
      </c>
      <c r="E84" s="171">
        <v>2.5</v>
      </c>
    </row>
    <row r="85" spans="1:5" ht="93.75">
      <c r="A85" s="155" t="s">
        <v>381</v>
      </c>
      <c r="B85" s="128" t="s">
        <v>444</v>
      </c>
      <c r="C85" s="142"/>
      <c r="D85" s="62" t="s">
        <v>342</v>
      </c>
      <c r="E85" s="172">
        <v>422</v>
      </c>
    </row>
    <row r="86" spans="1:5" ht="150">
      <c r="A86" s="155" t="s">
        <v>381</v>
      </c>
      <c r="B86" s="94" t="s">
        <v>345</v>
      </c>
      <c r="C86" s="95"/>
      <c r="D86" s="51" t="s">
        <v>346</v>
      </c>
      <c r="E86" s="156">
        <v>189.118</v>
      </c>
    </row>
    <row r="87" spans="1:5" ht="112.5">
      <c r="A87" s="173" t="s">
        <v>381</v>
      </c>
      <c r="B87" s="140" t="s">
        <v>349</v>
      </c>
      <c r="C87" s="141"/>
      <c r="D87" s="69" t="s">
        <v>350</v>
      </c>
      <c r="E87" s="169">
        <v>1135.135</v>
      </c>
    </row>
    <row r="88" spans="1:5" ht="37.5" customHeight="1">
      <c r="A88" s="75" t="s">
        <v>501</v>
      </c>
      <c r="B88" s="96" t="s">
        <v>502</v>
      </c>
      <c r="C88" s="97"/>
      <c r="D88" s="98"/>
      <c r="E88" s="76">
        <f>E89+E90+E91+E92+E93</f>
        <v>41.893</v>
      </c>
    </row>
    <row r="89" spans="1:5" ht="57.75" customHeight="1">
      <c r="A89" s="174" t="s">
        <v>501</v>
      </c>
      <c r="B89" s="99" t="s">
        <v>503</v>
      </c>
      <c r="C89" s="100"/>
      <c r="D89" s="77" t="s">
        <v>504</v>
      </c>
      <c r="E89" s="168">
        <v>3.5</v>
      </c>
    </row>
    <row r="90" spans="1:5" ht="56.25">
      <c r="A90" s="174" t="s">
        <v>501</v>
      </c>
      <c r="B90" s="101" t="s">
        <v>505</v>
      </c>
      <c r="C90" s="103"/>
      <c r="D90" s="78" t="s">
        <v>510</v>
      </c>
      <c r="E90" s="168">
        <v>10.693</v>
      </c>
    </row>
    <row r="91" spans="1:5" ht="45" customHeight="1">
      <c r="A91" s="167" t="s">
        <v>501</v>
      </c>
      <c r="B91" s="102" t="s">
        <v>508</v>
      </c>
      <c r="C91" s="103"/>
      <c r="D91" s="78" t="s">
        <v>509</v>
      </c>
      <c r="E91" s="168">
        <v>21</v>
      </c>
    </row>
    <row r="92" spans="1:5" ht="61.5" customHeight="1">
      <c r="A92" s="174" t="s">
        <v>501</v>
      </c>
      <c r="B92" s="101" t="s">
        <v>506</v>
      </c>
      <c r="C92" s="103"/>
      <c r="D92" s="74" t="s">
        <v>507</v>
      </c>
      <c r="E92" s="168">
        <v>6.5</v>
      </c>
    </row>
    <row r="93" spans="1:5" ht="63" customHeight="1">
      <c r="A93" s="167" t="s">
        <v>501</v>
      </c>
      <c r="B93" s="104" t="s">
        <v>421</v>
      </c>
      <c r="C93" s="105"/>
      <c r="D93" s="78" t="s">
        <v>422</v>
      </c>
      <c r="E93" s="168">
        <v>0.2</v>
      </c>
    </row>
    <row r="94" spans="1:5" ht="18.75">
      <c r="A94" s="49" t="s">
        <v>383</v>
      </c>
      <c r="B94" s="126" t="s">
        <v>384</v>
      </c>
      <c r="C94" s="96"/>
      <c r="D94" s="127"/>
      <c r="E94" s="76">
        <f>E95</f>
        <v>626.324</v>
      </c>
    </row>
    <row r="95" spans="1:5" ht="56.25">
      <c r="A95" s="155" t="s">
        <v>383</v>
      </c>
      <c r="B95" s="124" t="s">
        <v>347</v>
      </c>
      <c r="C95" s="125"/>
      <c r="D95" s="50" t="s">
        <v>348</v>
      </c>
      <c r="E95" s="156">
        <v>626.324</v>
      </c>
    </row>
    <row r="96" spans="1:5" ht="18.75">
      <c r="A96" s="49" t="s">
        <v>385</v>
      </c>
      <c r="B96" s="126" t="s">
        <v>386</v>
      </c>
      <c r="C96" s="96"/>
      <c r="D96" s="127"/>
      <c r="E96" s="76">
        <f>E97</f>
        <v>95.25</v>
      </c>
    </row>
    <row r="97" spans="1:5" ht="56.25">
      <c r="A97" s="155" t="s">
        <v>385</v>
      </c>
      <c r="B97" s="124" t="s">
        <v>347</v>
      </c>
      <c r="C97" s="125"/>
      <c r="D97" s="50" t="s">
        <v>348</v>
      </c>
      <c r="E97" s="156">
        <v>95.25</v>
      </c>
    </row>
    <row r="98" spans="1:5" ht="18.75">
      <c r="A98" s="49" t="s">
        <v>96</v>
      </c>
      <c r="B98" s="126" t="s">
        <v>95</v>
      </c>
      <c r="C98" s="96"/>
      <c r="D98" s="127"/>
      <c r="E98" s="76">
        <f>E99+E100</f>
        <v>40.572</v>
      </c>
    </row>
    <row r="99" spans="1:5" ht="56.25">
      <c r="A99" s="155" t="s">
        <v>96</v>
      </c>
      <c r="B99" s="106" t="s">
        <v>447</v>
      </c>
      <c r="C99" s="107"/>
      <c r="D99" s="50" t="s">
        <v>339</v>
      </c>
      <c r="E99" s="156">
        <v>20</v>
      </c>
    </row>
    <row r="100" spans="1:5" ht="93.75">
      <c r="A100" s="155" t="s">
        <v>96</v>
      </c>
      <c r="B100" s="92" t="s">
        <v>448</v>
      </c>
      <c r="C100" s="93"/>
      <c r="D100" s="50" t="s">
        <v>361</v>
      </c>
      <c r="E100" s="156">
        <v>20.572</v>
      </c>
    </row>
    <row r="101" spans="1:5" ht="18.75">
      <c r="A101" s="49" t="s">
        <v>101</v>
      </c>
      <c r="B101" s="126" t="s">
        <v>188</v>
      </c>
      <c r="C101" s="96"/>
      <c r="D101" s="127"/>
      <c r="E101" s="76">
        <f>E102+E103+E104+E105+E106+E107</f>
        <v>6555.017000000001</v>
      </c>
    </row>
    <row r="102" spans="1:5" ht="37.5">
      <c r="A102" s="155" t="s">
        <v>101</v>
      </c>
      <c r="B102" s="106" t="s">
        <v>449</v>
      </c>
      <c r="C102" s="107"/>
      <c r="D102" s="50" t="s">
        <v>329</v>
      </c>
      <c r="E102" s="156">
        <v>198.205</v>
      </c>
    </row>
    <row r="103" spans="1:5" ht="18.75">
      <c r="A103" s="155" t="s">
        <v>101</v>
      </c>
      <c r="B103" s="94" t="s">
        <v>450</v>
      </c>
      <c r="C103" s="95"/>
      <c r="D103" s="50" t="s">
        <v>356</v>
      </c>
      <c r="E103" s="156">
        <v>8534.385</v>
      </c>
    </row>
    <row r="104" spans="1:5" ht="56.25">
      <c r="A104" s="155" t="s">
        <v>101</v>
      </c>
      <c r="B104" s="94" t="s">
        <v>461</v>
      </c>
      <c r="C104" s="95"/>
      <c r="D104" s="50" t="s">
        <v>462</v>
      </c>
      <c r="E104" s="156">
        <v>489.072</v>
      </c>
    </row>
    <row r="105" spans="1:5" ht="75">
      <c r="A105" s="155" t="s">
        <v>101</v>
      </c>
      <c r="B105" s="94" t="s">
        <v>459</v>
      </c>
      <c r="C105" s="95"/>
      <c r="D105" s="50" t="s">
        <v>460</v>
      </c>
      <c r="E105" s="156">
        <v>12</v>
      </c>
    </row>
    <row r="106" spans="1:5" ht="77.25" customHeight="1">
      <c r="A106" s="155" t="s">
        <v>101</v>
      </c>
      <c r="B106" s="94" t="s">
        <v>457</v>
      </c>
      <c r="C106" s="95"/>
      <c r="D106" s="50" t="s">
        <v>458</v>
      </c>
      <c r="E106" s="169">
        <v>-1154.632</v>
      </c>
    </row>
    <row r="107" spans="1:5" ht="75">
      <c r="A107" s="155" t="s">
        <v>101</v>
      </c>
      <c r="B107" s="92" t="s">
        <v>454</v>
      </c>
      <c r="C107" s="93"/>
      <c r="D107" s="71" t="s">
        <v>455</v>
      </c>
      <c r="E107" s="175" t="s">
        <v>456</v>
      </c>
    </row>
    <row r="108" spans="1:5" ht="18.75">
      <c r="A108" s="52" t="s">
        <v>127</v>
      </c>
      <c r="B108" s="126" t="s">
        <v>189</v>
      </c>
      <c r="C108" s="96"/>
      <c r="D108" s="127"/>
      <c r="E108" s="76">
        <f>E109+E110+E111+E112</f>
        <v>9973.916</v>
      </c>
    </row>
    <row r="109" spans="1:5" ht="60.75" customHeight="1">
      <c r="A109" s="155" t="s">
        <v>127</v>
      </c>
      <c r="B109" s="106" t="s">
        <v>463</v>
      </c>
      <c r="C109" s="107"/>
      <c r="D109" s="50" t="s">
        <v>464</v>
      </c>
      <c r="E109" s="156">
        <v>263.736</v>
      </c>
    </row>
    <row r="110" spans="1:5" ht="18.75">
      <c r="A110" s="155" t="s">
        <v>127</v>
      </c>
      <c r="B110" s="94" t="s">
        <v>465</v>
      </c>
      <c r="C110" s="95"/>
      <c r="D110" s="50" t="s">
        <v>466</v>
      </c>
      <c r="E110" s="156">
        <v>70.73</v>
      </c>
    </row>
    <row r="111" spans="1:5" ht="111.75" customHeight="1">
      <c r="A111" s="155" t="s">
        <v>127</v>
      </c>
      <c r="B111" s="94" t="s">
        <v>467</v>
      </c>
      <c r="C111" s="95"/>
      <c r="D111" s="50" t="s">
        <v>468</v>
      </c>
      <c r="E111" s="156">
        <v>1440.32</v>
      </c>
    </row>
    <row r="112" spans="1:5" ht="18.75">
      <c r="A112" s="155" t="s">
        <v>127</v>
      </c>
      <c r="B112" s="94" t="s">
        <v>453</v>
      </c>
      <c r="C112" s="95"/>
      <c r="D112" s="50" t="s">
        <v>469</v>
      </c>
      <c r="E112" s="156">
        <v>8199.13</v>
      </c>
    </row>
    <row r="113" spans="1:5" ht="18.75">
      <c r="A113" s="49" t="s">
        <v>143</v>
      </c>
      <c r="B113" s="126" t="s">
        <v>218</v>
      </c>
      <c r="C113" s="96"/>
      <c r="D113" s="127"/>
      <c r="E113" s="76">
        <f>E114+E115+E116+E118+E119+E120+E121+E122+E123+E124+E125+E117</f>
        <v>30183.987</v>
      </c>
    </row>
    <row r="114" spans="1:5" ht="92.25" customHeight="1">
      <c r="A114" s="155" t="s">
        <v>143</v>
      </c>
      <c r="B114" s="106" t="s">
        <v>470</v>
      </c>
      <c r="C114" s="107"/>
      <c r="D114" s="51" t="s">
        <v>471</v>
      </c>
      <c r="E114" s="156">
        <v>11561.258</v>
      </c>
    </row>
    <row r="115" spans="1:5" ht="59.25" customHeight="1">
      <c r="A115" s="155" t="s">
        <v>143</v>
      </c>
      <c r="B115" s="94" t="s">
        <v>472</v>
      </c>
      <c r="C115" s="95"/>
      <c r="D115" s="51" t="s">
        <v>473</v>
      </c>
      <c r="E115" s="156">
        <v>9080.223</v>
      </c>
    </row>
    <row r="116" spans="1:5" ht="112.5" customHeight="1">
      <c r="A116" s="155" t="s">
        <v>143</v>
      </c>
      <c r="B116" s="94" t="s">
        <v>474</v>
      </c>
      <c r="C116" s="95"/>
      <c r="D116" s="51" t="s">
        <v>475</v>
      </c>
      <c r="E116" s="156">
        <v>230.274</v>
      </c>
    </row>
    <row r="117" spans="1:5" ht="33.75" customHeight="1">
      <c r="A117" s="155" t="s">
        <v>143</v>
      </c>
      <c r="B117" s="94" t="s">
        <v>487</v>
      </c>
      <c r="C117" s="95"/>
      <c r="D117" s="51" t="s">
        <v>488</v>
      </c>
      <c r="E117" s="156">
        <v>3.213</v>
      </c>
    </row>
    <row r="118" spans="1:5" ht="131.25">
      <c r="A118" s="155" t="s">
        <v>143</v>
      </c>
      <c r="B118" s="94" t="s">
        <v>476</v>
      </c>
      <c r="C118" s="95"/>
      <c r="D118" s="50" t="s">
        <v>477</v>
      </c>
      <c r="E118" s="156">
        <v>363.102</v>
      </c>
    </row>
    <row r="119" spans="1:5" ht="75">
      <c r="A119" s="155" t="s">
        <v>143</v>
      </c>
      <c r="B119" s="94" t="s">
        <v>478</v>
      </c>
      <c r="C119" s="95"/>
      <c r="D119" s="50" t="s">
        <v>479</v>
      </c>
      <c r="E119" s="156">
        <v>14.765</v>
      </c>
    </row>
    <row r="120" spans="1:5" ht="56.25">
      <c r="A120" s="155" t="s">
        <v>143</v>
      </c>
      <c r="B120" s="94" t="s">
        <v>480</v>
      </c>
      <c r="C120" s="95"/>
      <c r="D120" s="51" t="s">
        <v>481</v>
      </c>
      <c r="E120" s="156">
        <v>1228.553</v>
      </c>
    </row>
    <row r="121" spans="1:5" ht="112.5">
      <c r="A121" s="155" t="s">
        <v>143</v>
      </c>
      <c r="B121" s="94" t="s">
        <v>343</v>
      </c>
      <c r="C121" s="95"/>
      <c r="D121" s="50" t="s">
        <v>482</v>
      </c>
      <c r="E121" s="156">
        <v>9</v>
      </c>
    </row>
    <row r="122" spans="1:5" ht="57" customHeight="1">
      <c r="A122" s="155" t="s">
        <v>143</v>
      </c>
      <c r="B122" s="94" t="s">
        <v>461</v>
      </c>
      <c r="C122" s="95"/>
      <c r="D122" s="50" t="s">
        <v>462</v>
      </c>
      <c r="E122" s="156">
        <v>5482.721</v>
      </c>
    </row>
    <row r="123" spans="1:5" ht="96" customHeight="1">
      <c r="A123" s="155" t="s">
        <v>143</v>
      </c>
      <c r="B123" s="94" t="s">
        <v>483</v>
      </c>
      <c r="C123" s="95"/>
      <c r="D123" s="50" t="s">
        <v>484</v>
      </c>
      <c r="E123" s="156">
        <v>2054.2</v>
      </c>
    </row>
    <row r="124" spans="1:5" ht="112.5">
      <c r="A124" s="155" t="s">
        <v>143</v>
      </c>
      <c r="B124" s="94" t="s">
        <v>485</v>
      </c>
      <c r="C124" s="95"/>
      <c r="D124" s="50" t="s">
        <v>486</v>
      </c>
      <c r="E124" s="156">
        <v>744.804</v>
      </c>
    </row>
    <row r="125" spans="1:5" ht="78" customHeight="1">
      <c r="A125" s="155" t="s">
        <v>143</v>
      </c>
      <c r="B125" s="94" t="s">
        <v>454</v>
      </c>
      <c r="C125" s="95"/>
      <c r="D125" s="50" t="s">
        <v>455</v>
      </c>
      <c r="E125" s="156">
        <v>-588.126</v>
      </c>
    </row>
    <row r="126" spans="1:5" ht="18.75">
      <c r="A126" s="49" t="s">
        <v>151</v>
      </c>
      <c r="B126" s="126" t="s">
        <v>235</v>
      </c>
      <c r="C126" s="96"/>
      <c r="D126" s="127"/>
      <c r="E126" s="76">
        <f>E127+E128+E129+E130+E131+E132+E133+E134</f>
        <v>227071.26</v>
      </c>
    </row>
    <row r="127" spans="1:5" ht="37.5">
      <c r="A127" s="176" t="s">
        <v>151</v>
      </c>
      <c r="B127" s="128" t="s">
        <v>449</v>
      </c>
      <c r="C127" s="129"/>
      <c r="D127" s="63" t="s">
        <v>329</v>
      </c>
      <c r="E127" s="177">
        <v>69.123</v>
      </c>
    </row>
    <row r="128" spans="1:5" ht="100.5" customHeight="1">
      <c r="A128" s="155" t="s">
        <v>151</v>
      </c>
      <c r="B128" s="94" t="s">
        <v>343</v>
      </c>
      <c r="C128" s="95"/>
      <c r="D128" s="62" t="s">
        <v>482</v>
      </c>
      <c r="E128" s="156">
        <v>101.996</v>
      </c>
    </row>
    <row r="129" spans="1:5" ht="37.5">
      <c r="A129" s="155" t="s">
        <v>151</v>
      </c>
      <c r="B129" s="94" t="s">
        <v>489</v>
      </c>
      <c r="C129" s="95"/>
      <c r="D129" s="50" t="s">
        <v>355</v>
      </c>
      <c r="E129" s="156">
        <v>198.994</v>
      </c>
    </row>
    <row r="130" spans="1:5" ht="18.75">
      <c r="A130" s="155" t="s">
        <v>151</v>
      </c>
      <c r="B130" s="94" t="s">
        <v>490</v>
      </c>
      <c r="C130" s="95"/>
      <c r="D130" s="50" t="s">
        <v>356</v>
      </c>
      <c r="E130" s="178">
        <v>7925.341</v>
      </c>
    </row>
    <row r="131" spans="1:5" ht="56.25">
      <c r="A131" s="155" t="s">
        <v>151</v>
      </c>
      <c r="B131" s="94" t="s">
        <v>491</v>
      </c>
      <c r="C131" s="95"/>
      <c r="D131" s="50" t="s">
        <v>359</v>
      </c>
      <c r="E131" s="156">
        <v>2503.24</v>
      </c>
    </row>
    <row r="132" spans="1:5" ht="112.5">
      <c r="A132" s="155" t="s">
        <v>151</v>
      </c>
      <c r="B132" s="94" t="s">
        <v>492</v>
      </c>
      <c r="C132" s="95"/>
      <c r="D132" s="55" t="s">
        <v>493</v>
      </c>
      <c r="E132" s="156">
        <v>2751</v>
      </c>
    </row>
    <row r="133" spans="1:5" ht="18.75">
      <c r="A133" s="155" t="s">
        <v>151</v>
      </c>
      <c r="B133" s="94" t="s">
        <v>494</v>
      </c>
      <c r="C133" s="95"/>
      <c r="D133" s="50" t="s">
        <v>360</v>
      </c>
      <c r="E133" s="156">
        <v>214008.7</v>
      </c>
    </row>
    <row r="134" spans="1:5" ht="79.5" customHeight="1">
      <c r="A134" s="155" t="s">
        <v>151</v>
      </c>
      <c r="B134" s="92" t="s">
        <v>454</v>
      </c>
      <c r="C134" s="93"/>
      <c r="D134" s="50" t="s">
        <v>455</v>
      </c>
      <c r="E134" s="156">
        <v>-487.134</v>
      </c>
    </row>
    <row r="135" spans="1:5" ht="18.75">
      <c r="A135" s="49" t="s">
        <v>177</v>
      </c>
      <c r="B135" s="126" t="s">
        <v>61</v>
      </c>
      <c r="C135" s="96"/>
      <c r="D135" s="127"/>
      <c r="E135" s="76">
        <f>E136+E137+E138+E140+E141+E142+E143+E139</f>
        <v>123314.43900000001</v>
      </c>
    </row>
    <row r="136" spans="1:5" ht="37.5">
      <c r="A136" s="155" t="s">
        <v>177</v>
      </c>
      <c r="B136" s="106" t="s">
        <v>495</v>
      </c>
      <c r="C136" s="107"/>
      <c r="D136" s="50" t="s">
        <v>353</v>
      </c>
      <c r="E136" s="156">
        <v>4014.6</v>
      </c>
    </row>
    <row r="137" spans="1:5" ht="53.25" customHeight="1">
      <c r="A137" s="155" t="s">
        <v>177</v>
      </c>
      <c r="B137" s="94" t="s">
        <v>496</v>
      </c>
      <c r="C137" s="95"/>
      <c r="D137" s="50" t="s">
        <v>354</v>
      </c>
      <c r="E137" s="156">
        <v>98373.226</v>
      </c>
    </row>
    <row r="138" spans="1:5" ht="18.75">
      <c r="A138" s="155" t="s">
        <v>177</v>
      </c>
      <c r="B138" s="94" t="s">
        <v>490</v>
      </c>
      <c r="C138" s="95"/>
      <c r="D138" s="50" t="s">
        <v>356</v>
      </c>
      <c r="E138" s="156">
        <v>6469.282</v>
      </c>
    </row>
    <row r="139" spans="1:5" ht="85.5" customHeight="1">
      <c r="A139" s="155" t="s">
        <v>177</v>
      </c>
      <c r="B139" s="94" t="s">
        <v>490</v>
      </c>
      <c r="C139" s="95"/>
      <c r="D139" s="50" t="s">
        <v>500</v>
      </c>
      <c r="E139" s="156">
        <v>12285.799</v>
      </c>
    </row>
    <row r="140" spans="1:5" ht="56.25">
      <c r="A140" s="155" t="s">
        <v>177</v>
      </c>
      <c r="B140" s="94" t="s">
        <v>491</v>
      </c>
      <c r="C140" s="95"/>
      <c r="D140" s="55" t="s">
        <v>359</v>
      </c>
      <c r="E140" s="156">
        <v>910.96</v>
      </c>
    </row>
    <row r="141" spans="1:5" ht="56.25">
      <c r="A141" s="155" t="s">
        <v>177</v>
      </c>
      <c r="B141" s="94" t="s">
        <v>497</v>
      </c>
      <c r="C141" s="95"/>
      <c r="D141" s="50" t="s">
        <v>358</v>
      </c>
      <c r="E141" s="156">
        <v>1167.9</v>
      </c>
    </row>
    <row r="142" spans="1:5" ht="56.25">
      <c r="A142" s="155" t="s">
        <v>177</v>
      </c>
      <c r="B142" s="94" t="s">
        <v>498</v>
      </c>
      <c r="C142" s="95"/>
      <c r="D142" s="50" t="s">
        <v>357</v>
      </c>
      <c r="E142" s="156">
        <v>72.1</v>
      </c>
    </row>
    <row r="143" spans="1:5" ht="93.75">
      <c r="A143" s="155" t="s">
        <v>177</v>
      </c>
      <c r="B143" s="92" t="s">
        <v>499</v>
      </c>
      <c r="C143" s="93"/>
      <c r="D143" s="50" t="s">
        <v>361</v>
      </c>
      <c r="E143" s="156">
        <v>20.572</v>
      </c>
    </row>
    <row r="144" spans="1:5" ht="18.75">
      <c r="A144" s="137" t="s">
        <v>420</v>
      </c>
      <c r="B144" s="138"/>
      <c r="C144" s="139"/>
      <c r="D144" s="53"/>
      <c r="E144" s="179">
        <f>E135+E126+E113+E108+E101+E98+E96+E94+E80+E34+E32+E30+E28+E24+E19+E17+E14+E9+E88</f>
        <v>624320.0980000002</v>
      </c>
    </row>
  </sheetData>
  <sheetProtection/>
  <mergeCells count="139">
    <mergeCell ref="B114:C114"/>
    <mergeCell ref="B115:C115"/>
    <mergeCell ref="B116:C116"/>
    <mergeCell ref="B118:C118"/>
    <mergeCell ref="B119:C119"/>
    <mergeCell ref="B120:C120"/>
    <mergeCell ref="B117:C117"/>
    <mergeCell ref="B105:C105"/>
    <mergeCell ref="B121:C121"/>
    <mergeCell ref="B122:C122"/>
    <mergeCell ref="B123:C123"/>
    <mergeCell ref="B106:C106"/>
    <mergeCell ref="B107:C107"/>
    <mergeCell ref="B109:C109"/>
    <mergeCell ref="B110:C110"/>
    <mergeCell ref="B111:C111"/>
    <mergeCell ref="B112:C112"/>
    <mergeCell ref="B95:C95"/>
    <mergeCell ref="B97:C97"/>
    <mergeCell ref="B99:C99"/>
    <mergeCell ref="B100:C100"/>
    <mergeCell ref="B102:C102"/>
    <mergeCell ref="B124:C124"/>
    <mergeCell ref="B108:D108"/>
    <mergeCell ref="B113:D113"/>
    <mergeCell ref="B103:C103"/>
    <mergeCell ref="B104:C104"/>
    <mergeCell ref="B81:C81"/>
    <mergeCell ref="B82:C82"/>
    <mergeCell ref="B85:C85"/>
    <mergeCell ref="B86:C86"/>
    <mergeCell ref="B87:C87"/>
    <mergeCell ref="B83:C83"/>
    <mergeCell ref="B84:C84"/>
    <mergeCell ref="B27:C27"/>
    <mergeCell ref="A144:C144"/>
    <mergeCell ref="B12:C12"/>
    <mergeCell ref="B13:C13"/>
    <mergeCell ref="B15:C15"/>
    <mergeCell ref="B16:C16"/>
    <mergeCell ref="B18:C18"/>
    <mergeCell ref="B20:C20"/>
    <mergeCell ref="B21:C21"/>
    <mergeCell ref="B23:C23"/>
    <mergeCell ref="A5:E5"/>
    <mergeCell ref="A6:E6"/>
    <mergeCell ref="A8:C8"/>
    <mergeCell ref="B9:D9"/>
    <mergeCell ref="B14:D14"/>
    <mergeCell ref="B17:D17"/>
    <mergeCell ref="B10:C10"/>
    <mergeCell ref="B11:C11"/>
    <mergeCell ref="B19:D19"/>
    <mergeCell ref="B24:D24"/>
    <mergeCell ref="B28:D28"/>
    <mergeCell ref="B30:D30"/>
    <mergeCell ref="B32:D32"/>
    <mergeCell ref="B34:D34"/>
    <mergeCell ref="B22:C22"/>
    <mergeCell ref="B25:C25"/>
    <mergeCell ref="B26:C26"/>
    <mergeCell ref="B31:C31"/>
    <mergeCell ref="B126:D126"/>
    <mergeCell ref="B135:D135"/>
    <mergeCell ref="B80:D80"/>
    <mergeCell ref="B94:D94"/>
    <mergeCell ref="B96:D96"/>
    <mergeCell ref="B98:D98"/>
    <mergeCell ref="B101:D101"/>
    <mergeCell ref="B125:C125"/>
    <mergeCell ref="B127:C127"/>
    <mergeCell ref="B128:C128"/>
    <mergeCell ref="B44:C44"/>
    <mergeCell ref="B45:C45"/>
    <mergeCell ref="B29:C29"/>
    <mergeCell ref="B33:C33"/>
    <mergeCell ref="B37:C37"/>
    <mergeCell ref="B38:C38"/>
    <mergeCell ref="B39:C39"/>
    <mergeCell ref="B40:C40"/>
    <mergeCell ref="B47:C47"/>
    <mergeCell ref="B48:C48"/>
    <mergeCell ref="B46:C46"/>
    <mergeCell ref="B49:C49"/>
    <mergeCell ref="B35:C35"/>
    <mergeCell ref="B50:C50"/>
    <mergeCell ref="B43:C43"/>
    <mergeCell ref="B41:C41"/>
    <mergeCell ref="B36:C36"/>
    <mergeCell ref="B42:C42"/>
    <mergeCell ref="B51:C51"/>
    <mergeCell ref="B52:C52"/>
    <mergeCell ref="B53:C53"/>
    <mergeCell ref="B54:C54"/>
    <mergeCell ref="B55:C55"/>
    <mergeCell ref="B56:C56"/>
    <mergeCell ref="B78:C78"/>
    <mergeCell ref="B77:C77"/>
    <mergeCell ref="B75:C75"/>
    <mergeCell ref="B73:C73"/>
    <mergeCell ref="B72:C72"/>
    <mergeCell ref="B70:C70"/>
    <mergeCell ref="B76:C76"/>
    <mergeCell ref="B63:C63"/>
    <mergeCell ref="B62:C62"/>
    <mergeCell ref="B57:C57"/>
    <mergeCell ref="B58:C58"/>
    <mergeCell ref="B59:C59"/>
    <mergeCell ref="B60:C60"/>
    <mergeCell ref="B79:C79"/>
    <mergeCell ref="B61:C61"/>
    <mergeCell ref="B68:C68"/>
    <mergeCell ref="B71:C71"/>
    <mergeCell ref="B69:C69"/>
    <mergeCell ref="B74:C74"/>
    <mergeCell ref="B67:C67"/>
    <mergeCell ref="B66:C66"/>
    <mergeCell ref="B65:C65"/>
    <mergeCell ref="B64:C64"/>
    <mergeCell ref="B138:C138"/>
    <mergeCell ref="B140:C140"/>
    <mergeCell ref="B141:C141"/>
    <mergeCell ref="B142:C142"/>
    <mergeCell ref="B129:C129"/>
    <mergeCell ref="B130:C130"/>
    <mergeCell ref="B131:C131"/>
    <mergeCell ref="B132:C132"/>
    <mergeCell ref="B133:C133"/>
    <mergeCell ref="B134:C134"/>
    <mergeCell ref="B143:C143"/>
    <mergeCell ref="B139:C139"/>
    <mergeCell ref="B88:D88"/>
    <mergeCell ref="B89:C89"/>
    <mergeCell ref="B90:C90"/>
    <mergeCell ref="B91:C91"/>
    <mergeCell ref="B92:C92"/>
    <mergeCell ref="B93:C93"/>
    <mergeCell ref="B136:C136"/>
    <mergeCell ref="B137:C13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F192"/>
  <sheetViews>
    <sheetView zoomScalePageLayoutView="0" workbookViewId="0" topLeftCell="A1">
      <selection activeCell="I14" sqref="I14"/>
    </sheetView>
  </sheetViews>
  <sheetFormatPr defaultColWidth="9.140625" defaultRowHeight="15"/>
  <cols>
    <col min="1" max="1" width="58.28125" style="0" customWidth="1"/>
    <col min="3" max="3" width="19.00390625" style="0" customWidth="1"/>
    <col min="4" max="4" width="14.7109375" style="0" customWidth="1"/>
    <col min="5" max="5" width="20.00390625" style="0" customWidth="1"/>
    <col min="7" max="7" width="13.140625" style="0" customWidth="1"/>
  </cols>
  <sheetData>
    <row r="1" spans="1:6" ht="18.75">
      <c r="A1" s="145" t="s">
        <v>433</v>
      </c>
      <c r="B1" s="145"/>
      <c r="C1" s="145"/>
      <c r="D1" s="145"/>
      <c r="E1" s="145"/>
      <c r="F1" s="27"/>
    </row>
    <row r="2" spans="1:6" ht="18.75">
      <c r="A2" s="145" t="s">
        <v>597</v>
      </c>
      <c r="B2" s="145"/>
      <c r="C2" s="145"/>
      <c r="D2" s="145"/>
      <c r="E2" s="145"/>
      <c r="F2" s="27"/>
    </row>
    <row r="3" spans="1:6" ht="18.75">
      <c r="A3" s="145" t="s">
        <v>598</v>
      </c>
      <c r="B3" s="145"/>
      <c r="C3" s="145"/>
      <c r="D3" s="145"/>
      <c r="E3" s="145"/>
      <c r="F3" s="28"/>
    </row>
    <row r="4" spans="1:6" ht="18.75">
      <c r="A4" s="145" t="s">
        <v>599</v>
      </c>
      <c r="B4" s="145"/>
      <c r="C4" s="145"/>
      <c r="D4" s="145"/>
      <c r="E4" s="145"/>
      <c r="F4" s="29"/>
    </row>
    <row r="5" spans="1:6" ht="15">
      <c r="A5" s="27"/>
      <c r="B5" s="27"/>
      <c r="C5" s="27"/>
      <c r="D5" s="27"/>
      <c r="E5" s="27"/>
      <c r="F5" s="27"/>
    </row>
    <row r="6" spans="1:5" ht="18.75">
      <c r="A6" s="144" t="s">
        <v>90</v>
      </c>
      <c r="B6" s="144"/>
      <c r="C6" s="144"/>
      <c r="D6" s="144"/>
      <c r="E6" s="144"/>
    </row>
    <row r="7" spans="1:5" ht="18.75">
      <c r="A7" s="144" t="s">
        <v>452</v>
      </c>
      <c r="B7" s="144"/>
      <c r="C7" s="144"/>
      <c r="D7" s="144"/>
      <c r="E7" s="144"/>
    </row>
    <row r="8" spans="1:5" ht="18.75">
      <c r="A8" s="144" t="s">
        <v>91</v>
      </c>
      <c r="B8" s="144"/>
      <c r="C8" s="144"/>
      <c r="D8" s="144"/>
      <c r="E8" s="144"/>
    </row>
    <row r="10" spans="1:5" ht="37.5">
      <c r="A10" s="81" t="s">
        <v>57</v>
      </c>
      <c r="B10" s="81" t="s">
        <v>92</v>
      </c>
      <c r="C10" s="81" t="s">
        <v>93</v>
      </c>
      <c r="D10" s="81" t="s">
        <v>94</v>
      </c>
      <c r="E10" s="81" t="s">
        <v>511</v>
      </c>
    </row>
    <row r="11" spans="1:5" ht="37.5">
      <c r="A11" s="34" t="s">
        <v>95</v>
      </c>
      <c r="B11" s="79" t="s">
        <v>96</v>
      </c>
      <c r="C11" s="33"/>
      <c r="D11" s="33"/>
      <c r="E11" s="35">
        <v>1365.243</v>
      </c>
    </row>
    <row r="12" spans="1:5" ht="18.75">
      <c r="A12" s="37" t="s">
        <v>97</v>
      </c>
      <c r="B12" s="82" t="s">
        <v>96</v>
      </c>
      <c r="C12" s="36" t="s">
        <v>198</v>
      </c>
      <c r="D12" s="36"/>
      <c r="E12" s="38">
        <v>1365.243</v>
      </c>
    </row>
    <row r="13" spans="1:5" ht="18.75">
      <c r="A13" s="37" t="s">
        <v>98</v>
      </c>
      <c r="B13" s="82" t="s">
        <v>96</v>
      </c>
      <c r="C13" s="36" t="s">
        <v>190</v>
      </c>
      <c r="D13" s="36" t="s">
        <v>512</v>
      </c>
      <c r="E13" s="38">
        <v>1224.63</v>
      </c>
    </row>
    <row r="14" spans="1:5" ht="131.25">
      <c r="A14" s="37" t="s">
        <v>99</v>
      </c>
      <c r="B14" s="82" t="s">
        <v>96</v>
      </c>
      <c r="C14" s="36" t="s">
        <v>191</v>
      </c>
      <c r="D14" s="36" t="s">
        <v>513</v>
      </c>
      <c r="E14" s="38">
        <v>140.614</v>
      </c>
    </row>
    <row r="15" spans="1:5" ht="37.5">
      <c r="A15" s="34" t="s">
        <v>188</v>
      </c>
      <c r="B15" s="79" t="s">
        <v>101</v>
      </c>
      <c r="C15" s="33"/>
      <c r="D15" s="33"/>
      <c r="E15" s="35">
        <v>60649.971</v>
      </c>
    </row>
    <row r="16" spans="1:5" ht="37.5">
      <c r="A16" s="37" t="s">
        <v>113</v>
      </c>
      <c r="B16" s="82" t="s">
        <v>101</v>
      </c>
      <c r="C16" s="36" t="s">
        <v>205</v>
      </c>
      <c r="D16" s="36"/>
      <c r="E16" s="38">
        <v>46.63</v>
      </c>
    </row>
    <row r="17" spans="1:5" ht="93.75">
      <c r="A17" s="37" t="s">
        <v>118</v>
      </c>
      <c r="B17" s="82" t="s">
        <v>101</v>
      </c>
      <c r="C17" s="36" t="s">
        <v>209</v>
      </c>
      <c r="D17" s="36" t="s">
        <v>514</v>
      </c>
      <c r="E17" s="38">
        <v>46.63</v>
      </c>
    </row>
    <row r="18" spans="1:5" ht="56.25">
      <c r="A18" s="37" t="s">
        <v>114</v>
      </c>
      <c r="B18" s="82" t="s">
        <v>101</v>
      </c>
      <c r="C18" s="36" t="s">
        <v>206</v>
      </c>
      <c r="D18" s="36"/>
      <c r="E18" s="38">
        <v>17908.727</v>
      </c>
    </row>
    <row r="19" spans="1:5" ht="37.5">
      <c r="A19" s="37" t="s">
        <v>115</v>
      </c>
      <c r="B19" s="82" t="s">
        <v>101</v>
      </c>
      <c r="C19" s="36" t="s">
        <v>207</v>
      </c>
      <c r="D19" s="36" t="s">
        <v>513</v>
      </c>
      <c r="E19" s="38">
        <v>1153.7</v>
      </c>
    </row>
    <row r="20" spans="1:5" ht="37.5">
      <c r="A20" s="37" t="s">
        <v>515</v>
      </c>
      <c r="B20" s="82" t="s">
        <v>101</v>
      </c>
      <c r="C20" s="36" t="s">
        <v>516</v>
      </c>
      <c r="D20" s="36" t="s">
        <v>513</v>
      </c>
      <c r="E20" s="38">
        <v>8117.125</v>
      </c>
    </row>
    <row r="21" spans="1:5" ht="37.5">
      <c r="A21" s="37" t="s">
        <v>116</v>
      </c>
      <c r="B21" s="82" t="s">
        <v>101</v>
      </c>
      <c r="C21" s="36" t="s">
        <v>208</v>
      </c>
      <c r="D21" s="36" t="s">
        <v>513</v>
      </c>
      <c r="E21" s="38">
        <v>7999.961</v>
      </c>
    </row>
    <row r="22" spans="1:5" ht="18.75">
      <c r="A22" s="37" t="s">
        <v>117</v>
      </c>
      <c r="B22" s="82" t="s">
        <v>101</v>
      </c>
      <c r="C22" s="36" t="s">
        <v>517</v>
      </c>
      <c r="D22" s="36" t="s">
        <v>513</v>
      </c>
      <c r="E22" s="38">
        <v>637.074</v>
      </c>
    </row>
    <row r="23" spans="1:5" ht="18.75">
      <c r="A23" s="37" t="s">
        <v>518</v>
      </c>
      <c r="B23" s="82" t="s">
        <v>101</v>
      </c>
      <c r="C23" s="36" t="s">
        <v>519</v>
      </c>
      <c r="D23" s="36" t="s">
        <v>513</v>
      </c>
      <c r="E23" s="38">
        <v>0.866</v>
      </c>
    </row>
    <row r="24" spans="1:5" ht="75">
      <c r="A24" s="37" t="s">
        <v>119</v>
      </c>
      <c r="B24" s="82" t="s">
        <v>101</v>
      </c>
      <c r="C24" s="36" t="s">
        <v>210</v>
      </c>
      <c r="D24" s="36"/>
      <c r="E24" s="38">
        <v>6284.795</v>
      </c>
    </row>
    <row r="25" spans="1:5" ht="112.5">
      <c r="A25" s="37" t="s">
        <v>120</v>
      </c>
      <c r="B25" s="82" t="s">
        <v>101</v>
      </c>
      <c r="C25" s="36" t="s">
        <v>211</v>
      </c>
      <c r="D25" s="36" t="s">
        <v>520</v>
      </c>
      <c r="E25" s="38">
        <v>634.007</v>
      </c>
    </row>
    <row r="26" spans="1:5" ht="112.5">
      <c r="A26" s="37" t="s">
        <v>121</v>
      </c>
      <c r="B26" s="82" t="s">
        <v>101</v>
      </c>
      <c r="C26" s="36" t="s">
        <v>212</v>
      </c>
      <c r="D26" s="36" t="s">
        <v>520</v>
      </c>
      <c r="E26" s="38">
        <v>301.001</v>
      </c>
    </row>
    <row r="27" spans="1:5" ht="93.75">
      <c r="A27" s="37" t="s">
        <v>122</v>
      </c>
      <c r="B27" s="82" t="s">
        <v>101</v>
      </c>
      <c r="C27" s="36" t="s">
        <v>213</v>
      </c>
      <c r="D27" s="36" t="s">
        <v>520</v>
      </c>
      <c r="E27" s="38">
        <v>4721.522</v>
      </c>
    </row>
    <row r="28" spans="1:5" ht="56.25">
      <c r="A28" s="37" t="s">
        <v>521</v>
      </c>
      <c r="B28" s="82" t="s">
        <v>101</v>
      </c>
      <c r="C28" s="36" t="s">
        <v>522</v>
      </c>
      <c r="D28" s="36" t="s">
        <v>513</v>
      </c>
      <c r="E28" s="38">
        <v>593.265</v>
      </c>
    </row>
    <row r="29" spans="1:5" ht="37.5">
      <c r="A29" s="37" t="s">
        <v>523</v>
      </c>
      <c r="B29" s="82" t="s">
        <v>101</v>
      </c>
      <c r="C29" s="36" t="s">
        <v>524</v>
      </c>
      <c r="D29" s="36" t="s">
        <v>513</v>
      </c>
      <c r="E29" s="38">
        <v>35</v>
      </c>
    </row>
    <row r="30" spans="1:5" ht="56.25">
      <c r="A30" s="37" t="s">
        <v>102</v>
      </c>
      <c r="B30" s="82" t="s">
        <v>101</v>
      </c>
      <c r="C30" s="36" t="s">
        <v>193</v>
      </c>
      <c r="D30" s="36"/>
      <c r="E30" s="38">
        <v>27980.618</v>
      </c>
    </row>
    <row r="31" spans="1:5" ht="37.5">
      <c r="A31" s="37" t="s">
        <v>112</v>
      </c>
      <c r="B31" s="82" t="s">
        <v>101</v>
      </c>
      <c r="C31" s="36" t="s">
        <v>204</v>
      </c>
      <c r="D31" s="36" t="s">
        <v>525</v>
      </c>
      <c r="E31" s="38">
        <v>5.988</v>
      </c>
    </row>
    <row r="32" spans="1:5" ht="56.25">
      <c r="A32" s="37" t="s">
        <v>103</v>
      </c>
      <c r="B32" s="82" t="s">
        <v>101</v>
      </c>
      <c r="C32" s="36" t="s">
        <v>194</v>
      </c>
      <c r="D32" s="36" t="s">
        <v>513</v>
      </c>
      <c r="E32" s="38">
        <v>20</v>
      </c>
    </row>
    <row r="33" spans="1:5" ht="56.25">
      <c r="A33" s="37" t="s">
        <v>104</v>
      </c>
      <c r="B33" s="82" t="s">
        <v>101</v>
      </c>
      <c r="C33" s="36" t="s">
        <v>195</v>
      </c>
      <c r="D33" s="36" t="s">
        <v>512</v>
      </c>
      <c r="E33" s="38">
        <v>23928.613</v>
      </c>
    </row>
    <row r="34" spans="1:5" ht="56.25">
      <c r="A34" s="37" t="s">
        <v>104</v>
      </c>
      <c r="B34" s="82" t="s">
        <v>101</v>
      </c>
      <c r="C34" s="36" t="s">
        <v>195</v>
      </c>
      <c r="D34" s="36" t="s">
        <v>513</v>
      </c>
      <c r="E34" s="38">
        <v>3909.944</v>
      </c>
    </row>
    <row r="35" spans="1:5" ht="56.25">
      <c r="A35" s="37" t="s">
        <v>104</v>
      </c>
      <c r="B35" s="82" t="s">
        <v>101</v>
      </c>
      <c r="C35" s="36" t="s">
        <v>195</v>
      </c>
      <c r="D35" s="36" t="s">
        <v>514</v>
      </c>
      <c r="E35" s="38">
        <v>116.073</v>
      </c>
    </row>
    <row r="36" spans="1:5" ht="56.25">
      <c r="A36" s="37" t="s">
        <v>105</v>
      </c>
      <c r="B36" s="82" t="s">
        <v>101</v>
      </c>
      <c r="C36" s="36" t="s">
        <v>196</v>
      </c>
      <c r="D36" s="36"/>
      <c r="E36" s="38">
        <v>224.704</v>
      </c>
    </row>
    <row r="37" spans="1:5" ht="75">
      <c r="A37" s="37" t="s">
        <v>106</v>
      </c>
      <c r="B37" s="82" t="s">
        <v>101</v>
      </c>
      <c r="C37" s="36" t="s">
        <v>197</v>
      </c>
      <c r="D37" s="36" t="s">
        <v>512</v>
      </c>
      <c r="E37" s="38">
        <v>53.156</v>
      </c>
    </row>
    <row r="38" spans="1:5" ht="75">
      <c r="A38" s="37" t="s">
        <v>106</v>
      </c>
      <c r="B38" s="82" t="s">
        <v>101</v>
      </c>
      <c r="C38" s="36" t="s">
        <v>197</v>
      </c>
      <c r="D38" s="36" t="s">
        <v>513</v>
      </c>
      <c r="E38" s="38">
        <v>168.548</v>
      </c>
    </row>
    <row r="39" spans="1:5" ht="18.75">
      <c r="A39" s="37" t="s">
        <v>526</v>
      </c>
      <c r="B39" s="82" t="s">
        <v>101</v>
      </c>
      <c r="C39" s="36" t="s">
        <v>527</v>
      </c>
      <c r="D39" s="36" t="s">
        <v>513</v>
      </c>
      <c r="E39" s="38">
        <v>3</v>
      </c>
    </row>
    <row r="40" spans="1:5" ht="18.75">
      <c r="A40" s="37" t="s">
        <v>123</v>
      </c>
      <c r="B40" s="82" t="s">
        <v>101</v>
      </c>
      <c r="C40" s="36" t="s">
        <v>214</v>
      </c>
      <c r="D40" s="36"/>
      <c r="E40" s="38">
        <v>272.655</v>
      </c>
    </row>
    <row r="41" spans="1:5" ht="93.75">
      <c r="A41" s="37" t="s">
        <v>124</v>
      </c>
      <c r="B41" s="82" t="s">
        <v>101</v>
      </c>
      <c r="C41" s="36" t="s">
        <v>215</v>
      </c>
      <c r="D41" s="36" t="s">
        <v>528</v>
      </c>
      <c r="E41" s="38">
        <v>33.5</v>
      </c>
    </row>
    <row r="42" spans="1:5" ht="37.5">
      <c r="A42" s="37" t="s">
        <v>529</v>
      </c>
      <c r="B42" s="82" t="s">
        <v>101</v>
      </c>
      <c r="C42" s="36" t="s">
        <v>530</v>
      </c>
      <c r="D42" s="36" t="s">
        <v>513</v>
      </c>
      <c r="E42" s="38">
        <v>16.092</v>
      </c>
    </row>
    <row r="43" spans="1:5" ht="56.25">
      <c r="A43" s="37" t="s">
        <v>125</v>
      </c>
      <c r="B43" s="82" t="s">
        <v>101</v>
      </c>
      <c r="C43" s="36" t="s">
        <v>216</v>
      </c>
      <c r="D43" s="36" t="s">
        <v>525</v>
      </c>
      <c r="E43" s="38">
        <v>190</v>
      </c>
    </row>
    <row r="44" spans="1:5" ht="37.5">
      <c r="A44" s="37" t="s">
        <v>126</v>
      </c>
      <c r="B44" s="82" t="s">
        <v>101</v>
      </c>
      <c r="C44" s="36" t="s">
        <v>217</v>
      </c>
      <c r="D44" s="36" t="s">
        <v>525</v>
      </c>
      <c r="E44" s="38">
        <v>33.063</v>
      </c>
    </row>
    <row r="45" spans="1:5" ht="18.75">
      <c r="A45" s="37" t="s">
        <v>97</v>
      </c>
      <c r="B45" s="82" t="s">
        <v>101</v>
      </c>
      <c r="C45" s="36" t="s">
        <v>198</v>
      </c>
      <c r="D45" s="36"/>
      <c r="E45" s="38">
        <v>7931.843</v>
      </c>
    </row>
    <row r="46" spans="1:5" ht="56.25">
      <c r="A46" s="37" t="s">
        <v>107</v>
      </c>
      <c r="B46" s="82" t="s">
        <v>101</v>
      </c>
      <c r="C46" s="36" t="s">
        <v>199</v>
      </c>
      <c r="D46" s="36" t="s">
        <v>512</v>
      </c>
      <c r="E46" s="38">
        <v>2790.949</v>
      </c>
    </row>
    <row r="47" spans="1:5" ht="56.25">
      <c r="A47" s="37" t="s">
        <v>108</v>
      </c>
      <c r="B47" s="82" t="s">
        <v>101</v>
      </c>
      <c r="C47" s="36" t="s">
        <v>200</v>
      </c>
      <c r="D47" s="36" t="s">
        <v>513</v>
      </c>
      <c r="E47" s="38">
        <v>12</v>
      </c>
    </row>
    <row r="48" spans="1:5" ht="150">
      <c r="A48" s="46" t="s">
        <v>109</v>
      </c>
      <c r="B48" s="82" t="s">
        <v>101</v>
      </c>
      <c r="C48" s="36" t="s">
        <v>201</v>
      </c>
      <c r="D48" s="36" t="s">
        <v>512</v>
      </c>
      <c r="E48" s="38">
        <v>53.159</v>
      </c>
    </row>
    <row r="49" spans="1:5" ht="150">
      <c r="A49" s="46" t="s">
        <v>109</v>
      </c>
      <c r="B49" s="82" t="s">
        <v>101</v>
      </c>
      <c r="C49" s="36" t="s">
        <v>201</v>
      </c>
      <c r="D49" s="36" t="s">
        <v>513</v>
      </c>
      <c r="E49" s="38">
        <v>5</v>
      </c>
    </row>
    <row r="50" spans="1:5" ht="262.5">
      <c r="A50" s="46" t="s">
        <v>110</v>
      </c>
      <c r="B50" s="82" t="s">
        <v>101</v>
      </c>
      <c r="C50" s="36" t="s">
        <v>202</v>
      </c>
      <c r="D50" s="36" t="s">
        <v>512</v>
      </c>
      <c r="E50" s="38">
        <v>135.8</v>
      </c>
    </row>
    <row r="51" spans="1:5" ht="262.5">
      <c r="A51" s="46" t="s">
        <v>110</v>
      </c>
      <c r="B51" s="82" t="s">
        <v>101</v>
      </c>
      <c r="C51" s="36" t="s">
        <v>202</v>
      </c>
      <c r="D51" s="36" t="s">
        <v>513</v>
      </c>
      <c r="E51" s="38">
        <v>0.839</v>
      </c>
    </row>
    <row r="52" spans="1:5" ht="187.5">
      <c r="A52" s="46" t="s">
        <v>111</v>
      </c>
      <c r="B52" s="82" t="s">
        <v>101</v>
      </c>
      <c r="C52" s="36" t="s">
        <v>203</v>
      </c>
      <c r="D52" s="36" t="s">
        <v>512</v>
      </c>
      <c r="E52" s="38">
        <v>10.631</v>
      </c>
    </row>
    <row r="53" spans="1:5" ht="187.5">
      <c r="A53" s="46" t="s">
        <v>111</v>
      </c>
      <c r="B53" s="82" t="s">
        <v>101</v>
      </c>
      <c r="C53" s="36" t="s">
        <v>203</v>
      </c>
      <c r="D53" s="36" t="s">
        <v>513</v>
      </c>
      <c r="E53" s="38">
        <v>15.309</v>
      </c>
    </row>
    <row r="54" spans="1:5" ht="18.75">
      <c r="A54" s="37" t="s">
        <v>100</v>
      </c>
      <c r="B54" s="82" t="s">
        <v>101</v>
      </c>
      <c r="C54" s="36" t="s">
        <v>192</v>
      </c>
      <c r="D54" s="36" t="s">
        <v>513</v>
      </c>
      <c r="E54" s="38">
        <v>213.49</v>
      </c>
    </row>
    <row r="55" spans="1:5" ht="18.75">
      <c r="A55" s="37" t="s">
        <v>100</v>
      </c>
      <c r="B55" s="82" t="s">
        <v>101</v>
      </c>
      <c r="C55" s="36" t="s">
        <v>192</v>
      </c>
      <c r="D55" s="36" t="s">
        <v>528</v>
      </c>
      <c r="E55" s="38">
        <v>4454.666</v>
      </c>
    </row>
    <row r="56" spans="1:5" ht="18.75">
      <c r="A56" s="37" t="s">
        <v>100</v>
      </c>
      <c r="B56" s="82" t="s">
        <v>101</v>
      </c>
      <c r="C56" s="36" t="s">
        <v>192</v>
      </c>
      <c r="D56" s="36" t="s">
        <v>514</v>
      </c>
      <c r="E56" s="38">
        <v>240</v>
      </c>
    </row>
    <row r="57" spans="1:5" ht="37.5" customHeight="1">
      <c r="A57" s="34" t="s">
        <v>189</v>
      </c>
      <c r="B57" s="79" t="s">
        <v>127</v>
      </c>
      <c r="C57" s="33"/>
      <c r="D57" s="33"/>
      <c r="E57" s="35">
        <v>82409.513</v>
      </c>
    </row>
    <row r="58" spans="1:5" ht="37.5">
      <c r="A58" s="37" t="s">
        <v>113</v>
      </c>
      <c r="B58" s="82" t="s">
        <v>127</v>
      </c>
      <c r="C58" s="36" t="s">
        <v>205</v>
      </c>
      <c r="D58" s="36"/>
      <c r="E58" s="38">
        <v>64</v>
      </c>
    </row>
    <row r="59" spans="1:5" ht="37.5">
      <c r="A59" s="37" t="s">
        <v>531</v>
      </c>
      <c r="B59" s="82" t="s">
        <v>127</v>
      </c>
      <c r="C59" s="36" t="s">
        <v>532</v>
      </c>
      <c r="D59" s="36" t="s">
        <v>513</v>
      </c>
      <c r="E59" s="38">
        <v>64</v>
      </c>
    </row>
    <row r="60" spans="1:5" ht="37.5">
      <c r="A60" s="37" t="s">
        <v>128</v>
      </c>
      <c r="B60" s="82" t="s">
        <v>127</v>
      </c>
      <c r="C60" s="36" t="s">
        <v>219</v>
      </c>
      <c r="D60" s="36"/>
      <c r="E60" s="38">
        <v>77909.782</v>
      </c>
    </row>
    <row r="61" spans="1:5" ht="18.75">
      <c r="A61" s="37" t="s">
        <v>129</v>
      </c>
      <c r="B61" s="82" t="s">
        <v>127</v>
      </c>
      <c r="C61" s="36" t="s">
        <v>533</v>
      </c>
      <c r="D61" s="36" t="s">
        <v>525</v>
      </c>
      <c r="E61" s="38">
        <v>189.3</v>
      </c>
    </row>
    <row r="62" spans="1:5" ht="18.75">
      <c r="A62" s="37" t="s">
        <v>131</v>
      </c>
      <c r="B62" s="82" t="s">
        <v>127</v>
      </c>
      <c r="C62" s="36" t="s">
        <v>220</v>
      </c>
      <c r="D62" s="36" t="s">
        <v>525</v>
      </c>
      <c r="E62" s="38">
        <v>11465.43</v>
      </c>
    </row>
    <row r="63" spans="1:5" ht="56.25">
      <c r="A63" s="37" t="s">
        <v>534</v>
      </c>
      <c r="B63" s="82" t="s">
        <v>127</v>
      </c>
      <c r="C63" s="36" t="s">
        <v>535</v>
      </c>
      <c r="D63" s="36" t="s">
        <v>525</v>
      </c>
      <c r="E63" s="38">
        <v>1374.459</v>
      </c>
    </row>
    <row r="64" spans="1:5" ht="56.25">
      <c r="A64" s="37" t="s">
        <v>536</v>
      </c>
      <c r="B64" s="82" t="s">
        <v>127</v>
      </c>
      <c r="C64" s="36" t="s">
        <v>537</v>
      </c>
      <c r="D64" s="36" t="s">
        <v>525</v>
      </c>
      <c r="E64" s="38">
        <v>15</v>
      </c>
    </row>
    <row r="65" spans="1:5" ht="18.75">
      <c r="A65" s="37" t="s">
        <v>538</v>
      </c>
      <c r="B65" s="82" t="s">
        <v>127</v>
      </c>
      <c r="C65" s="36" t="s">
        <v>539</v>
      </c>
      <c r="D65" s="36" t="s">
        <v>525</v>
      </c>
      <c r="E65" s="38">
        <v>109.43</v>
      </c>
    </row>
    <row r="66" spans="1:5" ht="18.75">
      <c r="A66" s="37" t="s">
        <v>136</v>
      </c>
      <c r="B66" s="82" t="s">
        <v>127</v>
      </c>
      <c r="C66" s="36" t="s">
        <v>225</v>
      </c>
      <c r="D66" s="36" t="s">
        <v>525</v>
      </c>
      <c r="E66" s="38">
        <v>129.183</v>
      </c>
    </row>
    <row r="67" spans="1:5" ht="18.75">
      <c r="A67" s="37" t="s">
        <v>137</v>
      </c>
      <c r="B67" s="82" t="s">
        <v>127</v>
      </c>
      <c r="C67" s="36" t="s">
        <v>226</v>
      </c>
      <c r="D67" s="36" t="s">
        <v>525</v>
      </c>
      <c r="E67" s="38">
        <v>13656.24</v>
      </c>
    </row>
    <row r="68" spans="1:5" ht="75">
      <c r="A68" s="37" t="s">
        <v>540</v>
      </c>
      <c r="B68" s="82" t="s">
        <v>127</v>
      </c>
      <c r="C68" s="36" t="s">
        <v>541</v>
      </c>
      <c r="D68" s="36" t="s">
        <v>525</v>
      </c>
      <c r="E68" s="38">
        <v>3664.86</v>
      </c>
    </row>
    <row r="69" spans="1:5" ht="18.75">
      <c r="A69" s="37" t="s">
        <v>137</v>
      </c>
      <c r="B69" s="82" t="s">
        <v>127</v>
      </c>
      <c r="C69" s="36" t="s">
        <v>227</v>
      </c>
      <c r="D69" s="36" t="s">
        <v>525</v>
      </c>
      <c r="E69" s="38">
        <v>1918.966</v>
      </c>
    </row>
    <row r="70" spans="1:5" ht="75">
      <c r="A70" s="37" t="s">
        <v>540</v>
      </c>
      <c r="B70" s="82" t="s">
        <v>127</v>
      </c>
      <c r="C70" s="36" t="s">
        <v>542</v>
      </c>
      <c r="D70" s="36" t="s">
        <v>525</v>
      </c>
      <c r="E70" s="38">
        <v>721.08</v>
      </c>
    </row>
    <row r="71" spans="1:5" ht="37.5">
      <c r="A71" s="37" t="s">
        <v>138</v>
      </c>
      <c r="B71" s="82" t="s">
        <v>127</v>
      </c>
      <c r="C71" s="36" t="s">
        <v>228</v>
      </c>
      <c r="D71" s="36" t="s">
        <v>525</v>
      </c>
      <c r="E71" s="38">
        <v>19847.303</v>
      </c>
    </row>
    <row r="72" spans="1:5" ht="75">
      <c r="A72" s="37" t="s">
        <v>540</v>
      </c>
      <c r="B72" s="82" t="s">
        <v>127</v>
      </c>
      <c r="C72" s="36" t="s">
        <v>543</v>
      </c>
      <c r="D72" s="36" t="s">
        <v>525</v>
      </c>
      <c r="E72" s="38">
        <v>3140.937</v>
      </c>
    </row>
    <row r="73" spans="1:5" ht="37.5">
      <c r="A73" s="37" t="s">
        <v>139</v>
      </c>
      <c r="B73" s="82" t="s">
        <v>127</v>
      </c>
      <c r="C73" s="36" t="s">
        <v>229</v>
      </c>
      <c r="D73" s="36" t="s">
        <v>525</v>
      </c>
      <c r="E73" s="38">
        <v>299.627</v>
      </c>
    </row>
    <row r="74" spans="1:5" ht="56.25">
      <c r="A74" s="37" t="s">
        <v>544</v>
      </c>
      <c r="B74" s="82" t="s">
        <v>127</v>
      </c>
      <c r="C74" s="36" t="s">
        <v>545</v>
      </c>
      <c r="D74" s="36" t="s">
        <v>525</v>
      </c>
      <c r="E74" s="38">
        <v>2160.7</v>
      </c>
    </row>
    <row r="75" spans="1:5" ht="18.75">
      <c r="A75" s="37" t="s">
        <v>140</v>
      </c>
      <c r="B75" s="82" t="s">
        <v>127</v>
      </c>
      <c r="C75" s="36" t="s">
        <v>230</v>
      </c>
      <c r="D75" s="36" t="s">
        <v>525</v>
      </c>
      <c r="E75" s="38">
        <v>621.94</v>
      </c>
    </row>
    <row r="76" spans="1:5" ht="37.5">
      <c r="A76" s="37" t="s">
        <v>546</v>
      </c>
      <c r="B76" s="82" t="s">
        <v>127</v>
      </c>
      <c r="C76" s="36" t="s">
        <v>547</v>
      </c>
      <c r="D76" s="36" t="s">
        <v>525</v>
      </c>
      <c r="E76" s="38">
        <v>290.3</v>
      </c>
    </row>
    <row r="77" spans="1:5" ht="37.5">
      <c r="A77" s="37" t="s">
        <v>141</v>
      </c>
      <c r="B77" s="82" t="s">
        <v>127</v>
      </c>
      <c r="C77" s="36" t="s">
        <v>231</v>
      </c>
      <c r="D77" s="36" t="s">
        <v>512</v>
      </c>
      <c r="E77" s="38">
        <v>3662.736</v>
      </c>
    </row>
    <row r="78" spans="1:5" ht="37.5">
      <c r="A78" s="37" t="s">
        <v>141</v>
      </c>
      <c r="B78" s="82" t="s">
        <v>127</v>
      </c>
      <c r="C78" s="36" t="s">
        <v>231</v>
      </c>
      <c r="D78" s="36" t="s">
        <v>513</v>
      </c>
      <c r="E78" s="38">
        <v>436.669</v>
      </c>
    </row>
    <row r="79" spans="1:5" ht="18.75">
      <c r="A79" s="37" t="s">
        <v>142</v>
      </c>
      <c r="B79" s="82" t="s">
        <v>127</v>
      </c>
      <c r="C79" s="36" t="s">
        <v>232</v>
      </c>
      <c r="D79" s="36" t="s">
        <v>525</v>
      </c>
      <c r="E79" s="38">
        <v>11195.82</v>
      </c>
    </row>
    <row r="80" spans="1:5" ht="18.75">
      <c r="A80" s="37" t="s">
        <v>548</v>
      </c>
      <c r="B80" s="82" t="s">
        <v>127</v>
      </c>
      <c r="C80" s="36" t="s">
        <v>549</v>
      </c>
      <c r="D80" s="36" t="s">
        <v>525</v>
      </c>
      <c r="E80" s="38">
        <v>931.968</v>
      </c>
    </row>
    <row r="81" spans="1:5" ht="18.75">
      <c r="A81" s="37" t="s">
        <v>550</v>
      </c>
      <c r="B81" s="82" t="s">
        <v>127</v>
      </c>
      <c r="C81" s="36" t="s">
        <v>551</v>
      </c>
      <c r="D81" s="36" t="s">
        <v>525</v>
      </c>
      <c r="E81" s="38">
        <v>1657.443</v>
      </c>
    </row>
    <row r="82" spans="1:5" ht="75">
      <c r="A82" s="37" t="s">
        <v>540</v>
      </c>
      <c r="B82" s="82" t="s">
        <v>127</v>
      </c>
      <c r="C82" s="36" t="s">
        <v>552</v>
      </c>
      <c r="D82" s="36" t="s">
        <v>525</v>
      </c>
      <c r="E82" s="38">
        <v>401.033</v>
      </c>
    </row>
    <row r="83" spans="1:5" ht="18.75">
      <c r="A83" s="37" t="s">
        <v>553</v>
      </c>
      <c r="B83" s="82" t="s">
        <v>127</v>
      </c>
      <c r="C83" s="36" t="s">
        <v>554</v>
      </c>
      <c r="D83" s="36" t="s">
        <v>525</v>
      </c>
      <c r="E83" s="38">
        <v>19.357</v>
      </c>
    </row>
    <row r="84" spans="1:5" ht="56.25">
      <c r="A84" s="37" t="s">
        <v>132</v>
      </c>
      <c r="B84" s="82" t="s">
        <v>127</v>
      </c>
      <c r="C84" s="36" t="s">
        <v>221</v>
      </c>
      <c r="D84" s="36"/>
      <c r="E84" s="38">
        <v>4036.995</v>
      </c>
    </row>
    <row r="85" spans="1:5" ht="75">
      <c r="A85" s="37" t="s">
        <v>133</v>
      </c>
      <c r="B85" s="82" t="s">
        <v>127</v>
      </c>
      <c r="C85" s="36" t="s">
        <v>222</v>
      </c>
      <c r="D85" s="36" t="s">
        <v>525</v>
      </c>
      <c r="E85" s="38">
        <v>199</v>
      </c>
    </row>
    <row r="86" spans="1:5" ht="56.25">
      <c r="A86" s="37" t="s">
        <v>134</v>
      </c>
      <c r="B86" s="82" t="s">
        <v>127</v>
      </c>
      <c r="C86" s="36" t="s">
        <v>223</v>
      </c>
      <c r="D86" s="36" t="s">
        <v>525</v>
      </c>
      <c r="E86" s="38">
        <v>487.464</v>
      </c>
    </row>
    <row r="87" spans="1:5" ht="24" customHeight="1">
      <c r="A87" s="37" t="s">
        <v>135</v>
      </c>
      <c r="B87" s="82" t="s">
        <v>127</v>
      </c>
      <c r="C87" s="36" t="s">
        <v>224</v>
      </c>
      <c r="D87" s="36" t="s">
        <v>525</v>
      </c>
      <c r="E87" s="38">
        <v>3350.531</v>
      </c>
    </row>
    <row r="88" spans="1:5" ht="18.75">
      <c r="A88" s="37" t="s">
        <v>123</v>
      </c>
      <c r="B88" s="82" t="s">
        <v>127</v>
      </c>
      <c r="C88" s="36" t="s">
        <v>214</v>
      </c>
      <c r="D88" s="36"/>
      <c r="E88" s="38">
        <v>398.736</v>
      </c>
    </row>
    <row r="89" spans="1:5" ht="56.25">
      <c r="A89" s="37" t="s">
        <v>555</v>
      </c>
      <c r="B89" s="82" t="s">
        <v>127</v>
      </c>
      <c r="C89" s="36" t="s">
        <v>556</v>
      </c>
      <c r="D89" s="36" t="s">
        <v>525</v>
      </c>
      <c r="E89" s="38">
        <v>398.736</v>
      </c>
    </row>
    <row r="90" spans="1:5" ht="56.25">
      <c r="A90" s="34" t="s">
        <v>218</v>
      </c>
      <c r="B90" s="79" t="s">
        <v>143</v>
      </c>
      <c r="C90" s="33"/>
      <c r="D90" s="33"/>
      <c r="E90" s="35">
        <v>14937.791</v>
      </c>
    </row>
    <row r="91" spans="1:5" ht="56.25">
      <c r="A91" s="37" t="s">
        <v>114</v>
      </c>
      <c r="B91" s="82" t="s">
        <v>143</v>
      </c>
      <c r="C91" s="36" t="s">
        <v>206</v>
      </c>
      <c r="D91" s="36"/>
      <c r="E91" s="38">
        <v>53.344</v>
      </c>
    </row>
    <row r="92" spans="1:5" ht="37.5">
      <c r="A92" s="37" t="s">
        <v>115</v>
      </c>
      <c r="B92" s="82" t="s">
        <v>143</v>
      </c>
      <c r="C92" s="36" t="s">
        <v>207</v>
      </c>
      <c r="D92" s="36" t="s">
        <v>513</v>
      </c>
      <c r="E92" s="38">
        <v>53.344</v>
      </c>
    </row>
    <row r="93" spans="1:5" ht="75">
      <c r="A93" s="37" t="s">
        <v>119</v>
      </c>
      <c r="B93" s="82" t="s">
        <v>143</v>
      </c>
      <c r="C93" s="36" t="s">
        <v>210</v>
      </c>
      <c r="D93" s="36"/>
      <c r="E93" s="38">
        <v>9790.554</v>
      </c>
    </row>
    <row r="94" spans="1:5" ht="93.75">
      <c r="A94" s="37" t="s">
        <v>557</v>
      </c>
      <c r="B94" s="82" t="s">
        <v>143</v>
      </c>
      <c r="C94" s="36" t="s">
        <v>558</v>
      </c>
      <c r="D94" s="36" t="s">
        <v>513</v>
      </c>
      <c r="E94" s="38">
        <v>93.345</v>
      </c>
    </row>
    <row r="95" spans="1:5" ht="93.75">
      <c r="A95" s="37" t="s">
        <v>557</v>
      </c>
      <c r="B95" s="82" t="s">
        <v>143</v>
      </c>
      <c r="C95" s="36" t="s">
        <v>558</v>
      </c>
      <c r="D95" s="36" t="s">
        <v>514</v>
      </c>
      <c r="E95" s="38">
        <v>276.863</v>
      </c>
    </row>
    <row r="96" spans="1:5" ht="112.5">
      <c r="A96" s="37" t="s">
        <v>144</v>
      </c>
      <c r="B96" s="82" t="s">
        <v>143</v>
      </c>
      <c r="C96" s="36" t="s">
        <v>233</v>
      </c>
      <c r="D96" s="36" t="s">
        <v>513</v>
      </c>
      <c r="E96" s="38">
        <v>582.96</v>
      </c>
    </row>
    <row r="97" spans="1:5" ht="37.5">
      <c r="A97" s="37" t="s">
        <v>148</v>
      </c>
      <c r="B97" s="82" t="s">
        <v>143</v>
      </c>
      <c r="C97" s="36" t="s">
        <v>238</v>
      </c>
      <c r="D97" s="36" t="s">
        <v>513</v>
      </c>
      <c r="E97" s="38">
        <v>56</v>
      </c>
    </row>
    <row r="98" spans="1:5" ht="112.5">
      <c r="A98" s="37" t="s">
        <v>149</v>
      </c>
      <c r="B98" s="82" t="s">
        <v>143</v>
      </c>
      <c r="C98" s="36" t="s">
        <v>239</v>
      </c>
      <c r="D98" s="36" t="s">
        <v>528</v>
      </c>
      <c r="E98" s="38">
        <v>744.804</v>
      </c>
    </row>
    <row r="99" spans="1:5" ht="187.5">
      <c r="A99" s="46" t="s">
        <v>150</v>
      </c>
      <c r="B99" s="82" t="s">
        <v>143</v>
      </c>
      <c r="C99" s="36" t="s">
        <v>559</v>
      </c>
      <c r="D99" s="36" t="s">
        <v>520</v>
      </c>
      <c r="E99" s="38">
        <v>3333.721</v>
      </c>
    </row>
    <row r="100" spans="1:5" ht="187.5">
      <c r="A100" s="46" t="s">
        <v>150</v>
      </c>
      <c r="B100" s="82" t="s">
        <v>143</v>
      </c>
      <c r="C100" s="36" t="s">
        <v>240</v>
      </c>
      <c r="D100" s="36" t="s">
        <v>520</v>
      </c>
      <c r="E100" s="38">
        <v>4192.3</v>
      </c>
    </row>
    <row r="101" spans="1:5" ht="37.5">
      <c r="A101" s="37" t="s">
        <v>147</v>
      </c>
      <c r="B101" s="82" t="s">
        <v>143</v>
      </c>
      <c r="C101" s="36" t="s">
        <v>237</v>
      </c>
      <c r="D101" s="36" t="s">
        <v>513</v>
      </c>
      <c r="E101" s="38">
        <v>350.561</v>
      </c>
    </row>
    <row r="102" spans="1:5" ht="56.25">
      <c r="A102" s="37" t="s">
        <v>521</v>
      </c>
      <c r="B102" s="82" t="s">
        <v>143</v>
      </c>
      <c r="C102" s="36" t="s">
        <v>522</v>
      </c>
      <c r="D102" s="36" t="s">
        <v>513</v>
      </c>
      <c r="E102" s="38">
        <v>160</v>
      </c>
    </row>
    <row r="103" spans="1:5" ht="56.25">
      <c r="A103" s="37" t="s">
        <v>102</v>
      </c>
      <c r="B103" s="82" t="s">
        <v>143</v>
      </c>
      <c r="C103" s="36" t="s">
        <v>193</v>
      </c>
      <c r="D103" s="36"/>
      <c r="E103" s="38">
        <v>4917.003</v>
      </c>
    </row>
    <row r="104" spans="1:5" ht="37.5">
      <c r="A104" s="37" t="s">
        <v>145</v>
      </c>
      <c r="B104" s="82" t="s">
        <v>143</v>
      </c>
      <c r="C104" s="36" t="s">
        <v>234</v>
      </c>
      <c r="D104" s="36" t="s">
        <v>512</v>
      </c>
      <c r="E104" s="38">
        <v>4403.709</v>
      </c>
    </row>
    <row r="105" spans="1:5" ht="37.5">
      <c r="A105" s="37" t="s">
        <v>145</v>
      </c>
      <c r="B105" s="82" t="s">
        <v>143</v>
      </c>
      <c r="C105" s="36" t="s">
        <v>234</v>
      </c>
      <c r="D105" s="36" t="s">
        <v>513</v>
      </c>
      <c r="E105" s="38">
        <v>395.667</v>
      </c>
    </row>
    <row r="106" spans="1:5" ht="37.5">
      <c r="A106" s="37" t="s">
        <v>145</v>
      </c>
      <c r="B106" s="82" t="s">
        <v>143</v>
      </c>
      <c r="C106" s="36" t="s">
        <v>234</v>
      </c>
      <c r="D106" s="36" t="s">
        <v>514</v>
      </c>
      <c r="E106" s="38">
        <v>117.627</v>
      </c>
    </row>
    <row r="107" spans="1:5" ht="56.25">
      <c r="A107" s="37" t="s">
        <v>105</v>
      </c>
      <c r="B107" s="82" t="s">
        <v>143</v>
      </c>
      <c r="C107" s="36" t="s">
        <v>196</v>
      </c>
      <c r="D107" s="36"/>
      <c r="E107" s="38">
        <v>91.884</v>
      </c>
    </row>
    <row r="108" spans="1:5" ht="56.25">
      <c r="A108" s="37" t="s">
        <v>560</v>
      </c>
      <c r="B108" s="82" t="s">
        <v>143</v>
      </c>
      <c r="C108" s="36" t="s">
        <v>561</v>
      </c>
      <c r="D108" s="36" t="s">
        <v>513</v>
      </c>
      <c r="E108" s="38">
        <v>91.884</v>
      </c>
    </row>
    <row r="109" spans="1:5" ht="18.75">
      <c r="A109" s="37" t="s">
        <v>97</v>
      </c>
      <c r="B109" s="82" t="s">
        <v>143</v>
      </c>
      <c r="C109" s="36" t="s">
        <v>198</v>
      </c>
      <c r="D109" s="36"/>
      <c r="E109" s="38">
        <v>85.006</v>
      </c>
    </row>
    <row r="110" spans="1:5" ht="243.75">
      <c r="A110" s="46" t="s">
        <v>146</v>
      </c>
      <c r="B110" s="82" t="s">
        <v>143</v>
      </c>
      <c r="C110" s="36" t="s">
        <v>236</v>
      </c>
      <c r="D110" s="36" t="s">
        <v>512</v>
      </c>
      <c r="E110" s="38">
        <v>10.5</v>
      </c>
    </row>
    <row r="111" spans="1:5" ht="243.75">
      <c r="A111" s="46" t="s">
        <v>146</v>
      </c>
      <c r="B111" s="82" t="s">
        <v>143</v>
      </c>
      <c r="C111" s="36" t="s">
        <v>236</v>
      </c>
      <c r="D111" s="36" t="s">
        <v>513</v>
      </c>
      <c r="E111" s="38">
        <v>0.4</v>
      </c>
    </row>
    <row r="112" spans="1:5" ht="18.75">
      <c r="A112" s="37" t="s">
        <v>100</v>
      </c>
      <c r="B112" s="82" t="s">
        <v>143</v>
      </c>
      <c r="C112" s="36" t="s">
        <v>192</v>
      </c>
      <c r="D112" s="36" t="s">
        <v>514</v>
      </c>
      <c r="E112" s="38">
        <v>74.106</v>
      </c>
    </row>
    <row r="113" spans="1:5" ht="38.25" customHeight="1">
      <c r="A113" s="34" t="s">
        <v>235</v>
      </c>
      <c r="B113" s="79" t="s">
        <v>151</v>
      </c>
      <c r="C113" s="33"/>
      <c r="D113" s="33"/>
      <c r="E113" s="35">
        <v>391257.379</v>
      </c>
    </row>
    <row r="114" spans="1:5" ht="37.5">
      <c r="A114" s="37" t="s">
        <v>152</v>
      </c>
      <c r="B114" s="82" t="s">
        <v>151</v>
      </c>
      <c r="C114" s="36" t="s">
        <v>241</v>
      </c>
      <c r="D114" s="36"/>
      <c r="E114" s="38">
        <v>388445.891</v>
      </c>
    </row>
    <row r="115" spans="1:5" ht="56.25">
      <c r="A115" s="37" t="s">
        <v>153</v>
      </c>
      <c r="B115" s="82" t="s">
        <v>151</v>
      </c>
      <c r="C115" s="36" t="s">
        <v>242</v>
      </c>
      <c r="D115" s="36" t="s">
        <v>525</v>
      </c>
      <c r="E115" s="38">
        <v>47010.526</v>
      </c>
    </row>
    <row r="116" spans="1:5" ht="75">
      <c r="A116" s="37" t="s">
        <v>154</v>
      </c>
      <c r="B116" s="82" t="s">
        <v>151</v>
      </c>
      <c r="C116" s="36" t="s">
        <v>243</v>
      </c>
      <c r="D116" s="36" t="s">
        <v>525</v>
      </c>
      <c r="E116" s="38">
        <v>73013.75</v>
      </c>
    </row>
    <row r="117" spans="1:5" ht="131.25">
      <c r="A117" s="37" t="s">
        <v>176</v>
      </c>
      <c r="B117" s="82" t="s">
        <v>151</v>
      </c>
      <c r="C117" s="36" t="s">
        <v>409</v>
      </c>
      <c r="D117" s="36" t="s">
        <v>525</v>
      </c>
      <c r="E117" s="38">
        <v>2082.683</v>
      </c>
    </row>
    <row r="118" spans="1:5" ht="37.5">
      <c r="A118" s="37" t="s">
        <v>155</v>
      </c>
      <c r="B118" s="82" t="s">
        <v>151</v>
      </c>
      <c r="C118" s="36" t="s">
        <v>244</v>
      </c>
      <c r="D118" s="36" t="s">
        <v>525</v>
      </c>
      <c r="E118" s="38">
        <v>6000.586</v>
      </c>
    </row>
    <row r="119" spans="1:5" ht="37.5">
      <c r="A119" s="37" t="s">
        <v>156</v>
      </c>
      <c r="B119" s="82" t="s">
        <v>151</v>
      </c>
      <c r="C119" s="36" t="s">
        <v>245</v>
      </c>
      <c r="D119" s="36" t="s">
        <v>525</v>
      </c>
      <c r="E119" s="38">
        <v>704.449</v>
      </c>
    </row>
    <row r="120" spans="1:5" ht="37.5">
      <c r="A120" s="37" t="s">
        <v>157</v>
      </c>
      <c r="B120" s="82" t="s">
        <v>151</v>
      </c>
      <c r="C120" s="36" t="s">
        <v>246</v>
      </c>
      <c r="D120" s="36" t="s">
        <v>525</v>
      </c>
      <c r="E120" s="38">
        <v>293.91</v>
      </c>
    </row>
    <row r="121" spans="1:5" ht="37.5">
      <c r="A121" s="37" t="s">
        <v>158</v>
      </c>
      <c r="B121" s="82" t="s">
        <v>151</v>
      </c>
      <c r="C121" s="36" t="s">
        <v>247</v>
      </c>
      <c r="D121" s="36" t="s">
        <v>513</v>
      </c>
      <c r="E121" s="38">
        <v>5</v>
      </c>
    </row>
    <row r="122" spans="1:5" ht="37.5">
      <c r="A122" s="37" t="s">
        <v>159</v>
      </c>
      <c r="B122" s="82" t="s">
        <v>151</v>
      </c>
      <c r="C122" s="36" t="s">
        <v>387</v>
      </c>
      <c r="D122" s="36" t="s">
        <v>525</v>
      </c>
      <c r="E122" s="38">
        <v>398.272</v>
      </c>
    </row>
    <row r="123" spans="1:5" ht="18.75">
      <c r="A123" s="37" t="s">
        <v>160</v>
      </c>
      <c r="B123" s="82" t="s">
        <v>151</v>
      </c>
      <c r="C123" s="36" t="s">
        <v>388</v>
      </c>
      <c r="D123" s="36" t="s">
        <v>525</v>
      </c>
      <c r="E123" s="38">
        <v>100.211</v>
      </c>
    </row>
    <row r="124" spans="1:5" ht="18.75">
      <c r="A124" s="37" t="s">
        <v>548</v>
      </c>
      <c r="B124" s="82" t="s">
        <v>151</v>
      </c>
      <c r="C124" s="36" t="s">
        <v>562</v>
      </c>
      <c r="D124" s="36" t="s">
        <v>525</v>
      </c>
      <c r="E124" s="38">
        <v>2500</v>
      </c>
    </row>
    <row r="125" spans="1:5" ht="37.5">
      <c r="A125" s="37" t="s">
        <v>161</v>
      </c>
      <c r="B125" s="82" t="s">
        <v>151</v>
      </c>
      <c r="C125" s="36" t="s">
        <v>389</v>
      </c>
      <c r="D125" s="36" t="s">
        <v>525</v>
      </c>
      <c r="E125" s="38">
        <v>59067.04</v>
      </c>
    </row>
    <row r="126" spans="1:5" ht="75">
      <c r="A126" s="37" t="s">
        <v>154</v>
      </c>
      <c r="B126" s="82" t="s">
        <v>151</v>
      </c>
      <c r="C126" s="36" t="s">
        <v>390</v>
      </c>
      <c r="D126" s="36" t="s">
        <v>525</v>
      </c>
      <c r="E126" s="38">
        <v>140994.95</v>
      </c>
    </row>
    <row r="127" spans="1:5" ht="131.25">
      <c r="A127" s="37" t="s">
        <v>176</v>
      </c>
      <c r="B127" s="82" t="s">
        <v>151</v>
      </c>
      <c r="C127" s="36" t="s">
        <v>410</v>
      </c>
      <c r="D127" s="36" t="s">
        <v>525</v>
      </c>
      <c r="E127" s="38">
        <v>394.302</v>
      </c>
    </row>
    <row r="128" spans="1:5" ht="18.75">
      <c r="A128" s="37" t="s">
        <v>160</v>
      </c>
      <c r="B128" s="82" t="s">
        <v>151</v>
      </c>
      <c r="C128" s="36" t="s">
        <v>391</v>
      </c>
      <c r="D128" s="36" t="s">
        <v>525</v>
      </c>
      <c r="E128" s="38">
        <v>973.167</v>
      </c>
    </row>
    <row r="129" spans="1:5" ht="18.75">
      <c r="A129" s="37" t="s">
        <v>130</v>
      </c>
      <c r="B129" s="82" t="s">
        <v>151</v>
      </c>
      <c r="C129" s="36" t="s">
        <v>392</v>
      </c>
      <c r="D129" s="36" t="s">
        <v>513</v>
      </c>
      <c r="E129" s="38">
        <v>754.796</v>
      </c>
    </row>
    <row r="130" spans="1:5" ht="18.75">
      <c r="A130" s="37" t="s">
        <v>130</v>
      </c>
      <c r="B130" s="82" t="s">
        <v>151</v>
      </c>
      <c r="C130" s="36" t="s">
        <v>392</v>
      </c>
      <c r="D130" s="36" t="s">
        <v>525</v>
      </c>
      <c r="E130" s="38">
        <v>682.042</v>
      </c>
    </row>
    <row r="131" spans="1:5" ht="56.25">
      <c r="A131" s="37" t="s">
        <v>563</v>
      </c>
      <c r="B131" s="82" t="s">
        <v>151</v>
      </c>
      <c r="C131" s="36" t="s">
        <v>564</v>
      </c>
      <c r="D131" s="36" t="s">
        <v>525</v>
      </c>
      <c r="E131" s="38">
        <v>259.9</v>
      </c>
    </row>
    <row r="132" spans="1:5" ht="37.5">
      <c r="A132" s="37" t="s">
        <v>162</v>
      </c>
      <c r="B132" s="82" t="s">
        <v>151</v>
      </c>
      <c r="C132" s="36" t="s">
        <v>393</v>
      </c>
      <c r="D132" s="36" t="s">
        <v>525</v>
      </c>
      <c r="E132" s="38">
        <v>1619.227</v>
      </c>
    </row>
    <row r="133" spans="1:5" ht="37.5">
      <c r="A133" s="37" t="s">
        <v>163</v>
      </c>
      <c r="B133" s="82" t="s">
        <v>151</v>
      </c>
      <c r="C133" s="36" t="s">
        <v>394</v>
      </c>
      <c r="D133" s="36" t="s">
        <v>525</v>
      </c>
      <c r="E133" s="38">
        <v>640.4</v>
      </c>
    </row>
    <row r="134" spans="1:5" ht="37.5">
      <c r="A134" s="37" t="s">
        <v>164</v>
      </c>
      <c r="B134" s="82" t="s">
        <v>151</v>
      </c>
      <c r="C134" s="36" t="s">
        <v>395</v>
      </c>
      <c r="D134" s="36" t="s">
        <v>513</v>
      </c>
      <c r="E134" s="38">
        <v>8.981</v>
      </c>
    </row>
    <row r="135" spans="1:5" ht="37.5">
      <c r="A135" s="37" t="s">
        <v>165</v>
      </c>
      <c r="B135" s="82" t="s">
        <v>151</v>
      </c>
      <c r="C135" s="36" t="s">
        <v>396</v>
      </c>
      <c r="D135" s="36" t="s">
        <v>513</v>
      </c>
      <c r="E135" s="38">
        <v>13</v>
      </c>
    </row>
    <row r="136" spans="1:5" ht="56.25">
      <c r="A136" s="37" t="s">
        <v>166</v>
      </c>
      <c r="B136" s="82" t="s">
        <v>151</v>
      </c>
      <c r="C136" s="36" t="s">
        <v>397</v>
      </c>
      <c r="D136" s="36" t="s">
        <v>525</v>
      </c>
      <c r="E136" s="38">
        <v>30</v>
      </c>
    </row>
    <row r="137" spans="1:5" ht="93.75">
      <c r="A137" s="37" t="s">
        <v>565</v>
      </c>
      <c r="B137" s="82" t="s">
        <v>151</v>
      </c>
      <c r="C137" s="36" t="s">
        <v>566</v>
      </c>
      <c r="D137" s="36" t="s">
        <v>525</v>
      </c>
      <c r="E137" s="38">
        <v>5930.418</v>
      </c>
    </row>
    <row r="138" spans="1:5" ht="18.75">
      <c r="A138" s="37" t="s">
        <v>548</v>
      </c>
      <c r="B138" s="82" t="s">
        <v>151</v>
      </c>
      <c r="C138" s="36" t="s">
        <v>567</v>
      </c>
      <c r="D138" s="36" t="s">
        <v>525</v>
      </c>
      <c r="E138" s="38">
        <v>7500</v>
      </c>
    </row>
    <row r="139" spans="1:5" ht="37.5">
      <c r="A139" s="37" t="s">
        <v>167</v>
      </c>
      <c r="B139" s="82" t="s">
        <v>151</v>
      </c>
      <c r="C139" s="36" t="s">
        <v>398</v>
      </c>
      <c r="D139" s="36" t="s">
        <v>513</v>
      </c>
      <c r="E139" s="38">
        <v>739.39</v>
      </c>
    </row>
    <row r="140" spans="1:5" ht="18.75">
      <c r="A140" s="37" t="s">
        <v>568</v>
      </c>
      <c r="B140" s="82" t="s">
        <v>151</v>
      </c>
      <c r="C140" s="36" t="s">
        <v>569</v>
      </c>
      <c r="D140" s="36" t="s">
        <v>513</v>
      </c>
      <c r="E140" s="38">
        <v>7</v>
      </c>
    </row>
    <row r="141" spans="1:5" ht="37.5">
      <c r="A141" s="37" t="s">
        <v>570</v>
      </c>
      <c r="B141" s="82" t="s">
        <v>151</v>
      </c>
      <c r="C141" s="36" t="s">
        <v>571</v>
      </c>
      <c r="D141" s="36" t="s">
        <v>528</v>
      </c>
      <c r="E141" s="38">
        <v>977.836</v>
      </c>
    </row>
    <row r="142" spans="1:5" ht="56.25">
      <c r="A142" s="37" t="s">
        <v>153</v>
      </c>
      <c r="B142" s="82" t="s">
        <v>151</v>
      </c>
      <c r="C142" s="36" t="s">
        <v>399</v>
      </c>
      <c r="D142" s="36" t="s">
        <v>525</v>
      </c>
      <c r="E142" s="38">
        <v>15189.705</v>
      </c>
    </row>
    <row r="143" spans="1:5" ht="56.25">
      <c r="A143" s="37" t="s">
        <v>534</v>
      </c>
      <c r="B143" s="82" t="s">
        <v>151</v>
      </c>
      <c r="C143" s="36" t="s">
        <v>572</v>
      </c>
      <c r="D143" s="36" t="s">
        <v>525</v>
      </c>
      <c r="E143" s="38">
        <v>363.43</v>
      </c>
    </row>
    <row r="144" spans="1:5" ht="37.5">
      <c r="A144" s="37" t="s">
        <v>168</v>
      </c>
      <c r="B144" s="82" t="s">
        <v>151</v>
      </c>
      <c r="C144" s="36" t="s">
        <v>400</v>
      </c>
      <c r="D144" s="36" t="s">
        <v>525</v>
      </c>
      <c r="E144" s="38">
        <v>300</v>
      </c>
    </row>
    <row r="145" spans="1:5" ht="37.5">
      <c r="A145" s="37" t="s">
        <v>169</v>
      </c>
      <c r="B145" s="82" t="s">
        <v>151</v>
      </c>
      <c r="C145" s="36" t="s">
        <v>401</v>
      </c>
      <c r="D145" s="36" t="s">
        <v>513</v>
      </c>
      <c r="E145" s="38">
        <v>23</v>
      </c>
    </row>
    <row r="146" spans="1:5" ht="37.5">
      <c r="A146" s="37" t="s">
        <v>169</v>
      </c>
      <c r="B146" s="82" t="s">
        <v>151</v>
      </c>
      <c r="C146" s="36" t="s">
        <v>401</v>
      </c>
      <c r="D146" s="36" t="s">
        <v>528</v>
      </c>
      <c r="E146" s="38">
        <v>15</v>
      </c>
    </row>
    <row r="147" spans="1:5" ht="37.5">
      <c r="A147" s="37" t="s">
        <v>170</v>
      </c>
      <c r="B147" s="82" t="s">
        <v>151</v>
      </c>
      <c r="C147" s="36" t="s">
        <v>402</v>
      </c>
      <c r="D147" s="36" t="s">
        <v>525</v>
      </c>
      <c r="E147" s="38">
        <v>10</v>
      </c>
    </row>
    <row r="148" spans="1:5" ht="37.5">
      <c r="A148" s="37" t="s">
        <v>171</v>
      </c>
      <c r="B148" s="82" t="s">
        <v>151</v>
      </c>
      <c r="C148" s="36" t="s">
        <v>403</v>
      </c>
      <c r="D148" s="36" t="s">
        <v>525</v>
      </c>
      <c r="E148" s="38">
        <v>147.814</v>
      </c>
    </row>
    <row r="149" spans="1:5" ht="37.5">
      <c r="A149" s="37" t="s">
        <v>573</v>
      </c>
      <c r="B149" s="82" t="s">
        <v>151</v>
      </c>
      <c r="C149" s="36" t="s">
        <v>574</v>
      </c>
      <c r="D149" s="36" t="s">
        <v>525</v>
      </c>
      <c r="E149" s="38">
        <v>333.334</v>
      </c>
    </row>
    <row r="150" spans="1:5" ht="37.5">
      <c r="A150" s="37" t="s">
        <v>575</v>
      </c>
      <c r="B150" s="82" t="s">
        <v>151</v>
      </c>
      <c r="C150" s="36" t="s">
        <v>576</v>
      </c>
      <c r="D150" s="36" t="s">
        <v>525</v>
      </c>
      <c r="E150" s="38">
        <v>1704.976</v>
      </c>
    </row>
    <row r="151" spans="1:5" ht="37.5">
      <c r="A151" s="37" t="s">
        <v>174</v>
      </c>
      <c r="B151" s="82" t="s">
        <v>151</v>
      </c>
      <c r="C151" s="36" t="s">
        <v>406</v>
      </c>
      <c r="D151" s="36" t="s">
        <v>525</v>
      </c>
      <c r="E151" s="38">
        <v>212.642</v>
      </c>
    </row>
    <row r="152" spans="1:5" ht="37.5">
      <c r="A152" s="37" t="s">
        <v>172</v>
      </c>
      <c r="B152" s="82" t="s">
        <v>151</v>
      </c>
      <c r="C152" s="36" t="s">
        <v>404</v>
      </c>
      <c r="D152" s="36" t="s">
        <v>513</v>
      </c>
      <c r="E152" s="38">
        <v>1.8</v>
      </c>
    </row>
    <row r="153" spans="1:5" ht="37.5">
      <c r="A153" s="37" t="s">
        <v>172</v>
      </c>
      <c r="B153" s="82" t="s">
        <v>151</v>
      </c>
      <c r="C153" s="36" t="s">
        <v>404</v>
      </c>
      <c r="D153" s="36" t="s">
        <v>525</v>
      </c>
      <c r="E153" s="38">
        <v>2.336</v>
      </c>
    </row>
    <row r="154" spans="1:5" ht="37.5">
      <c r="A154" s="37" t="s">
        <v>173</v>
      </c>
      <c r="B154" s="82" t="s">
        <v>151</v>
      </c>
      <c r="C154" s="36" t="s">
        <v>405</v>
      </c>
      <c r="D154" s="36" t="s">
        <v>513</v>
      </c>
      <c r="E154" s="38">
        <v>5.65</v>
      </c>
    </row>
    <row r="155" spans="1:5" ht="37.5">
      <c r="A155" s="37" t="s">
        <v>173</v>
      </c>
      <c r="B155" s="82" t="s">
        <v>151</v>
      </c>
      <c r="C155" s="36" t="s">
        <v>405</v>
      </c>
      <c r="D155" s="36" t="s">
        <v>525</v>
      </c>
      <c r="E155" s="38">
        <v>7.35</v>
      </c>
    </row>
    <row r="156" spans="1:5" ht="37.5">
      <c r="A156" s="37" t="s">
        <v>175</v>
      </c>
      <c r="B156" s="82" t="s">
        <v>151</v>
      </c>
      <c r="C156" s="36" t="s">
        <v>407</v>
      </c>
      <c r="D156" s="36" t="s">
        <v>512</v>
      </c>
      <c r="E156" s="38">
        <v>13892.684</v>
      </c>
    </row>
    <row r="157" spans="1:5" ht="37.5">
      <c r="A157" s="37" t="s">
        <v>175</v>
      </c>
      <c r="B157" s="82" t="s">
        <v>151</v>
      </c>
      <c r="C157" s="36" t="s">
        <v>407</v>
      </c>
      <c r="D157" s="36" t="s">
        <v>513</v>
      </c>
      <c r="E157" s="38">
        <v>3491.098</v>
      </c>
    </row>
    <row r="158" spans="1:5" ht="37.5">
      <c r="A158" s="37" t="s">
        <v>175</v>
      </c>
      <c r="B158" s="82" t="s">
        <v>151</v>
      </c>
      <c r="C158" s="36" t="s">
        <v>407</v>
      </c>
      <c r="D158" s="36" t="s">
        <v>514</v>
      </c>
      <c r="E158" s="38">
        <v>43.236</v>
      </c>
    </row>
    <row r="159" spans="1:5" ht="56.25">
      <c r="A159" s="37" t="s">
        <v>105</v>
      </c>
      <c r="B159" s="82" t="s">
        <v>151</v>
      </c>
      <c r="C159" s="36" t="s">
        <v>196</v>
      </c>
      <c r="D159" s="36"/>
      <c r="E159" s="38">
        <v>2778.688</v>
      </c>
    </row>
    <row r="160" spans="1:5" ht="112.5">
      <c r="A160" s="37" t="s">
        <v>577</v>
      </c>
      <c r="B160" s="82" t="s">
        <v>151</v>
      </c>
      <c r="C160" s="36" t="s">
        <v>408</v>
      </c>
      <c r="D160" s="36" t="s">
        <v>528</v>
      </c>
      <c r="E160" s="38">
        <v>2470.44</v>
      </c>
    </row>
    <row r="161" spans="1:5" ht="56.25">
      <c r="A161" s="37" t="s">
        <v>560</v>
      </c>
      <c r="B161" s="82" t="s">
        <v>151</v>
      </c>
      <c r="C161" s="36" t="s">
        <v>561</v>
      </c>
      <c r="D161" s="36" t="s">
        <v>525</v>
      </c>
      <c r="E161" s="38">
        <v>308.248</v>
      </c>
    </row>
    <row r="162" spans="1:5" ht="18.75">
      <c r="A162" s="37" t="s">
        <v>97</v>
      </c>
      <c r="B162" s="82" t="s">
        <v>151</v>
      </c>
      <c r="C162" s="36" t="s">
        <v>198</v>
      </c>
      <c r="D162" s="36"/>
      <c r="E162" s="38">
        <v>32.8</v>
      </c>
    </row>
    <row r="163" spans="1:5" ht="243.75">
      <c r="A163" s="46" t="s">
        <v>146</v>
      </c>
      <c r="B163" s="82" t="s">
        <v>151</v>
      </c>
      <c r="C163" s="36" t="s">
        <v>236</v>
      </c>
      <c r="D163" s="36" t="s">
        <v>512</v>
      </c>
      <c r="E163" s="38">
        <v>27.2</v>
      </c>
    </row>
    <row r="164" spans="1:5" ht="243.75">
      <c r="A164" s="46" t="s">
        <v>146</v>
      </c>
      <c r="B164" s="82" t="s">
        <v>151</v>
      </c>
      <c r="C164" s="36" t="s">
        <v>236</v>
      </c>
      <c r="D164" s="36" t="s">
        <v>513</v>
      </c>
      <c r="E164" s="38">
        <v>5.6</v>
      </c>
    </row>
    <row r="165" spans="1:5" ht="39" customHeight="1">
      <c r="A165" s="34" t="s">
        <v>61</v>
      </c>
      <c r="B165" s="79" t="s">
        <v>177</v>
      </c>
      <c r="C165" s="33"/>
      <c r="D165" s="33"/>
      <c r="E165" s="35">
        <v>64490.983</v>
      </c>
    </row>
    <row r="166" spans="1:5" ht="37.5">
      <c r="A166" s="37" t="s">
        <v>113</v>
      </c>
      <c r="B166" s="82" t="s">
        <v>177</v>
      </c>
      <c r="C166" s="36" t="s">
        <v>205</v>
      </c>
      <c r="D166" s="36"/>
      <c r="E166" s="38">
        <v>466</v>
      </c>
    </row>
    <row r="167" spans="1:5" ht="75">
      <c r="A167" s="37" t="s">
        <v>578</v>
      </c>
      <c r="B167" s="82" t="s">
        <v>177</v>
      </c>
      <c r="C167" s="36" t="s">
        <v>579</v>
      </c>
      <c r="D167" s="36" t="s">
        <v>580</v>
      </c>
      <c r="E167" s="38">
        <v>195</v>
      </c>
    </row>
    <row r="168" spans="1:5" ht="37.5">
      <c r="A168" s="37" t="s">
        <v>581</v>
      </c>
      <c r="B168" s="82" t="s">
        <v>177</v>
      </c>
      <c r="C168" s="36" t="s">
        <v>582</v>
      </c>
      <c r="D168" s="36" t="s">
        <v>580</v>
      </c>
      <c r="E168" s="38">
        <v>271</v>
      </c>
    </row>
    <row r="169" spans="1:5" ht="56.25">
      <c r="A169" s="37" t="s">
        <v>114</v>
      </c>
      <c r="B169" s="82" t="s">
        <v>177</v>
      </c>
      <c r="C169" s="36" t="s">
        <v>206</v>
      </c>
      <c r="D169" s="36"/>
      <c r="E169" s="38">
        <v>10892.672</v>
      </c>
    </row>
    <row r="170" spans="1:5" ht="37.5">
      <c r="A170" s="37" t="s">
        <v>115</v>
      </c>
      <c r="B170" s="82" t="s">
        <v>177</v>
      </c>
      <c r="C170" s="36" t="s">
        <v>207</v>
      </c>
      <c r="D170" s="36" t="s">
        <v>580</v>
      </c>
      <c r="E170" s="38">
        <v>858.608</v>
      </c>
    </row>
    <row r="171" spans="1:5" ht="37.5">
      <c r="A171" s="37" t="s">
        <v>515</v>
      </c>
      <c r="B171" s="82" t="s">
        <v>177</v>
      </c>
      <c r="C171" s="36" t="s">
        <v>516</v>
      </c>
      <c r="D171" s="36" t="s">
        <v>580</v>
      </c>
      <c r="E171" s="38">
        <v>5329.39</v>
      </c>
    </row>
    <row r="172" spans="1:5" ht="37.5">
      <c r="A172" s="37" t="s">
        <v>116</v>
      </c>
      <c r="B172" s="82" t="s">
        <v>177</v>
      </c>
      <c r="C172" s="36" t="s">
        <v>208</v>
      </c>
      <c r="D172" s="36" t="s">
        <v>580</v>
      </c>
      <c r="E172" s="38">
        <v>3404.674</v>
      </c>
    </row>
    <row r="173" spans="1:5" ht="75">
      <c r="A173" s="37" t="s">
        <v>184</v>
      </c>
      <c r="B173" s="82" t="s">
        <v>177</v>
      </c>
      <c r="C173" s="36" t="s">
        <v>417</v>
      </c>
      <c r="D173" s="36" t="s">
        <v>580</v>
      </c>
      <c r="E173" s="38">
        <v>1300</v>
      </c>
    </row>
    <row r="174" spans="1:5" ht="75">
      <c r="A174" s="37" t="s">
        <v>119</v>
      </c>
      <c r="B174" s="82" t="s">
        <v>177</v>
      </c>
      <c r="C174" s="36" t="s">
        <v>210</v>
      </c>
      <c r="D174" s="36"/>
      <c r="E174" s="38">
        <v>13650.888</v>
      </c>
    </row>
    <row r="175" spans="1:5" ht="37.5">
      <c r="A175" s="37" t="s">
        <v>583</v>
      </c>
      <c r="B175" s="82" t="s">
        <v>177</v>
      </c>
      <c r="C175" s="36" t="s">
        <v>584</v>
      </c>
      <c r="D175" s="36" t="s">
        <v>580</v>
      </c>
      <c r="E175" s="38">
        <v>13650.888</v>
      </c>
    </row>
    <row r="176" spans="1:5" ht="56.25">
      <c r="A176" s="37" t="s">
        <v>132</v>
      </c>
      <c r="B176" s="82" t="s">
        <v>177</v>
      </c>
      <c r="C176" s="36" t="s">
        <v>221</v>
      </c>
      <c r="D176" s="36"/>
      <c r="E176" s="38">
        <v>333.4</v>
      </c>
    </row>
    <row r="177" spans="1:5" ht="37.5">
      <c r="A177" s="37" t="s">
        <v>585</v>
      </c>
      <c r="B177" s="82" t="s">
        <v>177</v>
      </c>
      <c r="C177" s="36" t="s">
        <v>586</v>
      </c>
      <c r="D177" s="36" t="s">
        <v>580</v>
      </c>
      <c r="E177" s="38">
        <v>333.4</v>
      </c>
    </row>
    <row r="178" spans="1:5" ht="56.25">
      <c r="A178" s="37" t="s">
        <v>102</v>
      </c>
      <c r="B178" s="82" t="s">
        <v>177</v>
      </c>
      <c r="C178" s="36" t="s">
        <v>193</v>
      </c>
      <c r="D178" s="36"/>
      <c r="E178" s="38">
        <v>37629.563</v>
      </c>
    </row>
    <row r="179" spans="1:5" ht="56.25">
      <c r="A179" s="37" t="s">
        <v>185</v>
      </c>
      <c r="B179" s="82" t="s">
        <v>177</v>
      </c>
      <c r="C179" s="36" t="s">
        <v>418</v>
      </c>
      <c r="D179" s="36" t="s">
        <v>580</v>
      </c>
      <c r="E179" s="38">
        <v>632.5</v>
      </c>
    </row>
    <row r="180" spans="1:5" ht="18.75">
      <c r="A180" s="37" t="s">
        <v>186</v>
      </c>
      <c r="B180" s="82" t="s">
        <v>177</v>
      </c>
      <c r="C180" s="36" t="s">
        <v>419</v>
      </c>
      <c r="D180" s="36" t="s">
        <v>580</v>
      </c>
      <c r="E180" s="38">
        <v>17018.967</v>
      </c>
    </row>
    <row r="181" spans="1:5" ht="18.75">
      <c r="A181" s="37" t="s">
        <v>178</v>
      </c>
      <c r="B181" s="82" t="s">
        <v>177</v>
      </c>
      <c r="C181" s="36" t="s">
        <v>411</v>
      </c>
      <c r="D181" s="36" t="s">
        <v>512</v>
      </c>
      <c r="E181" s="38">
        <v>9765.788</v>
      </c>
    </row>
    <row r="182" spans="1:5" ht="18.75">
      <c r="A182" s="37" t="s">
        <v>178</v>
      </c>
      <c r="B182" s="82" t="s">
        <v>177</v>
      </c>
      <c r="C182" s="36" t="s">
        <v>411</v>
      </c>
      <c r="D182" s="36" t="s">
        <v>513</v>
      </c>
      <c r="E182" s="38">
        <v>377.561</v>
      </c>
    </row>
    <row r="183" spans="1:5" ht="18.75">
      <c r="A183" s="37" t="s">
        <v>178</v>
      </c>
      <c r="B183" s="82" t="s">
        <v>177</v>
      </c>
      <c r="C183" s="36" t="s">
        <v>411</v>
      </c>
      <c r="D183" s="36" t="s">
        <v>514</v>
      </c>
      <c r="E183" s="38">
        <v>0.923</v>
      </c>
    </row>
    <row r="184" spans="1:5" ht="56.25">
      <c r="A184" s="37" t="s">
        <v>587</v>
      </c>
      <c r="B184" s="82" t="s">
        <v>177</v>
      </c>
      <c r="C184" s="36" t="s">
        <v>588</v>
      </c>
      <c r="D184" s="36" t="s">
        <v>580</v>
      </c>
      <c r="E184" s="38">
        <v>9833.824</v>
      </c>
    </row>
    <row r="185" spans="1:5" ht="18.75">
      <c r="A185" s="37" t="s">
        <v>97</v>
      </c>
      <c r="B185" s="82" t="s">
        <v>177</v>
      </c>
      <c r="C185" s="36" t="s">
        <v>198</v>
      </c>
      <c r="D185" s="36"/>
      <c r="E185" s="38">
        <v>1518.46</v>
      </c>
    </row>
    <row r="186" spans="1:5" ht="56.25">
      <c r="A186" s="37" t="s">
        <v>183</v>
      </c>
      <c r="B186" s="82" t="s">
        <v>177</v>
      </c>
      <c r="C186" s="36" t="s">
        <v>416</v>
      </c>
      <c r="D186" s="36" t="s">
        <v>580</v>
      </c>
      <c r="E186" s="38">
        <v>1167.9</v>
      </c>
    </row>
    <row r="187" spans="1:5" ht="56.25">
      <c r="A187" s="37" t="s">
        <v>182</v>
      </c>
      <c r="B187" s="82" t="s">
        <v>177</v>
      </c>
      <c r="C187" s="36" t="s">
        <v>415</v>
      </c>
      <c r="D187" s="36" t="s">
        <v>580</v>
      </c>
      <c r="E187" s="38">
        <v>72.1</v>
      </c>
    </row>
    <row r="188" spans="1:5" ht="150">
      <c r="A188" s="46" t="s">
        <v>179</v>
      </c>
      <c r="B188" s="82" t="s">
        <v>177</v>
      </c>
      <c r="C188" s="36" t="s">
        <v>412</v>
      </c>
      <c r="D188" s="36" t="s">
        <v>513</v>
      </c>
      <c r="E188" s="38">
        <v>4.5</v>
      </c>
    </row>
    <row r="189" spans="1:5" ht="262.5">
      <c r="A189" s="46" t="s">
        <v>180</v>
      </c>
      <c r="B189" s="82" t="s">
        <v>177</v>
      </c>
      <c r="C189" s="36" t="s">
        <v>413</v>
      </c>
      <c r="D189" s="36" t="s">
        <v>513</v>
      </c>
      <c r="E189" s="38">
        <v>4.5</v>
      </c>
    </row>
    <row r="190" spans="1:5" ht="187.5">
      <c r="A190" s="46" t="s">
        <v>111</v>
      </c>
      <c r="B190" s="82" t="s">
        <v>177</v>
      </c>
      <c r="C190" s="36" t="s">
        <v>203</v>
      </c>
      <c r="D190" s="36" t="s">
        <v>580</v>
      </c>
      <c r="E190" s="38">
        <v>259.46</v>
      </c>
    </row>
    <row r="191" spans="1:5" ht="168.75">
      <c r="A191" s="46" t="s">
        <v>181</v>
      </c>
      <c r="B191" s="82" t="s">
        <v>177</v>
      </c>
      <c r="C191" s="36" t="s">
        <v>414</v>
      </c>
      <c r="D191" s="36" t="s">
        <v>513</v>
      </c>
      <c r="E191" s="38">
        <v>10</v>
      </c>
    </row>
    <row r="192" spans="1:5" ht="18.75">
      <c r="A192" s="31" t="s">
        <v>589</v>
      </c>
      <c r="B192" s="80"/>
      <c r="C192" s="30"/>
      <c r="D192" s="30"/>
      <c r="E192" s="32">
        <v>615110.88</v>
      </c>
    </row>
  </sheetData>
  <sheetProtection/>
  <mergeCells count="7">
    <mergeCell ref="A7:E7"/>
    <mergeCell ref="A8:E8"/>
    <mergeCell ref="A1:E1"/>
    <mergeCell ref="A2:E2"/>
    <mergeCell ref="A3:E3"/>
    <mergeCell ref="A4:E4"/>
    <mergeCell ref="A6:E6"/>
  </mergeCells>
  <printOptions/>
  <pageMargins left="0.7" right="0.7" top="0.75" bottom="0.75" header="0.3" footer="0.3"/>
  <pageSetup fitToHeight="0"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J47"/>
  <sheetViews>
    <sheetView zoomScalePageLayoutView="0" workbookViewId="0" topLeftCell="A1">
      <selection activeCell="A13" sqref="A13"/>
    </sheetView>
  </sheetViews>
  <sheetFormatPr defaultColWidth="9.140625" defaultRowHeight="15" outlineLevelRow="2"/>
  <cols>
    <col min="1" max="1" width="78.28125" style="0" customWidth="1"/>
    <col min="2" max="2" width="10.28125" style="0" customWidth="1"/>
    <col min="3" max="3" width="15.140625" style="0" customWidth="1"/>
    <col min="4" max="4" width="16.8515625" style="0" customWidth="1"/>
    <col min="5" max="6" width="9.140625" style="0" customWidth="1"/>
    <col min="7" max="7" width="13.140625" style="0" customWidth="1"/>
    <col min="8" max="10" width="9.140625" style="0" customWidth="1"/>
  </cols>
  <sheetData>
    <row r="1" spans="1:10" ht="18.75" customHeight="1">
      <c r="A1" s="149" t="s">
        <v>89</v>
      </c>
      <c r="B1" s="180"/>
      <c r="C1" s="180"/>
      <c r="D1" s="180"/>
      <c r="E1" s="181"/>
      <c r="F1" s="181"/>
      <c r="G1" s="182"/>
      <c r="H1" s="83"/>
      <c r="I1" s="83"/>
      <c r="J1" s="83"/>
    </row>
    <row r="2" spans="1:10" ht="19.5" customHeight="1">
      <c r="A2" s="150" t="s">
        <v>597</v>
      </c>
      <c r="B2" s="183"/>
      <c r="C2" s="183"/>
      <c r="D2" s="183"/>
      <c r="E2" s="182"/>
      <c r="F2" s="182"/>
      <c r="G2" s="182"/>
      <c r="H2" s="83"/>
      <c r="I2" s="83"/>
      <c r="J2" s="83"/>
    </row>
    <row r="3" spans="1:10" ht="18.75">
      <c r="A3" s="151" t="s">
        <v>0</v>
      </c>
      <c r="B3" s="184"/>
      <c r="C3" s="184"/>
      <c r="D3" s="184"/>
      <c r="E3" s="185"/>
      <c r="F3" s="185"/>
      <c r="G3" s="185"/>
      <c r="H3" s="84"/>
      <c r="I3" s="84"/>
      <c r="J3" s="84"/>
    </row>
    <row r="4" spans="1:10" ht="18.75">
      <c r="A4" s="151" t="s">
        <v>600</v>
      </c>
      <c r="B4" s="184"/>
      <c r="C4" s="184"/>
      <c r="D4" s="184"/>
      <c r="E4" s="186"/>
      <c r="F4" s="185"/>
      <c r="G4" s="186"/>
      <c r="H4" s="85"/>
      <c r="I4" s="84"/>
      <c r="J4" s="84"/>
    </row>
    <row r="5" spans="1:10" ht="19.5">
      <c r="A5" s="182"/>
      <c r="B5" s="182"/>
      <c r="C5" s="182"/>
      <c r="D5" s="182"/>
      <c r="E5" s="182"/>
      <c r="F5" s="182"/>
      <c r="G5" s="182"/>
      <c r="H5" s="83"/>
      <c r="I5" s="83"/>
      <c r="J5" s="83"/>
    </row>
    <row r="6" spans="1:7" ht="37.5" customHeight="1">
      <c r="A6" s="148" t="s">
        <v>601</v>
      </c>
      <c r="B6" s="187"/>
      <c r="C6" s="187"/>
      <c r="D6" s="187"/>
      <c r="E6" s="188"/>
      <c r="F6" s="188"/>
      <c r="G6" s="188"/>
    </row>
    <row r="7" spans="1:7" ht="22.5" customHeight="1">
      <c r="A7" s="148" t="s">
        <v>1</v>
      </c>
      <c r="B7" s="187"/>
      <c r="C7" s="187"/>
      <c r="D7" s="187"/>
      <c r="E7" s="188"/>
      <c r="F7" s="188"/>
      <c r="G7" s="188"/>
    </row>
    <row r="8" spans="1:7" ht="19.5">
      <c r="A8" s="189"/>
      <c r="B8" s="190"/>
      <c r="C8" s="191"/>
      <c r="D8" s="191"/>
      <c r="E8" s="191"/>
      <c r="F8" s="191"/>
      <c r="G8" s="191"/>
    </row>
    <row r="9" spans="1:10" ht="19.5">
      <c r="A9" s="192"/>
      <c r="B9" s="146" t="s">
        <v>593</v>
      </c>
      <c r="C9" s="147"/>
      <c r="D9" s="147"/>
      <c r="E9" s="192"/>
      <c r="F9" s="192"/>
      <c r="G9" s="192"/>
      <c r="H9" s="86"/>
      <c r="I9" s="83"/>
      <c r="J9" s="83"/>
    </row>
    <row r="10" spans="1:7" ht="37.5">
      <c r="A10" s="87" t="s">
        <v>2</v>
      </c>
      <c r="B10" s="87" t="s">
        <v>3</v>
      </c>
      <c r="C10" s="87" t="s">
        <v>4</v>
      </c>
      <c r="D10" s="87" t="s">
        <v>511</v>
      </c>
      <c r="E10" s="189"/>
      <c r="F10" s="189"/>
      <c r="G10" s="189"/>
    </row>
    <row r="11" spans="1:7" ht="18.75">
      <c r="A11" s="88" t="s">
        <v>590</v>
      </c>
      <c r="B11" s="88"/>
      <c r="C11" s="31"/>
      <c r="D11" s="32">
        <v>615110.88</v>
      </c>
      <c r="E11" s="189"/>
      <c r="F11" s="189"/>
      <c r="G11" s="189"/>
    </row>
    <row r="12" spans="1:7" ht="18.75">
      <c r="A12" s="1" t="s">
        <v>5</v>
      </c>
      <c r="B12" s="89" t="s">
        <v>6</v>
      </c>
      <c r="C12" s="34" t="s">
        <v>7</v>
      </c>
      <c r="D12" s="35">
        <v>49051.427</v>
      </c>
      <c r="E12" s="189"/>
      <c r="F12" s="189"/>
      <c r="G12" s="189"/>
    </row>
    <row r="13" spans="1:7" ht="56.25" outlineLevel="2">
      <c r="A13" s="90" t="s">
        <v>8</v>
      </c>
      <c r="B13" s="90" t="s">
        <v>6</v>
      </c>
      <c r="C13" s="90" t="s">
        <v>9</v>
      </c>
      <c r="D13" s="91">
        <v>31311.481</v>
      </c>
      <c r="E13" s="189"/>
      <c r="F13" s="189"/>
      <c r="G13" s="189"/>
    </row>
    <row r="14" spans="1:7" ht="37.5" outlineLevel="2">
      <c r="A14" s="90" t="s">
        <v>11</v>
      </c>
      <c r="B14" s="90" t="s">
        <v>6</v>
      </c>
      <c r="C14" s="90" t="s">
        <v>12</v>
      </c>
      <c r="D14" s="91">
        <v>11528.515</v>
      </c>
      <c r="E14" s="189"/>
      <c r="F14" s="189"/>
      <c r="G14" s="189"/>
    </row>
    <row r="15" spans="1:7" ht="18.75" outlineLevel="2">
      <c r="A15" s="90" t="s">
        <v>14</v>
      </c>
      <c r="B15" s="90" t="s">
        <v>6</v>
      </c>
      <c r="C15" s="90" t="s">
        <v>15</v>
      </c>
      <c r="D15" s="91">
        <v>6211.431</v>
      </c>
      <c r="E15" s="189"/>
      <c r="F15" s="189"/>
      <c r="G15" s="189"/>
    </row>
    <row r="16" spans="1:7" ht="18.75">
      <c r="A16" s="1" t="s">
        <v>16</v>
      </c>
      <c r="B16" s="89" t="s">
        <v>17</v>
      </c>
      <c r="C16" s="34" t="s">
        <v>7</v>
      </c>
      <c r="D16" s="35">
        <v>1167.9</v>
      </c>
      <c r="E16" s="189"/>
      <c r="F16" s="189"/>
      <c r="G16" s="189"/>
    </row>
    <row r="17" spans="1:7" ht="18.75" outlineLevel="2">
      <c r="A17" s="90" t="s">
        <v>18</v>
      </c>
      <c r="B17" s="90" t="s">
        <v>17</v>
      </c>
      <c r="C17" s="90" t="s">
        <v>19</v>
      </c>
      <c r="D17" s="91">
        <v>1167.9</v>
      </c>
      <c r="E17" s="189"/>
      <c r="F17" s="189"/>
      <c r="G17" s="189"/>
    </row>
    <row r="18" spans="1:7" ht="18.75">
      <c r="A18" s="1" t="s">
        <v>20</v>
      </c>
      <c r="B18" s="89" t="s">
        <v>9</v>
      </c>
      <c r="C18" s="34" t="s">
        <v>7</v>
      </c>
      <c r="D18" s="35">
        <v>29466.373</v>
      </c>
      <c r="E18" s="189"/>
      <c r="F18" s="189"/>
      <c r="G18" s="189"/>
    </row>
    <row r="19" spans="1:7" ht="18.75" outlineLevel="2">
      <c r="A19" s="90" t="s">
        <v>21</v>
      </c>
      <c r="B19" s="90" t="s">
        <v>9</v>
      </c>
      <c r="C19" s="90" t="s">
        <v>6</v>
      </c>
      <c r="D19" s="91">
        <v>271</v>
      </c>
      <c r="E19" s="189"/>
      <c r="F19" s="189"/>
      <c r="G19" s="189"/>
    </row>
    <row r="20" spans="1:7" ht="18.75" outlineLevel="2">
      <c r="A20" s="90" t="s">
        <v>22</v>
      </c>
      <c r="B20" s="90" t="s">
        <v>9</v>
      </c>
      <c r="C20" s="90" t="s">
        <v>23</v>
      </c>
      <c r="D20" s="91">
        <v>0.866</v>
      </c>
      <c r="E20" s="189"/>
      <c r="F20" s="189"/>
      <c r="G20" s="189"/>
    </row>
    <row r="21" spans="1:7" ht="18.75" outlineLevel="2">
      <c r="A21" s="90" t="s">
        <v>24</v>
      </c>
      <c r="B21" s="90" t="s">
        <v>9</v>
      </c>
      <c r="C21" s="90" t="s">
        <v>25</v>
      </c>
      <c r="D21" s="91">
        <v>28853.877</v>
      </c>
      <c r="E21" s="189"/>
      <c r="F21" s="189"/>
      <c r="G21" s="189"/>
    </row>
    <row r="22" spans="1:7" ht="18.75" outlineLevel="2">
      <c r="A22" s="90" t="s">
        <v>26</v>
      </c>
      <c r="B22" s="90" t="s">
        <v>9</v>
      </c>
      <c r="C22" s="90" t="s">
        <v>27</v>
      </c>
      <c r="D22" s="91">
        <v>340.63</v>
      </c>
      <c r="E22" s="189"/>
      <c r="F22" s="189"/>
      <c r="G22" s="189"/>
    </row>
    <row r="23" spans="1:7" ht="18.75">
      <c r="A23" s="1" t="s">
        <v>28</v>
      </c>
      <c r="B23" s="89" t="s">
        <v>10</v>
      </c>
      <c r="C23" s="34" t="s">
        <v>7</v>
      </c>
      <c r="D23" s="35">
        <v>20949.452</v>
      </c>
      <c r="E23" s="189"/>
      <c r="F23" s="189"/>
      <c r="G23" s="189"/>
    </row>
    <row r="24" spans="1:7" ht="18.75" outlineLevel="2">
      <c r="A24" s="90" t="s">
        <v>29</v>
      </c>
      <c r="B24" s="90" t="s">
        <v>10</v>
      </c>
      <c r="C24" s="90" t="s">
        <v>6</v>
      </c>
      <c r="D24" s="91">
        <v>6970.564</v>
      </c>
      <c r="E24" s="189"/>
      <c r="F24" s="189"/>
      <c r="G24" s="189"/>
    </row>
    <row r="25" spans="1:7" ht="18.75" outlineLevel="2">
      <c r="A25" s="90" t="s">
        <v>30</v>
      </c>
      <c r="B25" s="90" t="s">
        <v>10</v>
      </c>
      <c r="C25" s="90" t="s">
        <v>17</v>
      </c>
      <c r="D25" s="91">
        <v>160</v>
      </c>
      <c r="E25" s="189"/>
      <c r="F25" s="189"/>
      <c r="G25" s="189"/>
    </row>
    <row r="26" spans="1:7" ht="18.75" outlineLevel="2">
      <c r="A26" s="90" t="s">
        <v>31</v>
      </c>
      <c r="B26" s="90" t="s">
        <v>10</v>
      </c>
      <c r="C26" s="90" t="s">
        <v>19</v>
      </c>
      <c r="D26" s="91">
        <v>13818.888</v>
      </c>
      <c r="E26" s="189"/>
      <c r="F26" s="189"/>
      <c r="G26" s="189"/>
    </row>
    <row r="27" spans="1:7" ht="18.75">
      <c r="A27" s="1" t="s">
        <v>32</v>
      </c>
      <c r="B27" s="89" t="s">
        <v>13</v>
      </c>
      <c r="C27" s="34" t="s">
        <v>7</v>
      </c>
      <c r="D27" s="35">
        <v>401726.838</v>
      </c>
      <c r="E27" s="189"/>
      <c r="F27" s="189"/>
      <c r="G27" s="189"/>
    </row>
    <row r="28" spans="1:7" ht="18.75" outlineLevel="2">
      <c r="A28" s="90" t="s">
        <v>33</v>
      </c>
      <c r="B28" s="90" t="s">
        <v>13</v>
      </c>
      <c r="C28" s="90" t="s">
        <v>6</v>
      </c>
      <c r="D28" s="91">
        <v>130096.704</v>
      </c>
      <c r="E28" s="189"/>
      <c r="F28" s="189"/>
      <c r="G28" s="189"/>
    </row>
    <row r="29" spans="1:7" ht="18.75" outlineLevel="2">
      <c r="A29" s="90" t="s">
        <v>34</v>
      </c>
      <c r="B29" s="90" t="s">
        <v>13</v>
      </c>
      <c r="C29" s="90" t="s">
        <v>17</v>
      </c>
      <c r="D29" s="91">
        <v>219513.695</v>
      </c>
      <c r="E29" s="189"/>
      <c r="F29" s="189"/>
      <c r="G29" s="189"/>
    </row>
    <row r="30" spans="1:7" ht="18.75" outlineLevel="2">
      <c r="A30" s="90" t="s">
        <v>591</v>
      </c>
      <c r="B30" s="90" t="s">
        <v>13</v>
      </c>
      <c r="C30" s="90" t="s">
        <v>19</v>
      </c>
      <c r="D30" s="91">
        <v>32739.003</v>
      </c>
      <c r="E30" s="189"/>
      <c r="F30" s="189"/>
      <c r="G30" s="189"/>
    </row>
    <row r="31" spans="1:7" ht="18.75" outlineLevel="2">
      <c r="A31" s="90" t="s">
        <v>592</v>
      </c>
      <c r="B31" s="90" t="s">
        <v>13</v>
      </c>
      <c r="C31" s="90" t="s">
        <v>13</v>
      </c>
      <c r="D31" s="91">
        <v>1917.618</v>
      </c>
      <c r="E31" s="189"/>
      <c r="F31" s="189"/>
      <c r="G31" s="189"/>
    </row>
    <row r="32" spans="1:7" ht="18.75" outlineLevel="2">
      <c r="A32" s="90" t="s">
        <v>35</v>
      </c>
      <c r="B32" s="90" t="s">
        <v>13</v>
      </c>
      <c r="C32" s="90" t="s">
        <v>25</v>
      </c>
      <c r="D32" s="91">
        <v>17459.818</v>
      </c>
      <c r="E32" s="189"/>
      <c r="F32" s="189"/>
      <c r="G32" s="189"/>
    </row>
    <row r="33" spans="1:7" ht="18.75">
      <c r="A33" s="1" t="s">
        <v>36</v>
      </c>
      <c r="B33" s="89" t="s">
        <v>23</v>
      </c>
      <c r="C33" s="34" t="s">
        <v>7</v>
      </c>
      <c r="D33" s="35">
        <v>64865.593</v>
      </c>
      <c r="E33" s="189"/>
      <c r="F33" s="189"/>
      <c r="G33" s="189"/>
    </row>
    <row r="34" spans="1:7" ht="18.75" outlineLevel="2">
      <c r="A34" s="90" t="s">
        <v>37</v>
      </c>
      <c r="B34" s="90" t="s">
        <v>23</v>
      </c>
      <c r="C34" s="90" t="s">
        <v>6</v>
      </c>
      <c r="D34" s="91">
        <v>48638.4</v>
      </c>
      <c r="E34" s="189"/>
      <c r="F34" s="189"/>
      <c r="G34" s="189"/>
    </row>
    <row r="35" spans="1:7" ht="18.75" outlineLevel="2">
      <c r="A35" s="90" t="s">
        <v>38</v>
      </c>
      <c r="B35" s="90" t="s">
        <v>23</v>
      </c>
      <c r="C35" s="90" t="s">
        <v>9</v>
      </c>
      <c r="D35" s="91">
        <v>16227.193</v>
      </c>
      <c r="E35" s="189"/>
      <c r="F35" s="189"/>
      <c r="G35" s="189"/>
    </row>
    <row r="36" spans="1:7" ht="18.75">
      <c r="A36" s="1" t="s">
        <v>39</v>
      </c>
      <c r="B36" s="89" t="s">
        <v>40</v>
      </c>
      <c r="C36" s="34" t="s">
        <v>7</v>
      </c>
      <c r="D36" s="35">
        <v>19378.142</v>
      </c>
      <c r="E36" s="189"/>
      <c r="F36" s="189"/>
      <c r="G36" s="189"/>
    </row>
    <row r="37" spans="1:7" ht="18.75" outlineLevel="2">
      <c r="A37" s="90" t="s">
        <v>41</v>
      </c>
      <c r="B37" s="90" t="s">
        <v>40</v>
      </c>
      <c r="C37" s="90" t="s">
        <v>6</v>
      </c>
      <c r="D37" s="91">
        <v>4454.666</v>
      </c>
      <c r="E37" s="189"/>
      <c r="F37" s="189"/>
      <c r="G37" s="189"/>
    </row>
    <row r="38" spans="1:7" ht="18.75" outlineLevel="2">
      <c r="A38" s="90" t="s">
        <v>42</v>
      </c>
      <c r="B38" s="90" t="s">
        <v>40</v>
      </c>
      <c r="C38" s="90" t="s">
        <v>19</v>
      </c>
      <c r="D38" s="91">
        <v>4249.08</v>
      </c>
      <c r="E38" s="189"/>
      <c r="F38" s="189"/>
      <c r="G38" s="189"/>
    </row>
    <row r="39" spans="1:7" ht="18.75" outlineLevel="2">
      <c r="A39" s="90" t="s">
        <v>43</v>
      </c>
      <c r="B39" s="90" t="s">
        <v>40</v>
      </c>
      <c r="C39" s="90" t="s">
        <v>9</v>
      </c>
      <c r="D39" s="91">
        <v>10003.006</v>
      </c>
      <c r="E39" s="189"/>
      <c r="F39" s="189"/>
      <c r="G39" s="189"/>
    </row>
    <row r="40" spans="1:7" ht="18.75" outlineLevel="2">
      <c r="A40" s="90" t="s">
        <v>44</v>
      </c>
      <c r="B40" s="90" t="s">
        <v>40</v>
      </c>
      <c r="C40" s="90" t="s">
        <v>12</v>
      </c>
      <c r="D40" s="91">
        <v>671.391</v>
      </c>
      <c r="E40" s="189"/>
      <c r="F40" s="189"/>
      <c r="G40" s="189"/>
    </row>
    <row r="41" spans="1:7" ht="18.75">
      <c r="A41" s="1" t="s">
        <v>45</v>
      </c>
      <c r="B41" s="89" t="s">
        <v>46</v>
      </c>
      <c r="C41" s="34" t="s">
        <v>7</v>
      </c>
      <c r="D41" s="35">
        <v>1019.864</v>
      </c>
      <c r="E41" s="189"/>
      <c r="F41" s="189"/>
      <c r="G41" s="189"/>
    </row>
    <row r="42" spans="1:7" ht="18.75" outlineLevel="2">
      <c r="A42" s="90" t="s">
        <v>47</v>
      </c>
      <c r="B42" s="90" t="s">
        <v>46</v>
      </c>
      <c r="C42" s="90" t="s">
        <v>6</v>
      </c>
      <c r="D42" s="91">
        <v>333.4</v>
      </c>
      <c r="E42" s="189"/>
      <c r="F42" s="189"/>
      <c r="G42" s="189"/>
    </row>
    <row r="43" spans="1:7" ht="18.75" outlineLevel="2">
      <c r="A43" s="90" t="s">
        <v>48</v>
      </c>
      <c r="B43" s="90" t="s">
        <v>46</v>
      </c>
      <c r="C43" s="90" t="s">
        <v>17</v>
      </c>
      <c r="D43" s="91">
        <v>199</v>
      </c>
      <c r="E43" s="189"/>
      <c r="F43" s="189"/>
      <c r="G43" s="189"/>
    </row>
    <row r="44" spans="1:7" ht="18.75" outlineLevel="2">
      <c r="A44" s="90" t="s">
        <v>49</v>
      </c>
      <c r="B44" s="90" t="s">
        <v>46</v>
      </c>
      <c r="C44" s="90" t="s">
        <v>19</v>
      </c>
      <c r="D44" s="91">
        <v>487.464</v>
      </c>
      <c r="E44" s="189"/>
      <c r="F44" s="189"/>
      <c r="G44" s="189"/>
    </row>
    <row r="45" spans="1:7" ht="37.5">
      <c r="A45" s="1" t="s">
        <v>50</v>
      </c>
      <c r="B45" s="89" t="s">
        <v>51</v>
      </c>
      <c r="C45" s="34" t="s">
        <v>7</v>
      </c>
      <c r="D45" s="35">
        <v>27485.291</v>
      </c>
      <c r="E45" s="189"/>
      <c r="F45" s="189"/>
      <c r="G45" s="189"/>
    </row>
    <row r="46" spans="1:7" ht="37.5" outlineLevel="2">
      <c r="A46" s="90" t="s">
        <v>52</v>
      </c>
      <c r="B46" s="90" t="s">
        <v>51</v>
      </c>
      <c r="C46" s="90" t="s">
        <v>6</v>
      </c>
      <c r="D46" s="91">
        <v>10466.324</v>
      </c>
      <c r="E46" s="189"/>
      <c r="F46" s="189"/>
      <c r="G46" s="189"/>
    </row>
    <row r="47" spans="1:7" ht="18.75" outlineLevel="2">
      <c r="A47" s="90" t="s">
        <v>53</v>
      </c>
      <c r="B47" s="90" t="s">
        <v>51</v>
      </c>
      <c r="C47" s="90" t="s">
        <v>17</v>
      </c>
      <c r="D47" s="91">
        <v>17018.967</v>
      </c>
      <c r="E47" s="189"/>
      <c r="F47" s="189"/>
      <c r="G47" s="189"/>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sheetProtection/>
  <mergeCells count="8">
    <mergeCell ref="B8:G8"/>
    <mergeCell ref="B9:D9"/>
    <mergeCell ref="A7:D7"/>
    <mergeCell ref="A1:D1"/>
    <mergeCell ref="A2:D2"/>
    <mergeCell ref="A3:D3"/>
    <mergeCell ref="A4:D4"/>
    <mergeCell ref="A6:D6"/>
  </mergeCells>
  <printOptions/>
  <pageMargins left="0.7086614173228347" right="0.7086614173228347" top="0.7480314960629921" bottom="0.7480314960629921" header="0.31496062992125984" footer="0.31496062992125984"/>
  <pageSetup fitToHeight="5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E30"/>
  <sheetViews>
    <sheetView tabSelected="1" zoomScalePageLayoutView="0" workbookViewId="0" topLeftCell="A1">
      <selection activeCell="H20" sqref="H20"/>
    </sheetView>
  </sheetViews>
  <sheetFormatPr defaultColWidth="9.140625" defaultRowHeight="15"/>
  <cols>
    <col min="1" max="1" width="34.140625" style="26" customWidth="1"/>
    <col min="2" max="2" width="48.421875" style="0" customWidth="1"/>
    <col min="3" max="3" width="17.8515625" style="0" customWidth="1"/>
    <col min="4" max="4" width="10.00390625" style="0" bestFit="1" customWidth="1"/>
    <col min="5" max="5" width="16.57421875" style="0" customWidth="1"/>
  </cols>
  <sheetData>
    <row r="1" spans="1:3" ht="16.5" customHeight="1">
      <c r="A1" s="2"/>
      <c r="B1" s="152" t="s">
        <v>434</v>
      </c>
      <c r="C1" s="152"/>
    </row>
    <row r="2" spans="1:3" ht="18.75" hidden="1">
      <c r="A2" s="2"/>
      <c r="B2" s="152" t="s">
        <v>54</v>
      </c>
      <c r="C2" s="152"/>
    </row>
    <row r="3" spans="1:3" ht="18.75">
      <c r="A3" s="2"/>
      <c r="B3" s="152" t="s">
        <v>602</v>
      </c>
      <c r="C3" s="152"/>
    </row>
    <row r="4" spans="1:3" ht="18.75">
      <c r="A4" s="2"/>
      <c r="B4" s="152" t="s">
        <v>0</v>
      </c>
      <c r="C4" s="152"/>
    </row>
    <row r="5" spans="1:3" ht="18.75">
      <c r="A5" s="2"/>
      <c r="B5" s="152" t="s">
        <v>603</v>
      </c>
      <c r="C5" s="152"/>
    </row>
    <row r="6" spans="1:3" ht="18.75">
      <c r="A6" s="2"/>
      <c r="B6" s="2"/>
      <c r="C6" s="2"/>
    </row>
    <row r="7" spans="1:3" ht="15.75">
      <c r="A7" s="153" t="s">
        <v>55</v>
      </c>
      <c r="B7" s="193"/>
      <c r="C7" s="193"/>
    </row>
    <row r="8" spans="1:3" ht="62.25" customHeight="1">
      <c r="A8" s="153" t="s">
        <v>451</v>
      </c>
      <c r="B8" s="154"/>
      <c r="C8" s="154"/>
    </row>
    <row r="9" spans="1:3" ht="16.5" customHeight="1">
      <c r="A9" s="3"/>
      <c r="B9" s="4"/>
      <c r="C9" s="4"/>
    </row>
    <row r="10" spans="1:3" ht="19.5" thickBot="1">
      <c r="A10" s="2"/>
      <c r="B10" s="2"/>
      <c r="C10" s="5" t="s">
        <v>88</v>
      </c>
    </row>
    <row r="11" spans="1:3" ht="38.25" thickTop="1">
      <c r="A11" s="6" t="s">
        <v>56</v>
      </c>
      <c r="B11" s="7" t="s">
        <v>57</v>
      </c>
      <c r="C11" s="8" t="s">
        <v>58</v>
      </c>
    </row>
    <row r="12" spans="1:3" ht="56.25">
      <c r="A12" s="9" t="s">
        <v>59</v>
      </c>
      <c r="B12" s="10" t="s">
        <v>60</v>
      </c>
      <c r="C12" s="11">
        <f>SUM(C14)</f>
        <v>-9209.217999999993</v>
      </c>
    </row>
    <row r="13" spans="1:3" ht="18.75">
      <c r="A13" s="9"/>
      <c r="B13" s="10"/>
      <c r="C13" s="11"/>
    </row>
    <row r="14" spans="1:3" ht="25.5" customHeight="1">
      <c r="A14" s="12">
        <v>992</v>
      </c>
      <c r="B14" s="10" t="s">
        <v>61</v>
      </c>
      <c r="C14" s="11">
        <f>SUM(C16,C25)</f>
        <v>-9209.217999999993</v>
      </c>
    </row>
    <row r="15" spans="1:3" ht="7.5" customHeight="1">
      <c r="A15" s="9"/>
      <c r="B15" s="10"/>
      <c r="C15" s="11"/>
    </row>
    <row r="16" spans="1:3" ht="36.75" customHeight="1">
      <c r="A16" s="9" t="s">
        <v>62</v>
      </c>
      <c r="B16" s="13" t="s">
        <v>63</v>
      </c>
      <c r="C16" s="14">
        <f>SUM(C21,C18)</f>
        <v>-9209.217999999993</v>
      </c>
    </row>
    <row r="17" spans="1:3" ht="18.75">
      <c r="A17" s="15" t="s">
        <v>64</v>
      </c>
      <c r="B17" s="16" t="s">
        <v>65</v>
      </c>
      <c r="C17" s="14">
        <f>SUM(C18)</f>
        <v>-624320.098</v>
      </c>
    </row>
    <row r="18" spans="1:3" ht="18.75">
      <c r="A18" s="15" t="s">
        <v>66</v>
      </c>
      <c r="B18" s="16" t="s">
        <v>67</v>
      </c>
      <c r="C18" s="14">
        <f>SUM(C19)</f>
        <v>-624320.098</v>
      </c>
    </row>
    <row r="19" spans="1:3" ht="18.75">
      <c r="A19" s="15" t="s">
        <v>68</v>
      </c>
      <c r="B19" s="16" t="s">
        <v>69</v>
      </c>
      <c r="C19" s="14">
        <f>SUM(C20)</f>
        <v>-624320.098</v>
      </c>
    </row>
    <row r="20" spans="1:5" ht="56.25">
      <c r="A20" s="15" t="s">
        <v>70</v>
      </c>
      <c r="B20" s="17" t="s">
        <v>71</v>
      </c>
      <c r="C20" s="18">
        <v>-624320.098</v>
      </c>
      <c r="E20" s="19"/>
    </row>
    <row r="21" spans="1:3" ht="18.75">
      <c r="A21" s="15" t="s">
        <v>72</v>
      </c>
      <c r="B21" s="16" t="s">
        <v>73</v>
      </c>
      <c r="C21" s="14">
        <f>SUM(C22)</f>
        <v>615110.88</v>
      </c>
    </row>
    <row r="22" spans="1:3" ht="18.75">
      <c r="A22" s="15" t="s">
        <v>74</v>
      </c>
      <c r="B22" s="16" t="s">
        <v>75</v>
      </c>
      <c r="C22" s="14">
        <f>SUM(C23)</f>
        <v>615110.88</v>
      </c>
    </row>
    <row r="23" spans="1:3" ht="18" customHeight="1">
      <c r="A23" s="15" t="s">
        <v>76</v>
      </c>
      <c r="B23" s="16" t="s">
        <v>77</v>
      </c>
      <c r="C23" s="14">
        <f>SUM(C24)</f>
        <v>615110.88</v>
      </c>
    </row>
    <row r="24" spans="1:3" ht="42.75" customHeight="1">
      <c r="A24" s="15" t="s">
        <v>78</v>
      </c>
      <c r="B24" s="17" t="s">
        <v>79</v>
      </c>
      <c r="C24" s="14">
        <v>615110.88</v>
      </c>
    </row>
    <row r="25" spans="1:3" ht="42.75" customHeight="1">
      <c r="A25" s="9" t="s">
        <v>80</v>
      </c>
      <c r="B25" s="10" t="s">
        <v>81</v>
      </c>
      <c r="C25" s="20">
        <f>SUM(C26)</f>
        <v>0</v>
      </c>
    </row>
    <row r="26" spans="1:3" ht="41.25" customHeight="1">
      <c r="A26" s="15" t="s">
        <v>82</v>
      </c>
      <c r="B26" s="17" t="s">
        <v>83</v>
      </c>
      <c r="C26" s="20">
        <f>SUM(C27,)</f>
        <v>0</v>
      </c>
    </row>
    <row r="27" spans="1:3" ht="57" customHeight="1">
      <c r="A27" s="15" t="s">
        <v>84</v>
      </c>
      <c r="B27" s="17" t="s">
        <v>85</v>
      </c>
      <c r="C27" s="20">
        <f>SUM(C28)</f>
        <v>0</v>
      </c>
    </row>
    <row r="28" spans="1:3" ht="38.25" customHeight="1">
      <c r="A28" s="15" t="s">
        <v>86</v>
      </c>
      <c r="B28" s="17" t="s">
        <v>87</v>
      </c>
      <c r="C28" s="20"/>
    </row>
    <row r="29" spans="1:3" ht="18.75">
      <c r="A29" s="21"/>
      <c r="B29" s="16"/>
      <c r="C29" s="22"/>
    </row>
    <row r="30" spans="1:3" ht="19.5" thickBot="1">
      <c r="A30" s="23"/>
      <c r="B30" s="24"/>
      <c r="C30" s="25"/>
    </row>
    <row r="31" ht="15.75" thickTop="1"/>
  </sheetData>
  <sheetProtection/>
  <mergeCells count="7">
    <mergeCell ref="B1:C1"/>
    <mergeCell ref="B2:C2"/>
    <mergeCell ref="B3:C3"/>
    <mergeCell ref="B4:C4"/>
    <mergeCell ref="B5:C5"/>
    <mergeCell ref="A8:C8"/>
    <mergeCell ref="A7:C7"/>
  </mergeCells>
  <printOptions/>
  <pageMargins left="0.7" right="0.7" top="0.75" bottom="0.75" header="0.3" footer="0.3"/>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Синельни</dc:creator>
  <cp:keywords/>
  <dc:description/>
  <cp:lastModifiedBy>Синельни</cp:lastModifiedBy>
  <cp:lastPrinted>2018-06-13T06:48:20Z</cp:lastPrinted>
  <dcterms:created xsi:type="dcterms:W3CDTF">2017-04-19T09:16:25Z</dcterms:created>
  <dcterms:modified xsi:type="dcterms:W3CDTF">2018-06-13T06:50:13Z</dcterms:modified>
  <cp:category/>
  <cp:version/>
  <cp:contentType/>
  <cp:contentStatus/>
</cp:coreProperties>
</file>