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975" windowWidth="17130" windowHeight="10950" firstSheet="3" activeTab="11"/>
  </bookViews>
  <sheets>
    <sheet name="Прил 1 Доходы 2018 " sheetId="1" r:id="rId1"/>
    <sheet name="прил 2 дох 19-20" sheetId="25" r:id="rId2"/>
    <sheet name="Прил 3 Ведомств 2018" sheetId="3" r:id="rId3"/>
    <sheet name="прил 4 расх 19-20" sheetId="23" r:id="rId4"/>
    <sheet name="прил 5 прог 18" sheetId="31" r:id="rId5"/>
    <sheet name="прил 6 прог 19-20" sheetId="24" r:id="rId6"/>
    <sheet name="Прил 7 источн 18" sheetId="7" r:id="rId7"/>
    <sheet name="прил8 ист 19-20" sheetId="26" r:id="rId8"/>
    <sheet name="Прил 9" sheetId="30" r:id="rId9"/>
    <sheet name="прил13 (4)" sheetId="27" r:id="rId10"/>
    <sheet name="прил13 (6)" sheetId="28" r:id="rId11"/>
    <sheet name="прил13(12)" sheetId="29" r:id="rId12"/>
  </sheets>
  <definedNames>
    <definedName name="_xlnm.Print_Area" localSheetId="4">'прил 5 прог 18'!$A$1:$D$373</definedName>
    <definedName name="_xlnm.Print_Area" localSheetId="5">'прил 6 прог 19-20'!$A$1:$E$270</definedName>
    <definedName name="_xlnm.Print_Area" localSheetId="8">'Прил 9'!$A:$C</definedName>
    <definedName name="_xlnm.Print_Area" localSheetId="9">'прил13 (4)'!$A$1:$C$28</definedName>
    <definedName name="_xlnm.Print_Area" localSheetId="10">'прил13 (6)'!$A$1:$F$21</definedName>
    <definedName name="_xlnm.Print_Area" localSheetId="11">'прил13(12)'!$A$1:$D$20</definedName>
    <definedName name="_xlnm.Print_Area" localSheetId="7">'прил8 ист 19-20'!$A$1:$J$28</definedName>
  </definedNames>
  <calcPr calcId="145621"/>
</workbook>
</file>

<file path=xl/calcChain.xml><?xml version="1.0" encoding="utf-8"?>
<calcChain xmlns="http://schemas.openxmlformats.org/spreadsheetml/2006/main">
  <c r="D147" i="25" l="1"/>
  <c r="C147" i="25"/>
  <c r="D93" i="25"/>
  <c r="C93" i="25"/>
  <c r="D94" i="25"/>
  <c r="C94" i="25"/>
  <c r="D104" i="25"/>
  <c r="C104" i="25"/>
  <c r="D122" i="25"/>
  <c r="C122" i="25"/>
  <c r="D124" i="25"/>
  <c r="C124" i="25"/>
  <c r="D123" i="25"/>
  <c r="C123" i="25"/>
  <c r="D19" i="29" l="1"/>
  <c r="B19" i="29"/>
  <c r="B20" i="29"/>
  <c r="C19" i="29"/>
  <c r="F20" i="28" l="1"/>
  <c r="F19" i="28" s="1"/>
  <c r="B20" i="28"/>
  <c r="B19" i="28" s="1"/>
  <c r="E19" i="28"/>
  <c r="D19" i="28"/>
  <c r="C19" i="28"/>
  <c r="C19" i="27" l="1"/>
  <c r="J27" i="26"/>
  <c r="J26" i="26" s="1"/>
  <c r="J25" i="26" s="1"/>
  <c r="J24" i="26" s="1"/>
  <c r="I27" i="26"/>
  <c r="I26" i="26"/>
  <c r="I25" i="26" s="1"/>
  <c r="I24" i="26" s="1"/>
  <c r="I19" i="26" s="1"/>
  <c r="I18" i="26" s="1"/>
  <c r="J22" i="26"/>
  <c r="J21" i="26" s="1"/>
  <c r="J20" i="26" s="1"/>
  <c r="I22" i="26"/>
  <c r="I21" i="26" s="1"/>
  <c r="I20" i="26" s="1"/>
  <c r="J19" i="26" l="1"/>
  <c r="J18" i="26" s="1"/>
  <c r="I25" i="7" l="1"/>
  <c r="I24" i="7"/>
  <c r="I23" i="7" s="1"/>
  <c r="I21" i="7"/>
  <c r="I20" i="7" s="1"/>
  <c r="I19" i="7" l="1"/>
  <c r="I18" i="7"/>
  <c r="I17" i="7" s="1"/>
</calcChain>
</file>

<file path=xl/sharedStrings.xml><?xml version="1.0" encoding="utf-8"?>
<sst xmlns="http://schemas.openxmlformats.org/spreadsheetml/2006/main" count="5006" uniqueCount="1077">
  <si>
    <t xml:space="preserve">
(тыс. руб.)</t>
  </si>
  <si>
    <t>Код бюджетной классификации Российской Федерации</t>
  </si>
  <si>
    <t>1</t>
  </si>
  <si>
    <t>2</t>
  </si>
  <si>
    <t>3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</si>
  <si>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</si>
  <si>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ДОХОДЫ</t>
  </si>
  <si>
    <t xml:space="preserve">1 00 00 000 00 0000 000 </t>
  </si>
  <si>
    <t>НАЛОГОВЫЕ И НЕНАЛОГОВЫЕ ДОХОДЫ</t>
  </si>
  <si>
    <t>Налоговые доходы</t>
  </si>
  <si>
    <t xml:space="preserve">1 01 00 000 00 0000 000 </t>
  </si>
  <si>
    <t>НАЛОГИ НА ПРИБЫЛЬ, ДОХОДЫ</t>
  </si>
  <si>
    <t xml:space="preserve">1 01 02 000 01 0000 110 </t>
  </si>
  <si>
    <t>Налог на доходы физических лиц</t>
  </si>
  <si>
    <t xml:space="preserve">1 01 02 010 01 0000 110 </t>
  </si>
  <si>
    <t>000</t>
  </si>
  <si>
    <t xml:space="preserve">1 01 02 020 01 0000 110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</si>
  <si>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</si>
  <si>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1 01 02 030 01 0000 110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</si>
  <si>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</si>
  <si>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1 03 00 000 00 0000 000 </t>
  </si>
  <si>
    <t>НАЛОГИ НА ТОВАРЫ (РАБОТЫ, УСЛУГИ), РЕАЛИЗУЕМЫЕ НА ТЕРРИТОРИИ РОССИЙСКОЙ ФЕДЕРАЦИИ</t>
  </si>
  <si>
    <t xml:space="preserve">1 03 02 000 01 0000 110 </t>
  </si>
  <si>
    <t>Акцизы по подакцизным товарам (продукции), производимым на территории Российской Федерации</t>
  </si>
  <si>
    <t xml:space="preserve">1 03 02 230 01 0000 110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</si>
  <si>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</si>
  <si>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1 03 02 240 01 0000 110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</si>
  <si>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</si>
  <si>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1 03 02 250 01 0000 110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</si>
  <si>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</si>
  <si>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1 05 00 000 00 0000 000 </t>
  </si>
  <si>
    <t>НАЛОГИ НА СОВОКУПНЫЙ ДОХОД</t>
  </si>
  <si>
    <t xml:space="preserve">1 05 01 000 00 0000 110 </t>
  </si>
  <si>
    <t>Налог, взимаемый в связи с применением упрощенной системы налогообложения</t>
  </si>
  <si>
    <t xml:space="preserve">1 05 01 010 01 0000 110 </t>
  </si>
  <si>
    <t>Налог, взимаемый с налогоплательщиков, выбравших в качестве объекта налогообложения доходы</t>
  </si>
  <si>
    <t xml:space="preserve">1 05 01 011 01 0000 110 </t>
  </si>
  <si>
    <t xml:space="preserve">1 05 01 020 01 0000 110 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</si>
  <si>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</si>
  <si>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1 05 01 021 01 0000 110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</si>
  <si>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</si>
  <si>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1 05 02 000 02 0000 110 </t>
  </si>
  <si>
    <t>Единый налог на вмененный доход для отдельных видов деятельности</t>
  </si>
  <si>
    <t xml:space="preserve">1 05 02 010 02 0000 110 </t>
  </si>
  <si>
    <t xml:space="preserve">1 05 03 000 01 0000 110 </t>
  </si>
  <si>
    <t>Единый сельскохозяйственный налог</t>
  </si>
  <si>
    <t xml:space="preserve">1 05 03 010 01 0000 110 </t>
  </si>
  <si>
    <t xml:space="preserve">1 05 04 000 02 0000 110 </t>
  </si>
  <si>
    <t>Налог, взимаемый в связи с применением патентной системы налогообложения</t>
  </si>
  <si>
    <t xml:space="preserve">1 05 04 020 02 0000 110 </t>
  </si>
  <si>
    <t>Налог, взимаемый в связи с применением патентной системы налогообложения, зачисляемый в бюджеты муниципальных районов 5</t>
  </si>
  <si>
    <t xml:space="preserve">1 08 00 000 00 0000 000 </t>
  </si>
  <si>
    <t>ГОСУДАРСТВЕННАЯ ПОШЛИНА</t>
  </si>
  <si>
    <t xml:space="preserve">1 08 03 000 01 0000 110 </t>
  </si>
  <si>
    <t>Государственная пошлина по делам, рассматриваемым в судах общей юрисдикции, мировыми судьями</t>
  </si>
  <si>
    <t xml:space="preserve">1 08 03 010 01 0000 110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</si>
  <si>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</si>
  <si>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</si>
  <si>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 xml:space="preserve">1 11 00 000 00 0000 000 </t>
  </si>
  <si>
    <t>ДОХОДЫ ОТ ИСПОЛЬЗОВАНИЯ ИМУЩЕСТВА, НАХОДЯЩЕГОСЯ В ГОСУДАРСТВЕННОЙ И МУНИЦИПАЛЬНОЙ СОБСТВЕННОСТИ</t>
  </si>
  <si>
    <t xml:space="preserve">1 11 05 000 00 0000 120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</si>
  <si>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</si>
  <si>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1 11 05 010 00 0000 120 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</si>
  <si>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</si>
  <si>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1 11 05 013 05 0000 120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</si>
  <si>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</si>
  <si>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1 11 05 013 13 0000 120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</si>
  <si>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</si>
  <si>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1 11 05 070 00 0000 120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</si>
  <si>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</si>
  <si>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1 11 05 075 05 0000 120 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</si>
  <si>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</si>
  <si>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1 11 09 000 00 0000 120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</si>
  <si>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</si>
  <si>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1 11 09 040 00 0000 120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</si>
  <si>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</si>
  <si>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1 11 09 045 05 0000 120 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</si>
  <si>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</si>
  <si>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1 12 00 000 00 0000 000 </t>
  </si>
  <si>
    <t>ПЛАТЕЖИ ПРИ ПОЛЬЗОВАНИИ ПРИРОДНЫМИ РЕСУРСАМИ</t>
  </si>
  <si>
    <t xml:space="preserve">1 12 01 000 01 0000 120 </t>
  </si>
  <si>
    <t>Плата за негативное воздействие на окружающую среду</t>
  </si>
  <si>
    <t xml:space="preserve">1 12 01 010 01 0000 120 </t>
  </si>
  <si>
    <t xml:space="preserve">1 12 01 030 01 0000 120 </t>
  </si>
  <si>
    <t>Плата за сбросы загрязняющих веществ в водные объекты</t>
  </si>
  <si>
    <t xml:space="preserve">1 12 01 040 01 0000 120 </t>
  </si>
  <si>
    <t>Плата за размещение отходов производства и потребления</t>
  </si>
  <si>
    <t xml:space="preserve">1 14 00 000 00 0000 000 </t>
  </si>
  <si>
    <t>ДОХОДЫ ОТ ПРОДАЖИ МАТЕРИАЛЬНЫХ И НЕМАТЕРИАЛЬНЫХ АКТИВОВ</t>
  </si>
  <si>
    <t xml:space="preserve">1 14 02 000 00 0000 000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</si>
  <si>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</si>
  <si>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1 14 02 050 05 0000 410 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</si>
  <si>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</si>
  <si>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1 14 02 053 05 0000 410 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</si>
  <si>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</si>
  <si>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1 14 06 000 00 0000 430 </t>
  </si>
  <si>
    <t>Доходы от продажи земельных участков, находящихся в государственной и муниципальной собственности</t>
  </si>
  <si>
    <t xml:space="preserve">1 14 06 010 00 0000 430 </t>
  </si>
  <si>
    <t>Доходы от продажи земельных участков, государственная собственность на которые не разграничена</t>
  </si>
  <si>
    <t xml:space="preserve">1 14 06 013 05 0000 430 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</si>
  <si>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</si>
  <si>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1 14 06 013 13 0000 430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</si>
  <si>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</si>
  <si>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1 16 00 000 00 0000 000 </t>
  </si>
  <si>
    <t>ШТРАФЫ, САНКЦИИ, ВОЗМЕЩЕНИЕ УЩЕРБА</t>
  </si>
  <si>
    <t xml:space="preserve">1 16 03 000 00 0000 140 </t>
  </si>
  <si>
    <t>Денежные взыскания (штрафы) за нарушение законодательства о налогах и сборах</t>
  </si>
  <si>
    <t xml:space="preserve">1 16 03 010 01 0000 140 </t>
  </si>
  <si>
    <t>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</si>
  <si>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 xml:space="preserve">1 16 08 000 01 0000 140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</si>
  <si>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</si>
  <si>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1 16 08 010 01 0000 140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</si>
  <si>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</si>
  <si>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1 16 08 010 01 6000 140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</si>
  <si>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</si>
  <si>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1 16 08 020 01 0000 140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</si>
  <si>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</si>
  <si>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 xml:space="preserve">1 16 25 000 00 0000 140 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</si>
  <si>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</si>
  <si>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1 16 25 030 01 0000 140 </t>
  </si>
  <si>
    <t>Денежные взыскания (штрафы) за нарушение законодательства Российской Федерации об охране и использовании животного мира</t>
  </si>
  <si>
    <t xml:space="preserve">1 16 25 050 01 0000 140 </t>
  </si>
  <si>
    <t>Денежные взыскания (штрафы) за нарушение законодательства в области охраны окружающей среды</t>
  </si>
  <si>
    <t xml:space="preserve">1 16 28 000 01 0000 140 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</si>
  <si>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</si>
  <si>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1 16 30 000 01 0000 140 </t>
  </si>
  <si>
    <t>Денежные взыскания (штрафы) за правонарушения в области дорожного движения</t>
  </si>
  <si>
    <t xml:space="preserve">1 16 30 010 01 0000 140 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</si>
  <si>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</si>
  <si>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 xml:space="preserve">1 16 30 014 01 0000 140 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</si>
  <si>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</si>
  <si>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 xml:space="preserve">1 16 30 030 01 0000 140 </t>
  </si>
  <si>
    <t>Прочие денежные взыскания (штрафы) за правонарушения в области дорожного движения</t>
  </si>
  <si>
    <t xml:space="preserve">1 16 33 000 00 0000 140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</si>
  <si>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</si>
  <si>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1 16 33 050 05 0000 140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</si>
  <si>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</si>
  <si>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1 16 35 000 00 0000 140 </t>
  </si>
  <si>
    <t>Суммы по искам о возмещении вреда, причиненного окружающей среде</t>
  </si>
  <si>
    <t xml:space="preserve">1 16 35 030 05 0000 140 </t>
  </si>
  <si>
    <t>Суммы по искам о возмещении вреда, причиненного окружающей среде, подлежащие зачислению в бюджеты муниципальных районов</t>
  </si>
  <si>
    <t xml:space="preserve">1 16 43 000 01 0000 140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</si>
  <si>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</si>
  <si>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1 16 90 000 00 0000 140 </t>
  </si>
  <si>
    <t>Прочие поступления от денежных взысканий (штрафов) и иных сумм в возмещение ущерба</t>
  </si>
  <si>
    <t xml:space="preserve">1 16 90 050 05 0000 140 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</si>
  <si>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</si>
  <si>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2 00 00 000 00 0000 000 </t>
  </si>
  <si>
    <t>БЕЗВОЗМЕЗДНЫЕ ПОСТУПЛЕНИЯ</t>
  </si>
  <si>
    <t xml:space="preserve">2 02 00 000 00 0000 000 </t>
  </si>
  <si>
    <t>БЕЗВОЗМЕЗДНЫЕ ПОСТУПЛЕНИЯ ОТ ДРУГИХ БЮДЖЕТОВ БЮДЖЕТНОЙ СИСТЕМЫ РОССИЙСКОЙ ФЕДЕРАЦИИ</t>
  </si>
  <si>
    <t xml:space="preserve">2 02 10 000 00 0000 151 </t>
  </si>
  <si>
    <t>Дотации бюджетам бюджетной системы Российской Федерации</t>
  </si>
  <si>
    <t xml:space="preserve">2 02 15 001 00 0000 151 </t>
  </si>
  <si>
    <t>Дотации на выравнивание бюджетной обеспеченности</t>
  </si>
  <si>
    <t xml:space="preserve">2 02 15 001 05 0000 151 </t>
  </si>
  <si>
    <t>Дотации бюджетам муниципальных районов на выравнивание бюджетной обеспеченности</t>
  </si>
  <si>
    <t>200</t>
  </si>
  <si>
    <t>Дотации бюджетам муниципальных районов на выравнивание уровня бюджетной обеспеченности из РФФП муниципальных районов</t>
  </si>
  <si>
    <t xml:space="preserve">2 02 15 002 00 0000 151 </t>
  </si>
  <si>
    <t>Дотации бюджетам на поддержку мер по обеспечению сбалансированности бюджетов</t>
  </si>
  <si>
    <t xml:space="preserve">2 02 15 002 05 0000 151 </t>
  </si>
  <si>
    <t>Дотации бюджетам муниципальных районов на поддержку мер по обеспечению сбалансированности бюджетов</t>
  </si>
  <si>
    <t>Дотации бюджету муниципального района на поддержку мер по  обеспечению сбалансированности  бюджетов</t>
  </si>
  <si>
    <t xml:space="preserve">2 02 20 000 00 0000 151 </t>
  </si>
  <si>
    <t>Субсидии бюджетам бюджетной системы Российской Федерации (межбюджетные субсидии)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</si>
  <si>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</si>
  <si>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Субсидии бюджетам на обеспечение развития и укрепления материально-технической базы муниципальных домов культуры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</si>
  <si>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</t>
  </si>
  <si>
    <t>Субсидия бюджетам на поддержку отрасли культуры</t>
  </si>
  <si>
    <t>Субсидия бюджетам муниципальных районов на поддержку отрасли культуры</t>
  </si>
  <si>
    <t xml:space="preserve">2 02 29 999 00 0000 151 </t>
  </si>
  <si>
    <t>Прочие субсидии</t>
  </si>
  <si>
    <t xml:space="preserve">2 02 29 999 05 0000 151 </t>
  </si>
  <si>
    <t>Прочие субсидии бюджетам муниципальных районов</t>
  </si>
  <si>
    <t>300</t>
  </si>
  <si>
    <t>Субсидии на оборудование и содержание ледовых переправ и зимних автомобильных дорог общего пользования местного значения, за счет средств республиканского бюджета</t>
  </si>
  <si>
    <t>Субсидии на мероприятия по проведению оздоровительной кампании детей за счет средств республиканского бюджета</t>
  </si>
  <si>
    <t>Субсидии на содержание автомобильных дорог общего пользования местного значения, за счет средств республиканского бюджета</t>
  </si>
  <si>
    <t>Субсидии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</si>
  <si>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Субсидия на повышение оплаты труда педагогическим работникам муниципальных учреждений дополнительного образования</t>
  </si>
  <si>
    <t>Субсидия на повышение оплаты труда работникам муниципальных учреждений культуры</t>
  </si>
  <si>
    <t xml:space="preserve">2 02 30 000 00 0000 151 </t>
  </si>
  <si>
    <t>Субвенции бюджетам бюджетной системы Российской Федерации</t>
  </si>
  <si>
    <t xml:space="preserve">2 02 30 024 00 0000 151 </t>
  </si>
  <si>
    <t>Субвенции местным бюджетам на выполнение передаваемых полномочий субъектов Российской Федерации</t>
  </si>
  <si>
    <t xml:space="preserve">2 02 30 024 05 0000 151 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</si>
  <si>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</si>
  <si>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на реализацию ЗРК "О наделении органов МСУ в РК отдельными гос. полномочиями в области гос. поддержки граждан РФ, имеющих право на получение жилищных субсидий на приобретение или строительство жилья за счет средств республиканского бюджета</t>
  </si>
  <si>
    <t>Субвенции на осуществление переданных государственных полномочий по расчет у и предоставлению субвенций бюджетам поселений на осуществление полномочий на государственную регистрацию актов гражданского состояния на территории РК, где отсутствуют органы записи актов гражданского состояния, в соответствии ЗРК от 23 декабря 2008 года N 143-РЗ</t>
  </si>
  <si>
    <t>Субвенции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комиссариаты, в соответствии с ЗРК от 24 ноября 2008 года № 137-РЗ</t>
  </si>
  <si>
    <t>Субвенции на реализацию гос.полномочий по расчету и предоставлению дотаций на выравнивание уровня бюджетной обеспеченности поселений в Республике Коми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</si>
  <si>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</si>
  <si>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РБ</t>
  </si>
  <si>
    <t>Субвенция на осуществление переданных гос. полномочий по обеспечению жильем категорий граждан, установленных ФЗ от 12.01.1995.года № 5-ФЗ "О Ветеранах" и от 24.11.1995 года № 181-ФЗ " О соц.защите инвалидов в РФ"</t>
  </si>
  <si>
    <t>Субвенция на осуществление государственного полномочия Республики Коми предусмотренного подпунктом "А" пункта 5 статьи 1 закона РК "О наделении ОМС в РК отдельными полномочиями РК" (регулирование цен на топливо твердое, реализуемое гражданам)</t>
  </si>
  <si>
    <t>Субвенция на возмещение убытков, возникающих в результате гос. регулирования цен на топливо твердое, реализуемое гражданам и используемое для нужд отопления</t>
  </si>
  <si>
    <t>Субвенции на осуществление полномочий по выплате ежемесячной денежной компенсации на оплату жилого помещения педагогам</t>
  </si>
  <si>
    <t>(Служба по тарифам) 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</si>
  <si>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Субвенции на осуществление переданных государственных полномочий Республики Коми по отлову и содержанию безнадзорных животных</t>
  </si>
  <si>
    <t>(Служба по тарифам)Субвенции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</si>
  <si>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(МинЮст)Субвенции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</si>
  <si>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(МинЮст)Субвенции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</si>
  <si>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 xml:space="preserve">2 02 30 029 00 0000 151 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</si>
  <si>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</si>
  <si>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2 02 30 029 05 0000 151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</si>
  <si>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</si>
  <si>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на выплату компенсации части род.платы за содерж.ребенка в муници.образов.учрежд.на территории РК, реализующих основную общеобразовательную программу дошкольного образования за счет средств республиканского бюджета</t>
  </si>
  <si>
    <t xml:space="preserve">2 02 35 082 00 0000 151 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</si>
  <si>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</si>
  <si>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2 02 35 082 05 0000 151 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</si>
  <si>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</si>
  <si>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ФБ</t>
  </si>
  <si>
    <t xml:space="preserve">2 02 35 118 00 0000 151 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</si>
  <si>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</si>
  <si>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на осуществление полномочий по первичному воинскому учету на территориях, где отсутствуют военные комиссариаты за счет средств, поступающих из федерального бюджета</t>
  </si>
  <si>
    <t xml:space="preserve">2 02 35 120 00 0000 151 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</si>
  <si>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</si>
  <si>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2 02 35 120 05 0000 151 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</si>
  <si>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</si>
  <si>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400</t>
  </si>
  <si>
    <t>Субвенции для финансового обеспечения переданных исполнительно-распорядительным органам муниципальных образований полномочий по составлению списков кандидатов в присяжные заседатели федеральных судов общей юрисдикции в РФ за счет средств, поступающих из федерального бюджета</t>
  </si>
  <si>
    <t xml:space="preserve">2 02 35 135 00 0000 151 </t>
  </si>
  <si>
    <t>Субвенции бюджетам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</si>
  <si>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 xml:space="preserve">2 02 35 135 05 0000 151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</si>
  <si>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</si>
  <si>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 xml:space="preserve">2 02 35 930 00 0000 151 </t>
  </si>
  <si>
    <t>Субвенции бюджетам на государственную регистрацию актов гражданского состояния</t>
  </si>
  <si>
    <t xml:space="preserve">2 02 35 930 05 0000 151 </t>
  </si>
  <si>
    <t>Субвенции бюджетам муниципальных районов на государственную регистрацию актов гражданского состояния</t>
  </si>
  <si>
    <t>Субвенции на осуществление федеральных полномочий по государственной регистрации актов гражданского состояния за счет средств, поступающих из федерального бюджета</t>
  </si>
  <si>
    <t xml:space="preserve">2 02 39 999 00 0000 151 </t>
  </si>
  <si>
    <t>Прочие субвенции</t>
  </si>
  <si>
    <t xml:space="preserve">2 02 39 999 05 0000 151 </t>
  </si>
  <si>
    <t>Прочие субвенции бюджетам муниципальных районов</t>
  </si>
  <si>
    <t>Субвенции на реализацию муниципальными учреждениями в Республике Коми основных общеобразовательных программ за счет средств республиканского бюджета</t>
  </si>
  <si>
    <t xml:space="preserve">2 02 40 000 00 0000 151 </t>
  </si>
  <si>
    <t>Иные межбюджетные трансферты</t>
  </si>
  <si>
    <t xml:space="preserve">2 02 40 014 00 0000 151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</si>
  <si>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</si>
  <si>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2 02 40 014 05 0000 151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</si>
  <si>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</si>
  <si>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на осуществление части полномочий по решению вопросов местного значения в соответствии с заключенными соглашениями</t>
  </si>
  <si>
    <t>ИТОГО ДОХОДОВ</t>
  </si>
  <si>
    <t>Приложение № 1</t>
  </si>
  <si>
    <t xml:space="preserve">к решению Совета </t>
  </si>
  <si>
    <t>муниципального района "Княжпогостский"</t>
  </si>
  <si>
    <t xml:space="preserve">Объем поступлений доходов в бюджет муниципального района "Княжпогостский" на 2018 год </t>
  </si>
  <si>
    <t>от 22 декабря 2017 г. № 227</t>
  </si>
  <si>
    <t xml:space="preserve"> (тыс. руб.)</t>
  </si>
  <si>
    <t>Наименование</t>
  </si>
  <si>
    <t>Мин</t>
  </si>
  <si>
    <t>ЦСР</t>
  </si>
  <si>
    <t>ВР</t>
  </si>
  <si>
    <t>Сумма</t>
  </si>
  <si>
    <t>Всего</t>
  </si>
  <si>
    <t>КОНТРОЛЬНО-СЧЕТНАЯ ПАЛАТА КНЯЖПОГОСТСКОГО РАЙОНА</t>
  </si>
  <si>
    <t>905</t>
  </si>
  <si>
    <t>Непрограммные мероприятия</t>
  </si>
  <si>
    <t>99 0 00 00000</t>
  </si>
  <si>
    <t>Непрограммные расходы</t>
  </si>
  <si>
    <t>99 9 00 00000</t>
  </si>
  <si>
    <t>Руководитель контрольно-счетной палаты</t>
  </si>
  <si>
    <t>99 9 00 00300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</si>
  <si>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</si>
  <si>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</si>
  <si>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Осуществление полномочий по формированию, исполнению и контролю за исполнением бюджета поселений</t>
  </si>
  <si>
    <t>Закупка товаров, работ и услуг для обеспечения государственных (муниципальных) нужд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</si>
  <si>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</si>
  <si>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</si>
  <si>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СОВЕТ МУНИЦИПАЛЬНОГО РАЙОНА "КНЯЖПОГОСТСКИЙ"</t>
  </si>
  <si>
    <t>921</t>
  </si>
  <si>
    <t>Выполнение других обязательств государства</t>
  </si>
  <si>
    <t>99 9 00 92920</t>
  </si>
  <si>
    <t>АДМИНИСТРАЦИЯ МУНИЦИПАЛЬНОГО РАЙОНА "КНЯЖПОГОСТСКИЙ"</t>
  </si>
  <si>
    <t>923</t>
  </si>
  <si>
    <t>"Развитие экономики в Княжпогостском районе"</t>
  </si>
  <si>
    <t>01 0 00 00000</t>
  </si>
  <si>
    <t>Развитие малого и среднего предпринимательства в Княжпогостском районе</t>
  </si>
  <si>
    <t>01 1 00 00000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</si>
  <si>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</t>
  </si>
  <si>
    <t>01 1 2Е 00000</t>
  </si>
  <si>
    <t>800</t>
  </si>
  <si>
    <t>«Развитие лесного хозяйства на территории муниципального района «Княжпогостский»</t>
  </si>
  <si>
    <t>01 5 00 00000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</si>
  <si>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</si>
  <si>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 5 1В 73060</t>
  </si>
  <si>
    <t>Муниципальная программа "Развитие дорожной и транспортной системы в Княжпогостском районе"</t>
  </si>
  <si>
    <t>02 0 00 00000</t>
  </si>
  <si>
    <t>Попрограмма "Развитие транспортной инфраструктуры и транспортного обслуживания населения  и экономики МР "Княжпогостский"</t>
  </si>
  <si>
    <t>02 1 00 00000</t>
  </si>
  <si>
    <t>"Содержание автомобильных дорог общего пользования местного значения"</t>
  </si>
  <si>
    <t>02 1 1А 00000</t>
  </si>
  <si>
    <t>Содержание автомобильных дорог общего пользования местного значения</t>
  </si>
  <si>
    <t>02 1 1А S2220</t>
  </si>
  <si>
    <t>Капитальный ремонт и ремонт автомобильных дорого общего пользования местного значения</t>
  </si>
  <si>
    <t>02 1 1Б 00000</t>
  </si>
  <si>
    <t>Оборудование и содержание ледовых переправ</t>
  </si>
  <si>
    <t>02 1 1В 00000</t>
  </si>
  <si>
    <t>02 1 1В S2210</t>
  </si>
  <si>
    <t>Муниципальная программа "Развитие жилищного строительства и жилищно-коммунального хозяйства в Княжпогостском районе"</t>
  </si>
  <si>
    <t>03 0 00 00000</t>
  </si>
  <si>
    <t>Подпрограмма "Обеспечение населения качественными жилищно-коммунальными услугами"</t>
  </si>
  <si>
    <t>03 2 00 00000</t>
  </si>
  <si>
    <t>Модернизация и ремонт коммунальных систем инженерной инфраструктуры и другого имущества</t>
  </si>
  <si>
    <t>03 2 2Ж 00000</t>
  </si>
  <si>
    <t>Разработка и утверждение схем водоснабжения, водоотведения</t>
  </si>
  <si>
    <t>03 2 2И 00000</t>
  </si>
  <si>
    <t>Подпрограмма "Градостроительная деятельность"</t>
  </si>
  <si>
    <t>03 3 00 00000</t>
  </si>
  <si>
    <t>Разработка и корректировка документов территориального планирования</t>
  </si>
  <si>
    <t>03 3 3А 00000</t>
  </si>
  <si>
    <t>Осуществление полномочий в области градостроительной деятельности</t>
  </si>
  <si>
    <t>Муниципальная программа "Развитие муниципального управления в муниципальном районе "Княжпогостский"</t>
  </si>
  <si>
    <t>07 0 00 00000</t>
  </si>
  <si>
    <t>Подпрограмма - Развитие системы открытого муниципалитета в ОМС</t>
  </si>
  <si>
    <t>07 1 00 00000</t>
  </si>
  <si>
    <t>Введение новых рубрик, вкладок, баннеров</t>
  </si>
  <si>
    <t>07 1 1А 00000</t>
  </si>
  <si>
    <t>Организация размещений информационных материалов</t>
  </si>
  <si>
    <t>07 1 1Б 00000</t>
  </si>
  <si>
    <t>Подпрограмма - Оптимизация деятельности органов местного самоуправления МР</t>
  </si>
  <si>
    <t>07 2 00 00000</t>
  </si>
  <si>
    <t>Обеспечение организационных, разъяснительных правовых и иных мер</t>
  </si>
  <si>
    <t>07 2 2А 00000</t>
  </si>
  <si>
    <t>Подпрограмма - Развитие кадрового потенциала системы муниципального управления</t>
  </si>
  <si>
    <t>07 3 00 00000</t>
  </si>
  <si>
    <t>Организация обучения лиц,замещающих муниципальные должности и лиц включенных в кадровый резерв управленческих кадров</t>
  </si>
  <si>
    <t>07 3 3А 00000</t>
  </si>
  <si>
    <t>Обеспечение реализации муниципальной программы</t>
  </si>
  <si>
    <t>07 7 00 00000</t>
  </si>
  <si>
    <t>Руководство и управление в сфере установленных функций органов местного самоуправления</t>
  </si>
  <si>
    <t>07 7 7А 00000</t>
  </si>
  <si>
    <t>Программа "Безопасность жизнедеятельности и социальная защита населения в Княжпогостском районе"</t>
  </si>
  <si>
    <t>08 0 00 00000</t>
  </si>
  <si>
    <t>Подпрограмма "Безопасность населения"</t>
  </si>
  <si>
    <t>08 3 00 00000</t>
  </si>
  <si>
    <t>Субвенция по отлову и содержанию безнадзорных животных</t>
  </si>
  <si>
    <t>08 3 3Б 00000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</si>
  <si>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</si>
  <si>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08 3 3Б 73120</t>
  </si>
  <si>
    <t>Повышение антитеррористической защищенности административных зданий</t>
  </si>
  <si>
    <t>08 3 3В 00000</t>
  </si>
  <si>
    <t>Антитеррористическая пропаганда</t>
  </si>
  <si>
    <t>08 3 3Г 00000</t>
  </si>
  <si>
    <t>Муниципальная программа "Доступная среда"</t>
  </si>
  <si>
    <t>09 0 00 00000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</si>
  <si>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</si>
  <si>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09 1 00 00000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</si>
  <si>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</si>
  <si>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1А 00000</t>
  </si>
  <si>
    <t>Проведение мероприятий социальной направленности</t>
  </si>
  <si>
    <t>09 1 1Б 00000</t>
  </si>
  <si>
    <t>Мероприятия по поддержке районных общественных организаций ветеранов и инвалидов</t>
  </si>
  <si>
    <t>09 1 1В 00000</t>
  </si>
  <si>
    <t>600</t>
  </si>
  <si>
    <t>Оформление ветеранам подписки на периодические печатные издания</t>
  </si>
  <si>
    <t>09 1 1Г 00000</t>
  </si>
  <si>
    <t>Расходы в целях обеспечения выполнения функций органов местного самоуправления (руководитель администрации)</t>
  </si>
  <si>
    <t>99 9 00 00200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</si>
  <si>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</si>
  <si>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99 9 00 51200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</si>
  <si>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</si>
  <si>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99 9 00 73070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</si>
  <si>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</si>
  <si>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99 9 00 73080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</si>
  <si>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</si>
  <si>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99 9 00 73150</t>
  </si>
  <si>
    <t>Резервный фонд по предупреждению и ликвидации чрезвычайных ситуаций и последствий стихийных бедствий</t>
  </si>
  <si>
    <t>99 9 00 92710</t>
  </si>
  <si>
    <t>ОТДЕЛ КУЛЬТУРЫ И СПОРТА АДМИНИСТРАЦИИ МУНИЦИПАЛЬНОГО РАЙОНА "КНЯЖПОГОСТСКИЙ"</t>
  </si>
  <si>
    <t>956</t>
  </si>
  <si>
    <t>«Развитие въездного и внутреннего туризма на территории муниципального района «Княжпогостский»</t>
  </si>
  <si>
    <t>01 2 00 00000</t>
  </si>
  <si>
    <t>Рекламно-информационное обеспечение продвижения туристического продукта на внутреннем и внешнем рынках</t>
  </si>
  <si>
    <t>01 2 3Г 00000</t>
  </si>
  <si>
    <t>Муниципальная программа "Развитие отрасли "Культура в Княжпогостском районе"</t>
  </si>
  <si>
    <t>05 0 00 00000</t>
  </si>
  <si>
    <t>Подпрограмма "Развитие учреждений культуры дополнительного образования"</t>
  </si>
  <si>
    <t>05 1 00 00000</t>
  </si>
  <si>
    <t>Выполнение противопожарных мероприятий</t>
  </si>
  <si>
    <t>05 1 1А 00000</t>
  </si>
  <si>
    <t>05 1 1А S2150</t>
  </si>
  <si>
    <t>Выполнение муниципального задания (ДШИ)</t>
  </si>
  <si>
    <t>05 1 1В 00000</t>
  </si>
  <si>
    <t>Обеспечение роста уровня оплаты труда педагогических работников муниципальных организаций дополнительного образования</t>
  </si>
  <si>
    <t>05 1 1В S2700</t>
  </si>
  <si>
    <t>Подпрограмма "Развитие библиотечного дела"</t>
  </si>
  <si>
    <t>05 2 00 00000</t>
  </si>
  <si>
    <t>Субсидия на поддержку отрасли культуры</t>
  </si>
  <si>
    <t>05 2 2А L5190</t>
  </si>
  <si>
    <t>Субсидия на софинансирование расходных обязательств, связанных с повышением оплаты труда работникам муниципальных учреждений культуры</t>
  </si>
  <si>
    <t>05 2 2А S2690</t>
  </si>
  <si>
    <t>Подписка на периодические издания</t>
  </si>
  <si>
    <t>05 2 2Б 00000</t>
  </si>
  <si>
    <t>Функционирование информационно-маркетингового центра малого и среднего предпринимательства</t>
  </si>
  <si>
    <t>05 2 2В 00000</t>
  </si>
  <si>
    <t>05 2 2В S2180</t>
  </si>
  <si>
    <t>Выполнение муниципального задания</t>
  </si>
  <si>
    <t>05 2 2Д 00000</t>
  </si>
  <si>
    <t>Подпрограмма "Развитие музейного дела"</t>
  </si>
  <si>
    <t>05 3 00 00000</t>
  </si>
  <si>
    <t>05 3 3Б 00000</t>
  </si>
  <si>
    <t>05 3 3Б S2690</t>
  </si>
  <si>
    <t>Подпрограмма "Развитие народного, художественного творчества и культурно-досуговой деятельности"</t>
  </si>
  <si>
    <t>05 4 00 00000</t>
  </si>
  <si>
    <t>Выполнение муниципального задания (учреждения культуры)</t>
  </si>
  <si>
    <t>05 4 4А 00000</t>
  </si>
  <si>
    <t>05 4 4А S2690</t>
  </si>
  <si>
    <t>Проведение культурно-досуговых мероприятий</t>
  </si>
  <si>
    <t>05 4 4Б 00000</t>
  </si>
  <si>
    <t>Подпрограмма "Обеспечение условий для реализации программы"</t>
  </si>
  <si>
    <t>05 5 00 00000</t>
  </si>
  <si>
    <t>Расходы в целях обеспечения выполнения функций ОМС</t>
  </si>
  <si>
    <t>05 5 5А 00000</t>
  </si>
  <si>
    <t>Подпрограмма "Хозяйственно-техническое обеспечение учреждений"</t>
  </si>
  <si>
    <t>05 6 00 00000</t>
  </si>
  <si>
    <t>Выполнение муниципального задания (ЦХТО)</t>
  </si>
  <si>
    <t>05 6 6А 00000</t>
  </si>
  <si>
    <t>Развитие и сохранение национальных культур</t>
  </si>
  <si>
    <t>05 8 00 00000</t>
  </si>
  <si>
    <t>Выполнение муниципального задания (КЦНК)</t>
  </si>
  <si>
    <t>05 8 8А 00000</t>
  </si>
  <si>
    <t>05 8 8А S2690</t>
  </si>
  <si>
    <t>Проведение ремонтных работ (ЦНК)</t>
  </si>
  <si>
    <t>05 8 8Б 00000</t>
  </si>
  <si>
    <t>Муниципальная программа "Развитие отрасли "Физическая культура и спорт" в "Княжпогостском районе"</t>
  </si>
  <si>
    <t>06 0 00 00000</t>
  </si>
  <si>
    <t>Подпрограмма "Массовая физическая культура"</t>
  </si>
  <si>
    <t>06 2 00 00000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</si>
  <si>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</si>
  <si>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2Г 00000</t>
  </si>
  <si>
    <t>Подпрограмма "Спорт высоких достижений"</t>
  </si>
  <si>
    <t>06 3 00 00000</t>
  </si>
  <si>
    <t>Участие в спортивных мероприятиях республиканского, межрегионального и всероссийского уровня</t>
  </si>
  <si>
    <t>06 3 3Б 00000</t>
  </si>
  <si>
    <t>Развитие учреждений физической культуры и спорта</t>
  </si>
  <si>
    <t>06 4 00 00000</t>
  </si>
  <si>
    <t>Выполнение муниципального задания (ДЮСШ)</t>
  </si>
  <si>
    <t>06 4 4А 00000</t>
  </si>
  <si>
    <t>06 4 4А S2700</t>
  </si>
  <si>
    <t>Укрепление материально-технической базы организаций физкультурно-спортивной направленности</t>
  </si>
  <si>
    <t>06 4 4Б 00000</t>
  </si>
  <si>
    <t>Доступность социальных объектов</t>
  </si>
  <si>
    <t>09 3 00 00000</t>
  </si>
  <si>
    <t>Адаптация государственных учреждений сферы культуры путем ремонта, дооборудования техническими средствами адаптации</t>
  </si>
  <si>
    <t>09 3 3А 00000</t>
  </si>
  <si>
    <t>Реализация мероприятий государственной программы Российской Федерации "Доступная среда" на 2011 - 2020 годы.</t>
  </si>
  <si>
    <t>09 3 3А L0270</t>
  </si>
  <si>
    <t>УПРАВЛЕНИЕ МУНИЦИПАЛЬНЫМ ИМУЩЕСТВОМ, ЗЕМЛЯМИ И ПРИРОДНЫМИ РЕСУРСАМИ АДМИНИСТРАЦИИ МР "КНЯЖПОГОСТСКИЙ"</t>
  </si>
  <si>
    <t>963</t>
  </si>
  <si>
    <t>Подпрограмма "Создание условий для обеспечения населения доступным и комфортным жильем"</t>
  </si>
  <si>
    <t>03 1 00 00000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</si>
  <si>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</si>
  <si>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1В 00000</t>
  </si>
  <si>
    <t>Предоставление земельных участков отдельным категориям граждан</t>
  </si>
  <si>
    <t>03 1 1Г 00000</t>
  </si>
  <si>
    <t>Субвенция на обеспечение жильем отдельных категорий граждан установленных федеральными законами от 12 января 1995 года № 5-ФЗ "О ветеранах"</t>
  </si>
  <si>
    <t>03 1 1Д 51350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</si>
  <si>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</si>
  <si>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 1 1Д 51760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</si>
  <si>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</si>
  <si>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</si>
  <si>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</si>
  <si>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1Е 73030</t>
  </si>
  <si>
    <t>03 1 1Е R0820</t>
  </si>
  <si>
    <t>Субвенции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</si>
  <si>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03 1 1К 00000</t>
  </si>
  <si>
    <t>03 1 1К R0820</t>
  </si>
  <si>
    <t>Оплата коммунальных услуг по муниципальному жилищному фонду</t>
  </si>
  <si>
    <t>03 2 2В 00000</t>
  </si>
  <si>
    <t>Управление муниципальным имуществом муниципального района "Княжпогостский"</t>
  </si>
  <si>
    <t>07 4 00 00000</t>
  </si>
  <si>
    <t>Руководство и управление в сфере реализации подпрограммы</t>
  </si>
  <si>
    <t>07 4 4Д 00000</t>
  </si>
  <si>
    <t>Осуществление мероприятий на обеспечение безопасных условий на объектах капитального строительства и незавершенного строительства</t>
  </si>
  <si>
    <t>08 3 3Д 00000</t>
  </si>
  <si>
    <t>99 9 00 73040</t>
  </si>
  <si>
    <t>УПРАВЛЕНИЕ ОБРАЗОВАНИЯ АДМИНИСТРАЦИИ МУНИЦИПАЛЬНОГО РАЙОНА "КНЯЖПОГОСТСКИЙ"</t>
  </si>
  <si>
    <t>975</t>
  </si>
  <si>
    <t>Муниципальная программа "Развитие образования в Княжпогостском районе"</t>
  </si>
  <si>
    <t>04 0 00 00000</t>
  </si>
  <si>
    <t>Подпрограмма "Развитие системы дошкольного образования в Княжпогостском районе"</t>
  </si>
  <si>
    <t>04 1 00 00000</t>
  </si>
  <si>
    <t>Выполнение планового объема оказываемых муниципальных услуг, установленного муниципальным заданием</t>
  </si>
  <si>
    <t>04 1 1А 00000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</si>
  <si>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</si>
  <si>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</si>
  <si>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</si>
  <si>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00000</t>
  </si>
  <si>
    <t>04 1 1В 73020</t>
  </si>
  <si>
    <t>Проведение капитальных ремонтов в дошкольных образовательных организациях</t>
  </si>
  <si>
    <t>04 1 1Г 00000</t>
  </si>
  <si>
    <t>Проведение текущих ремонтов в дошкольных образовательных организациях</t>
  </si>
  <si>
    <t>04 1 1Д 00000</t>
  </si>
  <si>
    <t>Выполнение противопожарных мероприятий в дошкольных образовательных организациях</t>
  </si>
  <si>
    <t>04 1 1Е 00000</t>
  </si>
  <si>
    <t>Развитие кадровых ресурсов системы дошкольного образования</t>
  </si>
  <si>
    <t>04 1 1И 00000</t>
  </si>
  <si>
    <t>Укрепление материально-технической базы в дошкольных образовательных организациях</t>
  </si>
  <si>
    <t>04 1 1Л 00000</t>
  </si>
  <si>
    <t>Предоставление доступа к сети Интернет</t>
  </si>
  <si>
    <t>04 1 1М 00000</t>
  </si>
  <si>
    <t>Подпрограмма "Развитие системы общего образования в Княжпогостском районе"</t>
  </si>
  <si>
    <t>04 2 00 00000</t>
  </si>
  <si>
    <t>Оказание муниципальных услуг (выполнение работ) общеобразовательными учреждениями</t>
  </si>
  <si>
    <t>04 2 2А 00000</t>
  </si>
  <si>
    <t>04 2 2А 73010</t>
  </si>
  <si>
    <t>04 2 2Б 00000</t>
  </si>
  <si>
    <t>04 2 2Б 73020</t>
  </si>
  <si>
    <t>04 2 2В 00000</t>
  </si>
  <si>
    <t>Укрепление материально-технической базы</t>
  </si>
  <si>
    <t>04 2 2Г 00000</t>
  </si>
  <si>
    <t>Выполнение противопожарных мероприятий в общеобразовательных организациях</t>
  </si>
  <si>
    <t>04 2 2Е 00000</t>
  </si>
  <si>
    <t>Проведение текущих ремонтов в общеобразовательных организациях</t>
  </si>
  <si>
    <t>04 2 2Ж 00000</t>
  </si>
  <si>
    <t>Развитие системы оценки качества общего образования</t>
  </si>
  <si>
    <t>04 2 2К 00000</t>
  </si>
  <si>
    <t>Развитие кадровых ресурсов системы общего образования</t>
  </si>
  <si>
    <t>04 2 2М 00000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</si>
  <si>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</si>
  <si>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2 2Р S2000</t>
  </si>
  <si>
    <t>Подпрограмма "Дети и молодежь Княжпогостского района"</t>
  </si>
  <si>
    <t>04 3 00 00000</t>
  </si>
  <si>
    <t>Содействие трудоустройству и временной занятости молодежи</t>
  </si>
  <si>
    <t>04 3 3Д 00000</t>
  </si>
  <si>
    <t>04 3 3Л 00000</t>
  </si>
  <si>
    <t>04 3 3Л S2700</t>
  </si>
  <si>
    <t>Выявление и поддержка одарённых детей и молодёжи</t>
  </si>
  <si>
    <t>04 3 3О 00000</t>
  </si>
  <si>
    <t>Подпрограмма "Организация оздоровления и отдыха детей Княжпогостского района"</t>
  </si>
  <si>
    <t>04 4 00 00000</t>
  </si>
  <si>
    <t>Обеспечение деятельности лагерей с дневным пребыванием</t>
  </si>
  <si>
    <t>04 4 4А 00000</t>
  </si>
  <si>
    <t>Мероприятия по проведению оздоровительной кампании детей из РБ</t>
  </si>
  <si>
    <t>04 4 4А S2040</t>
  </si>
  <si>
    <t>Подпрограмма "Допризывная подготовка граждан Российской Федерации в Княжпогостском районе"</t>
  </si>
  <si>
    <t>04 5 00 00000</t>
  </si>
  <si>
    <t>Военно-патриотическое воспитание молодежи допризывного возраста</t>
  </si>
  <si>
    <t>04 5 5Б 00000</t>
  </si>
  <si>
    <t>Проведение спортивно-массовых мероприятий для молодежи допризывного возраста</t>
  </si>
  <si>
    <t>04 5 5Е 00000</t>
  </si>
  <si>
    <t>Подпрограмма "Обеспечение условий для реализации муниципальной программы"</t>
  </si>
  <si>
    <t>04 6 00 00000</t>
  </si>
  <si>
    <t>Расходы в целях обеспечения выполнения функций органа местного самоуправления</t>
  </si>
  <si>
    <t>04 6 6А 00000</t>
  </si>
  <si>
    <t>Подпрограмма "Социальная защита населения"</t>
  </si>
  <si>
    <t>08 1 00 00000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</si>
  <si>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</si>
  <si>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08 1 1Б 73190</t>
  </si>
  <si>
    <t>Подпрограмма "Безопасность дорожного движения"</t>
  </si>
  <si>
    <t>08 2 00 00000</t>
  </si>
  <si>
    <t>Обеспечение безопасного участия детей в дорожном движении</t>
  </si>
  <si>
    <t>08 2 2В 00000</t>
  </si>
  <si>
    <t>ФИНАНСОВОЕ УПРАВЛЕНИЕ АДМИНИСТРАЦИИ МУНИЦИПАЛЬНОГО РАЙОНА "КНЯЖПОГОСТСКИЙ"</t>
  </si>
  <si>
    <t>992</t>
  </si>
  <si>
    <t>Субсидирование (грант)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</t>
  </si>
  <si>
    <t>01 1 2А 00000</t>
  </si>
  <si>
    <t>Межбюджетные трансферты</t>
  </si>
  <si>
    <t>500</t>
  </si>
  <si>
    <t>Содействие занятости населения муниципального района "Княжпогостский"</t>
  </si>
  <si>
    <t>01 6 00 00000</t>
  </si>
  <si>
    <t>Реализация народных проектов в сфере занятости населения</t>
  </si>
  <si>
    <t>01 6 1В 00000</t>
  </si>
  <si>
    <t>01 6 1В S2540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</si>
  <si>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</t>
  </si>
  <si>
    <t>02 1 1Г 00000</t>
  </si>
  <si>
    <t>Снос аварийных домов</t>
  </si>
  <si>
    <t>03 1 1М 00000</t>
  </si>
  <si>
    <t>Реализация народых проектов в сфере благоустройства</t>
  </si>
  <si>
    <t>03 2 2Е 00000</t>
  </si>
  <si>
    <t>03 2 2Е S2480</t>
  </si>
  <si>
    <t>Подпрограмма "Формирование городской среды"</t>
  </si>
  <si>
    <t>03 4 00 00000</t>
  </si>
  <si>
    <t>Подпрограмма "Управление муниципальнымы финансами"</t>
  </si>
  <si>
    <t>07 5 00 00000</t>
  </si>
  <si>
    <t>Выравнивание бюджетной обеспеченности муниципальных районов и поселений из регионального фонда финансовой поддержки</t>
  </si>
  <si>
    <t>07 5 5А 00000</t>
  </si>
  <si>
    <t>07 5 5А 73110</t>
  </si>
  <si>
    <t>Сбалансированность бюджетов поселений</t>
  </si>
  <si>
    <t>07 5 5Д 00000</t>
  </si>
  <si>
    <t>Руководство и управление в сфере финансов</t>
  </si>
  <si>
    <t>07 5 5Е 00000</t>
  </si>
  <si>
    <t>Выравнивание бюджетной обеспеченности поселений из районного фонда финансовой поддержки</t>
  </si>
  <si>
    <t>07 5 5Ж 00000</t>
  </si>
  <si>
    <t>Субвенции на осуществление первичного воинского учета на территориях, где отсутствуют военные комиссариаты</t>
  </si>
  <si>
    <t>99 9 00 51180</t>
  </si>
  <si>
    <t>Осуществление полномочий Российской Федерации по государственной регистрации актов гражданского состояния</t>
  </si>
  <si>
    <t>99 9 00 59300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</si>
  <si>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</si>
  <si>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99 9 00 73090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</si>
  <si>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</si>
  <si>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99 9 00 73100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</si>
  <si>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</si>
  <si>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99 9 00 73160</t>
  </si>
  <si>
    <t>Приложение № 3</t>
  </si>
  <si>
    <t xml:space="preserve">Ведомственная структура расходов бюджета муниципального района "Княжпогостский" на 2018 год </t>
  </si>
  <si>
    <t>Проведение текущих ремонтов в организациях дополнительного образования детей</t>
  </si>
  <si>
    <t>04 3 3Н 00000</t>
  </si>
  <si>
    <t>Организация оздоровления и отдыха детей на базе выездных оздоровительных лагерей</t>
  </si>
  <si>
    <t>04 4 4Б 00000</t>
  </si>
  <si>
    <t xml:space="preserve"> (тыс.рублей)</t>
  </si>
  <si>
    <t>Вид расходов</t>
  </si>
  <si>
    <t>Рекламно-информационное обеспечение продвижения туристического продукта на внутреннем и внешнем рынках (Закупка товаров, работ и услуг для обеспечения государственных (муниципальных) нужд)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</si>
  <si>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 (Иные бюджетные ассигнования)</t>
  </si>
  <si>
    <t>"Содержание автомобильных дорог общего пользования местного значения" (Закупка товаров, работ и услуг для обеспечения государственных (муниципальных) нужд)</t>
  </si>
  <si>
    <t>Содержание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</si>
  <si>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Содержание автомобильных дорог общего пользования местного значения (Межбюджетные трансферты)</t>
  </si>
  <si>
    <t>Оборудование и содержание ледовых переправ (Закупка товаров, работ и услуг для обеспечения государственных (муниципальных) нужд)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</si>
  <si>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 (Межбюджетные трансферты)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</si>
  <si>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 (Закупка товаров, работ и услуг для обеспечения государственных (муниципальных) нужд)</t>
  </si>
  <si>
    <t>Предоставление земельных участков отдельным категориям граждан (Закупка товаров, работ и услуг для обеспечения государственных (муниципальных) нужд)</t>
  </si>
  <si>
    <t>Субвенция на обеспечение жильем отдельных категорий граждан установленных федеральными законами от 12 января 1995 года № 5-ФЗ "О ветеранах" (Социальное обеспечение и иные выплаты населению)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</si>
  <si>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 (Социальное обеспечение и иные выплаты населению)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</si>
  <si>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(Капитальные вложения в объекты государственной (муниципальной) собственности)</t>
  </si>
  <si>
    <t>Оплата коммунальных услуг по муниципальному жилищному фонду (Закупка товаров, работ и услуг для обеспечения государственных (муниципальных) нужд)</t>
  </si>
  <si>
    <t>Выполнение планового объема оказываемых муниципальных услуг, установленного муниципальным заданием (Предоставление субсидий бюджетным, автономным учреждениям и иным некоммерческим организациям)</t>
  </si>
  <si>
    <t>Субвенции на реализацию муниципальными дошкольными и общеобразовательными организациями в Республике Коми образовательных программ (Предоставление субсидий бюджетным, автономным учреждениям и иным некоммерческим организациям)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</si>
  <si>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</si>
  <si>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Проведение текущих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</si>
  <si>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Предоставление доступа к сети Интернет (Предоставление субсидий бюджетным, автономным учреждениям и иным некоммерческим организациям)</t>
  </si>
  <si>
    <t>Оказание муниципальных услуг (выполнение работ) общеобразовательными учреждениями (Предоставление субсидий бюджетным, автономным учреждениям и иным некоммерческим организациям)</t>
  </si>
  <si>
    <t>Проведение текущих ремонтов в общеобразовательных организациях (Предоставление субсидий бюджетным, автономным учреждениям и иным некоммерческим организациям)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</si>
  <si>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 (Предоставление субсидий бюджетным, автономным учреждениям и иным некоммерческим организациям)</t>
  </si>
  <si>
    <t>Мероприятия по проведению оздоровительной кампании детей из РБ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</si>
  <si>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органа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</si>
  <si>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органа местного самоуправления (Закупка товаров, работ и услуг для обеспечения государственных (муниципальных) нужд)</t>
  </si>
  <si>
    <t>Расходы в целях обеспечения выполнения функций органа местного самоуправления (Иные бюджетные ассигнования)</t>
  </si>
  <si>
    <t>Выполнение противопожарных мероприятий (Предоставление субсидий бюджетным, автономным учреждениям и иным некоммерческим организациям)</t>
  </si>
  <si>
    <t>Выполнение муниципального задания (ДШИ) (Предоставление субсидий бюджетным, автономным учреждениям и иным некоммерческим организациям)</t>
  </si>
  <si>
    <t>Субсидия на поддержку отрасли культуры (Предоставление субсидий бюджетным, автономным учреждениям и иным некоммерческим организациям)</t>
  </si>
  <si>
    <t>Подписка на периодические издания (Предоставление субсидий бюджетным, автономным учреждениям и иным некоммерческим организациям)</t>
  </si>
  <si>
    <t>Функционирование информационно-маркетингового центра малого и среднего предпринимательства (Предоставление субсидий бюджетным, автономным учреждениям и иным некоммерческим организациям)</t>
  </si>
  <si>
    <t>Выполнение муниципального задания (Предоставление субсидий бюджетным, автономным учреждениям и иным некоммерческим организациям)</t>
  </si>
  <si>
    <t>Выполнение муниципального задания (учреждения культуры) (Предоставление субсидий бюджетным, автономным учреждениям и иным некоммерческим организациям)</t>
  </si>
  <si>
    <t>Проведение культурно-досуговых мероприятий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</si>
  <si>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ОМС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</si>
  <si>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ОМС (Закупка товаров, работ и услуг для обеспечения государственных (муниципальных) нужд)</t>
  </si>
  <si>
    <t>Выполнение муниципального задания (ЦХТО) (Предоставление субсидий бюджетным, автономным учреждениям и иным некоммерческим организациям)</t>
  </si>
  <si>
    <t>Выполнение муниципального задания (КЦНК) (Предоставление субсидий бюджетным, автономным учреждениям и иным некоммерческим организациям)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</si>
  <si>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 (Предоставление субсидий бюджетным, автономным учреждениям и иным некоммерческим организациям)</t>
  </si>
  <si>
    <t>Участие в спортивных мероприятиях республиканского, межрегионального и всероссийского уровня (Предоставление субсидий бюджетным, автономным учреждениям и иным некоммерческим организациям)</t>
  </si>
  <si>
    <t>Выполнение муниципального задания (ДЮСШ) (Предоставление субсидий бюджетным, автономным учреждениям и иным некоммерческим организациям)</t>
  </si>
  <si>
    <t>Введение новых рубрик, вкладок, баннеров (Закупка товаров, работ и услуг для обеспечения государственных (муниципальных) нужд)</t>
  </si>
  <si>
    <t>Организация размещений информационных материалов (Закупка товаров, работ и услуг для обеспечения государственных (муниципальных) нужд)</t>
  </si>
  <si>
    <t>Обеспечение организационных, разъяснительных правовых и иных мер (Закупка товаров, работ и услуг для обеспечения государственных (муниципальных) нужд)</t>
  </si>
  <si>
    <t>Организация обучения лиц,замещающих муниципальные должности и лиц включенных в кадровый резерв управленческих кадров (Закупка товаров, работ и услуг для обеспечения государственных (муниципальных) нужд)</t>
  </si>
  <si>
    <t>Руководство и управление в сфере реализации подпрограммы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</si>
  <si>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реализации подпрограммы (Закупка товаров, работ и услуг для обеспечения государственных (муниципальных) нужд)</t>
  </si>
  <si>
    <t>Руководство и управление в сфере реализации подпрограммы (Иные бюджетные ассигнования)</t>
  </si>
  <si>
    <t>Выравнивание бюджетной обеспеченности муниципальных районов и поселений из регионального фонда финансовой поддержки (Межбюджетные трансферты)</t>
  </si>
  <si>
    <t>Сбалансированность бюджетов поселений (Межбюджетные трансферты)</t>
  </si>
  <si>
    <t>Руководство и управление в сфере финансов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</si>
  <si>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финансов (Закупка товаров, работ и услуг для обеспечения государственных (муниципальных) нужд)</t>
  </si>
  <si>
    <t>Руководство и управление в сфере финансов (Иные бюджетные ассигнования)</t>
  </si>
  <si>
    <t>Выравнивание бюджетной обеспеченности поселений из районного фонда финансовой поддержки (Межбюджетные трансферты)</t>
  </si>
  <si>
    <t>Руководство и управление в сфере установленных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</si>
  <si>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установленных функций органов местного самоуправления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</si>
  <si>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местного самоуправления (Иные бюджетные ассигнования)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</si>
  <si>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 (Социальное обеспечение и иные выплаты населению)</t>
  </si>
  <si>
    <t>Обеспечение безопасного участия детей в дорожном движении (Предоставление субсидий бюджетным, автономным учреждениям и иным некоммерческим организациям)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</si>
  <si>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 (Закупка товаров, работ и услуг для обеспечения государственных (муниципальных) нужд)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</si>
  <si>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 (Социальное обеспечение и иные выплаты населению)</t>
  </si>
  <si>
    <t>Проведение мероприятий социальной направленности (Закупка товаров, работ и услуг для обеспечения государственных (муниципальных) нужд)</t>
  </si>
  <si>
    <t>Мероприятия по поддержке районных общественных организаций ветеранов и инвалидов (Предоставление субсидий бюджетным, автономным учреждениям и иным некоммерческим организациям)</t>
  </si>
  <si>
    <t>Оформление ветеранам подписки на периодические печатные издания (Предоставление субсидий бюджетным, автономным учреждениям и иным некоммерческим организациям)</t>
  </si>
  <si>
    <t>Реализация мероприятий государственной программы Российской Федерации "Доступная среда" на 2011 - 2020 годы.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</si>
  <si>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органов местного самоуправления (руководитель администрации)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</si>
  <si>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Руководитель контрольно-счетной палаты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</si>
  <si>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первичного воинского учета на территориях, где отсутствуют военные комиссариаты (Межбюджетные трансферты)</t>
  </si>
  <si>
    <t>Составление (изменение) списков кандидатов в присяжные заседатели федеральных судов общей юрисдикции в Российской Федерации (Закупка товаров, работ и услуг для обеспечения государственных (муниципальных) нужд)</t>
  </si>
  <si>
    <t>Осуществление полномочий Российской Федерации по государственной регистрации актов гражданского состояния (Межбюджетные трансферты)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</si>
  <si>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</si>
  <si>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</si>
  <si>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(Закупка товаров, работ и услуг для обеспечения государственных (муниципальных) нужд)</t>
  </si>
  <si>
    <t>Резервный фонд по предупреждению и ликвидации чрезвычайных ситуаций и последствий стихийных бедствий (Иные бюджетные ассигнования)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</si>
  <si>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</si>
  <si>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Выполнение других обязательств государства (Социальное обеспечение и иные выплаты населению)</t>
  </si>
  <si>
    <t>Выполнение других обязательств государства (Иные бюджетные ассигнования)</t>
  </si>
  <si>
    <t>Проведение текущих ремонтов в организациях дополнительного образования детей (Предоставление субсидий бюджетным, автономным учреждениям и иным некоммерческим организациям)</t>
  </si>
  <si>
    <t>Организация оздоровления и отдыха детей на базе выездных оздоровительных лагерей (Предоставление субсидий бюджетным, автономным учреждениям и иным некоммерческим организациям)</t>
  </si>
  <si>
    <t>Приложение № 6</t>
  </si>
  <si>
    <t xml:space="preserve">Источники  финансирования дефицита </t>
  </si>
  <si>
    <t>бюджета муниципального района "Княжпогостский" на 2018 год</t>
  </si>
  <si>
    <t>Коды</t>
  </si>
  <si>
    <t>Наименование показателя</t>
  </si>
  <si>
    <t>Сумма, тыс.рублей</t>
  </si>
  <si>
    <t>01</t>
  </si>
  <si>
    <t>00</t>
  </si>
  <si>
    <t>0000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</si>
  <si>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</si>
  <si>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</si>
  <si>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</si>
  <si>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</si>
  <si>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</si>
  <si>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</si>
  <si>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</si>
  <si>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</si>
  <si>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</si>
  <si>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</si>
  <si>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</si>
  <si>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</si>
  <si>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</si>
  <si>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</si>
  <si>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Приложение № 7</t>
  </si>
  <si>
    <t>к решению Совета</t>
  </si>
  <si>
    <t>Наименование поселений</t>
  </si>
  <si>
    <t>ВСЕГО:</t>
  </si>
  <si>
    <t>Городское поселение "Емва"</t>
  </si>
  <si>
    <t>Сельское поселение "Тракт"</t>
  </si>
  <si>
    <t>Сельское поселение "Серегово"</t>
  </si>
  <si>
    <t>Сельское поселение "Шошка"</t>
  </si>
  <si>
    <t>Сельское поселение "Мещура"</t>
  </si>
  <si>
    <t>Сельское поселение "Иоссер"</t>
  </si>
  <si>
    <t>Сельское поселение "Чиньяворык"</t>
  </si>
  <si>
    <t>Городское поселение "Синдор"</t>
  </si>
  <si>
    <t>Приложение № 13</t>
  </si>
  <si>
    <t xml:space="preserve"> Распределение межбюджетных трансфертов</t>
  </si>
  <si>
    <t>Всего сумма, тыс.рублей</t>
  </si>
  <si>
    <t>за счет средств республиканского бюджета РК</t>
  </si>
  <si>
    <t>за счет средств бюджета МР "Княжпогостский"</t>
  </si>
  <si>
    <t>Выполнение противоаварийных и противопожарных мероприятий</t>
  </si>
  <si>
    <t>05 4 4К 00000</t>
  </si>
  <si>
    <t>Субвенции на 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</si>
  <si>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Приложение №10</t>
  </si>
  <si>
    <t>Таблица №6</t>
  </si>
  <si>
    <t>бюджетам поселений на содержание автомобильных дорог общего пользования местного значения в рамках программы "Развитие дорожной и транспортной системы в Княжпогостском районе" на 2018год</t>
  </si>
  <si>
    <t>изменения МБ</t>
  </si>
  <si>
    <t>Плата за размещение отходов производства</t>
  </si>
  <si>
    <t xml:space="preserve">1 13 00 000 00 0000 000 </t>
  </si>
  <si>
    <t>Прочие доходы от компенсации затрат бюджетов муниципальных районов</t>
  </si>
  <si>
    <t>Денежные взыскания (штрафы) за нарушение бюджетного законодательства Российской Федерации</t>
  </si>
  <si>
    <t>1 16 18050 05 0000 140</t>
  </si>
  <si>
    <t>Денежные взыскания (штрафы) за нарушение бюджетного законодательства (в части бюджетов муниципальных районов)</t>
  </si>
  <si>
    <t>2 02 25 519 05 0000 151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</si>
  <si>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</si>
  <si>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01 1 2А 64573</t>
  </si>
  <si>
    <t>01 1 2Е 64574</t>
  </si>
  <si>
    <t>02 1 1Г 64504</t>
  </si>
  <si>
    <t>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</t>
  </si>
  <si>
    <t>03 1 1М 64571</t>
  </si>
  <si>
    <t>Газификация населённых пунктов</t>
  </si>
  <si>
    <t>03 2 2А 00000</t>
  </si>
  <si>
    <t>03 2 2А 64509</t>
  </si>
  <si>
    <t>Приведение в нормативное состояние канализационных и инженерных сетей</t>
  </si>
  <si>
    <t>03 2 2Д 00000</t>
  </si>
  <si>
    <t>03 2 2Ж 64572</t>
  </si>
  <si>
    <t>Содержание объектов муниципальной собственности</t>
  </si>
  <si>
    <t>03 2 2К 00000</t>
  </si>
  <si>
    <t>03 3 3Г 64502</t>
  </si>
  <si>
    <t>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</si>
  <si>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04 3 3K L4970</t>
  </si>
  <si>
    <t>05 1 1Б 00000</t>
  </si>
  <si>
    <t>Проведение капитальных ремонтов</t>
  </si>
  <si>
    <t>05 1 1Е 00000</t>
  </si>
  <si>
    <t>05 3 3В 00000</t>
  </si>
  <si>
    <t>05 4 4B L4670</t>
  </si>
  <si>
    <t>Субсидия на 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</t>
  </si>
  <si>
    <t>07 5 5Е 64502</t>
  </si>
  <si>
    <t>Осуществление меропритяий по предупреждению и пресечению преступлений, профилактики правонарушений</t>
  </si>
  <si>
    <t>08 3 3Е 00000</t>
  </si>
  <si>
    <t>08 3 3Е 64575</t>
  </si>
  <si>
    <t>99 9 00 64502</t>
  </si>
  <si>
    <t>Приложение № 2</t>
  </si>
  <si>
    <t>Содействие трудоустройству и временной занятости молодежи (Социальное обеспечение и иные выплаты населению)</t>
  </si>
  <si>
    <t>Иные бюджетные ассигнования</t>
  </si>
  <si>
    <t>Социальное обеспечение и иные выплаты населению</t>
  </si>
  <si>
    <t>Предоставление субсидий бюджетным, автономным учреждениям и иным некоммерческим организациям</t>
  </si>
  <si>
    <t>Капитальные вложения в объекты государственной (муниципальной) собственности</t>
  </si>
  <si>
    <t xml:space="preserve">                                                                      от 22 декабря 2017г. № 227</t>
  </si>
  <si>
    <t>Субсидии бюджетам муниципальных районов на реализацию мероприятий по обеспечению жильем молодых семей</t>
  </si>
  <si>
    <t>Приложение № 4</t>
  </si>
  <si>
    <t>Ведомственная структура расходов бюджета муниципального района "Княжпогостский" на плановый период 2019-2020 годов</t>
  </si>
  <si>
    <t>2019 г.</t>
  </si>
  <si>
    <t>2020 г.</t>
  </si>
  <si>
    <t>99 9 00 00502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</si>
  <si>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</t>
  </si>
  <si>
    <t>01 1 2Б 00000</t>
  </si>
  <si>
    <t>Реализация народных проектов в сфере предпринимательства</t>
  </si>
  <si>
    <t>01 1 2Ж 00000</t>
  </si>
  <si>
    <t>Забота о старшем поколении в Княжпогостском районе</t>
  </si>
  <si>
    <t>09 2 00 00000</t>
  </si>
  <si>
    <t>Оказание помощи ветеранам и пожилым людям</t>
  </si>
  <si>
    <t>09 2 2А 00000</t>
  </si>
  <si>
    <t>Организация конкурса на присуждение гранта за разработку туристических маршрутов (объектов)</t>
  </si>
  <si>
    <t>01 2 1Д 00000</t>
  </si>
  <si>
    <t>04 4 4Б S0240</t>
  </si>
  <si>
    <t>Развитие сельского хозяйства и переработки сельскохозяйственной продукции на территории муниципального района «Княжпогостский»</t>
  </si>
  <si>
    <t>01 3 00 00000</t>
  </si>
  <si>
    <t>Реализация народных проектов в сфере сельского хозяйства</t>
  </si>
  <si>
    <t>01 3 1Ж 00000</t>
  </si>
  <si>
    <t>Условно утверждаемые (утвержденные) расходы</t>
  </si>
  <si>
    <t>99 9 00 99990</t>
  </si>
  <si>
    <t>НЕ УКАЗАНО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</si>
  <si>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 (Иные бюджетные ассигнования)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</si>
  <si>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 (Иные бюджетные ассигнования)</t>
  </si>
  <si>
    <t>Реализация народных проектов в сфере предпринимательства (Иные бюджетные ассигнования)</t>
  </si>
  <si>
    <t>Организация конкурса на присуждение гранта за разработку туристических маршрутов (объектов) (Иные бюджетные ассигнования)</t>
  </si>
  <si>
    <t>Реализация народных проектов в сфере сельского хозяйства (Межбюджетные трансферты)</t>
  </si>
  <si>
    <t>Оказание помощи ветеранам и пожилым людям (Социальное обеспечение и иные выплаты населению)</t>
  </si>
  <si>
    <t>Осуществление полномочий по формированию, исполнению и контролю за исполнением бюджета поселений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</si>
  <si>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Условно утверждаемые (утвержденные) расходы (НЕ УКАЗАНО)</t>
  </si>
  <si>
    <t>4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</si>
  <si>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</si>
  <si>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Плата за выбросы загрязняющих веществ в атмосферный воздух стационарными объектами 7</t>
  </si>
  <si>
    <t>Субвенция на обеспечение жильем отдельных категорий граждан, установленных ФЗ от 12.01.1995.года № 5-ФЗ "О Ветеранах" и от 24.11.1995 года № 181-ФЗ " О соц.защите инвалидов в РФ", за счет средств поступающих их ФБ</t>
  </si>
  <si>
    <t>Приложение № 8</t>
  </si>
  <si>
    <t>бюджета муниципального района "Княжпогостский" на плановый период 2019-2020 годы</t>
  </si>
  <si>
    <t>2019 год</t>
  </si>
  <si>
    <t>2020 год</t>
  </si>
  <si>
    <t xml:space="preserve">к решению Совета муниципального </t>
  </si>
  <si>
    <t>района  "Княжпогостский"</t>
  </si>
  <si>
    <t>от 22 декабря 2017г. № 227</t>
  </si>
  <si>
    <t>Таблица №4</t>
  </si>
  <si>
    <t>Распределение субвенций</t>
  </si>
  <si>
    <t>тыс.рублей</t>
  </si>
  <si>
    <t xml:space="preserve">Сельское поселение "Туръя" </t>
  </si>
  <si>
    <t xml:space="preserve">                 бюджетам поселений  на осуществление полномочий  по государственной регистрации актов гражданского состояния за счет средств, поступающих из республиканского бюджета Республики Коми, за счет средств федерального бюджета на 2018год</t>
  </si>
  <si>
    <t>Таблица №12</t>
  </si>
  <si>
    <t>бюджетам поселений на поддержку муниципальных программ поселений по формированию городской среды на 2018год</t>
  </si>
  <si>
    <t>02 1 1Н 64514</t>
  </si>
  <si>
    <t>Организация межмуниципальных перевозок</t>
  </si>
  <si>
    <t>02 1 1М 00000</t>
  </si>
  <si>
    <t>05 4 4И 00000</t>
  </si>
  <si>
    <t>Проведение ремонтных работ</t>
  </si>
  <si>
    <t>Выявление и поддержка одарённых детей и молодёжи в учреждениях культуры дополнительного образования</t>
  </si>
  <si>
    <t>05 1 1Д 00000</t>
  </si>
  <si>
    <t>Проведение капитальных ремонтов в общеобразовательных организациях</t>
  </si>
  <si>
    <t>04 2 2Д 00000</t>
  </si>
  <si>
    <t>Приложение № 9</t>
  </si>
  <si>
    <t xml:space="preserve">Перечень главных администраторов доходов бюджета  муниципального района  "Княжпогостский" - </t>
  </si>
  <si>
    <t>органов местного самоуправления  муниципального района "Княжпогостский"  на 2018-2020 годы</t>
  </si>
  <si>
    <t>главного администратора доходов</t>
  </si>
  <si>
    <t>доходов бюджета муниципального района "Княжпогостский"</t>
  </si>
  <si>
    <t xml:space="preserve">Контрольно-счетная палата муниципального района «Княжпогостский» </t>
  </si>
  <si>
    <t>2 02 40014 05 0000 151</t>
  </si>
  <si>
    <t>Совет муниципального района "Княжпогостский"</t>
  </si>
  <si>
    <t>Администрация муниципального района "Княжпогостский"</t>
  </si>
  <si>
    <t>1 08 07150 01 0000 110</t>
  </si>
  <si>
    <t>Государственная пошлина за выдачу разрешения на установку рекламной конструкции</t>
  </si>
  <si>
    <t>1 08 07174 01 0000 110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</si>
  <si>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</si>
  <si>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1 11 09035 05 0000 120</t>
  </si>
  <si>
    <t>Доходы от эксплуатации и использования имущества автомобильных дорог, находящихся в собственности муниципальных районов</t>
  </si>
  <si>
    <t>1 13 01995 05 0000 130</t>
  </si>
  <si>
    <t>Прочие доходы от оказания платных услуг (работ) получателями средств бюджетов муниципальных районов</t>
  </si>
  <si>
    <t>1 13 02995 05 0000 130</t>
  </si>
  <si>
    <t>1 14 03050 05 0000 410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</si>
  <si>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основных средств по указанному имуществу)</t>
  </si>
  <si>
    <t>1 15 02050 05 0000 140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</si>
  <si>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</si>
  <si>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1 16 23051 05 0000 140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</si>
  <si>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</si>
  <si>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1 16 23052 05 0000 140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</si>
  <si>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</si>
  <si>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1 16 32000 05 0000 140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</si>
  <si>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</si>
  <si>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1 16 90050 05 0000 140</t>
  </si>
  <si>
    <t>1 17 01050 05 0000 180</t>
  </si>
  <si>
    <t>Невыясненные поступления, зачисляемые в бюджеты муниципальных районов</t>
  </si>
  <si>
    <t>1 17 02020 05 0000 180</t>
  </si>
  <si>
    <t>Возмещение потерь сельскохозяйственного производства, связанных с изъятием сельскохозяйственных угодий, расположенных на межселенных территориях (по обязательствам, возникшим до 1 января 2008 года)</t>
  </si>
  <si>
    <t>1 17 05050 05 0000 180</t>
  </si>
  <si>
    <t>Прочие неналоговые доходы бюджетов муниципальных районов</t>
  </si>
  <si>
    <t>2 02 29999 05 0000 151</t>
  </si>
  <si>
    <t>2 02 35120 05 0000 151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</si>
  <si>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</si>
  <si>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2 02 30024 05 0000 151</t>
  </si>
  <si>
    <t>2 02 49999 05 0000 151</t>
  </si>
  <si>
    <t>Прочие межбюджетные трансферты, передаваемые бюджетам муниципальных районов</t>
  </si>
  <si>
    <t xml:space="preserve">2 19 60010 05 0000 151 </t>
  </si>
  <si>
    <t>Возврат прочих остатков субсидий, субвенций и иных межбюджетных трасфертов, имеющих целевое назначение, прошлых лет из бюджетов муниципальных районов</t>
  </si>
  <si>
    <t>Отдел культуры и спорта администрации муниципального района "Княжпогостский"</t>
  </si>
  <si>
    <t>Прочие доходы от компенсации затрат  бюджетов муниципальных районов</t>
  </si>
  <si>
    <t>2 02 20051 05 0000 151</t>
  </si>
  <si>
    <t>Субсидии бюджетам муниципальных районов на реализацию федеральных целевых программ</t>
  </si>
  <si>
    <t>2 02 25027 05 0000 151</t>
  </si>
  <si>
    <t xml:space="preserve">2 02 25 558 05 0000 151 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</si>
  <si>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</si>
  <si>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2 02 45146 05 0000 151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</si>
  <si>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</si>
  <si>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2 02 45147 05 0000 151</t>
  </si>
  <si>
    <t>Межбюджетные трансферты, передаваемые бюджетам муниципальных районов на государственную поддержку муниципальных учреждений культуры, находящихся на территориях сельских поселений</t>
  </si>
  <si>
    <t>2 18 05010 05 0000 180</t>
  </si>
  <si>
    <t xml:space="preserve">Доходы бюджетов муниципальных районов от возврата бюджетными учреждениями остатков субсидий прошлых лет
</t>
  </si>
  <si>
    <t>2 19 00000 05 0000 151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</si>
  <si>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</si>
  <si>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Управление муниципальным имуществом, землями и природными ресурсами администрации муниципального района "Княжпогостский"</t>
  </si>
  <si>
    <t>1 11 05013 13 0000 120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</si>
  <si>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</si>
  <si>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</si>
  <si>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1 11 05075 05 0000 120</t>
  </si>
  <si>
    <t xml:space="preserve">Доходы от сдачи в аренду имущества, составляющего казну муниципальных районов (за исключением земельных участков)  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</si>
  <si>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</si>
  <si>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</si>
  <si>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1 11 08050 05 0000 120</t>
  </si>
  <si>
    <t>Средства, получаемые от передачи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</si>
  <si>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1 11 09015 05 0000 120</t>
  </si>
  <si>
    <t>Доходы от распоряжения правами на результаты интеллектуальной деятельности военного, специального и двойного назначения, находящимися в собственности муниципальных районов</t>
  </si>
  <si>
    <t>1 11 09025 05 0000 120</t>
  </si>
  <si>
    <t>Доходы от распоряжения  правами на результаты научно - технической деятельности, находящимися в собственности муниципальных  районов</t>
  </si>
  <si>
    <t>1 11 09045 05 0000 120</t>
  </si>
  <si>
    <t>1 14 01050 05 0000 410</t>
  </si>
  <si>
    <t>Доходы от продажи квартир, находящихся в собственности муниципальных районов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</si>
  <si>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</si>
  <si>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</si>
  <si>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1 14 02052 05 0000 440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</si>
  <si>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</si>
  <si>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1 14 02053 05 0000 410</t>
  </si>
  <si>
    <t>1 14 02053 05 0000 440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</si>
  <si>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</si>
  <si>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1 14 03050 05 0000 440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</si>
  <si>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материальных запасов по указанному имуществу)</t>
  </si>
  <si>
    <t>1 14 04050 05 0000 420</t>
  </si>
  <si>
    <t>Доходы от продажи нематериальных активов, находящихся в собственности муниципальных районов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</si>
  <si>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</si>
  <si>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</si>
  <si>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1 14 06013 13 0000 430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</si>
  <si>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</si>
  <si>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</si>
  <si>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Денежные   взыскания,    налагаемые    в возмещение   ущерба,   причиненного    в результате  незаконного  или  нецелевого  использования бюджетных средств (в части бюджетов муниципальных районов)</t>
  </si>
  <si>
    <t>1 16 33050 05 0000 140</t>
  </si>
  <si>
    <t>Денежные  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 и муниципальных нужд для нужд муниципальных районов</t>
  </si>
  <si>
    <t>2 02 35135 05 0000 151</t>
  </si>
  <si>
    <t>2 02 35082 05 0000 151</t>
  </si>
  <si>
    <t>Управление образования администрации муниципального района "Княжпогостский"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</si>
  <si>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</si>
  <si>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</si>
  <si>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
</t>
  </si>
  <si>
    <t>2 02 25097 05 0000 151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</si>
  <si>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</si>
  <si>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2 02 30029 05 0000 151</t>
  </si>
  <si>
    <t>2 02 39999 05 0000 151</t>
  </si>
  <si>
    <t>Финансовое  управление администрации муниципального района "Княжпогостский"</t>
  </si>
  <si>
    <t>1 18 05000 05 0000 180</t>
  </si>
  <si>
    <t>Поступления в бюджеты муниципальных районов (перечисления из бюджетов муниципальных районов) по урегулированию расчетов между бюджетами бюджетной системы Российской Федерации по распределенным доходам</t>
  </si>
  <si>
    <t>2 02 15001 05 0000 151</t>
  </si>
  <si>
    <t>2 02 15002 05 0000 151</t>
  </si>
  <si>
    <t>2 18 60010 05 0000 151</t>
  </si>
  <si>
    <t>Доходы бюджетов муниципальных районов от возврата прочих остатков субсидий, субвенций и иных межбюджетных трасфертов, имеющих целевое назначение, прошлых лет из бюджетов поселений</t>
  </si>
  <si>
    <t>2 02 20077 05 0000 151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</si>
  <si>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</si>
  <si>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2 02 25555 05 0000 151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</si>
  <si>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</si>
  <si>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2 02 35930 05 0000 151</t>
  </si>
  <si>
    <t>2 02 35118 05 0000 151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</si>
  <si>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</si>
  <si>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</si>
  <si>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2 08 05000 05 0000 180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</si>
  <si>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</si>
  <si>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2 18 00000 05 0000 151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</si>
  <si>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</si>
  <si>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Приложение №11</t>
  </si>
  <si>
    <t>Приложение № 12</t>
  </si>
  <si>
    <t>2 18 05020 05 0000 151</t>
  </si>
  <si>
    <t>Доходы бюджетов муниципальных районов от возврата автономными учреждениями остатков субсидий прошлых лет</t>
  </si>
  <si>
    <t>2 18 25527 05 0000 151</t>
  </si>
  <si>
    <t>Доходы бюджетов муниципальных районов от возврата остатков субсидий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из бюджетов поселений</t>
  </si>
  <si>
    <t>2 19 25527 05 0000 151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</si>
  <si>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из бюджетов муниципальных районов</t>
  </si>
  <si>
    <t>2 19 25064 05 0000 151</t>
  </si>
  <si>
    <t>Возврат остатков субсидий на государственную поддержку малого и среднего предпринимательсва, включая крестьянские (фермерские) хозяйства, из бюджетов муниципальных районов.</t>
  </si>
  <si>
    <t>2 02 25467 05 0000 151</t>
  </si>
  <si>
    <t xml:space="preserve">2 02 25497 05 0000 151 </t>
  </si>
  <si>
    <t>Субсидии бюджетам муниципальных районов на реализацию мероприятий по обеспечению жильём молодых семей</t>
  </si>
  <si>
    <t>от 25 июля 2018 г. № 265</t>
  </si>
  <si>
    <t>от 25 июля 2018г. №265</t>
  </si>
  <si>
    <t>2018</t>
  </si>
  <si>
    <t xml:space="preserve">1 12 01 041 01 0000 120 </t>
  </si>
  <si>
    <t>ДОХОДЫ ОТ ОКАЗАНИЯ ПЛАТНЫХ УСЛУГ (РАБОТ) И КОМПЕНСАЦИИ ЗАТРАТ ГОСУДАРСТВА</t>
  </si>
  <si>
    <t xml:space="preserve">1 13 02 000 00 0000 130 </t>
  </si>
  <si>
    <t>Доходы от компенсации затрат государства</t>
  </si>
  <si>
    <t xml:space="preserve">1 13 02 990 00 0000 130 </t>
  </si>
  <si>
    <t>Прочие доходы от компенсации затрат государства</t>
  </si>
  <si>
    <t xml:space="preserve">1 13 02 995 05 0000 130 </t>
  </si>
  <si>
    <t xml:space="preserve">1 16 18 000 00 0000 140 </t>
  </si>
  <si>
    <t xml:space="preserve">1 16 18 050 05 0000 140 </t>
  </si>
  <si>
    <t xml:space="preserve">2 02 25 027 00 0000 151 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</si>
  <si>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</si>
  <si>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 xml:space="preserve">2 02 25 027 05 0000 151 </t>
  </si>
  <si>
    <t xml:space="preserve">2 02 25 467 00 0000 151 </t>
  </si>
  <si>
    <t xml:space="preserve">2 02 25 467 05 0000 151 </t>
  </si>
  <si>
    <t>Субсидии на укрепление МТБ муниципальных учреждений сферы культуры</t>
  </si>
  <si>
    <t>Субсидии на укрепление МТБ муниципальных учреждений сферы культуры (средства ФБ</t>
  </si>
  <si>
    <t xml:space="preserve">2 02 25 497 05 0000 151 </t>
  </si>
  <si>
    <t xml:space="preserve">2 02 25 519 00 0000 151 </t>
  </si>
  <si>
    <t xml:space="preserve">2 02 25 519 05 0000 151 </t>
  </si>
  <si>
    <t>Субсидии на комплектование книжных фондов библиотек за счет средств республиканского бюджета</t>
  </si>
  <si>
    <t>Субсидии на комплектование книжных фондов библиотек за счет средств федерального бюджета</t>
  </si>
  <si>
    <t>Субсидии на подключение к сети "Интернет" общедоступных библиотек муниципального образования (средства ФБ)</t>
  </si>
  <si>
    <t>Субсидии на подключение к сети "Интернет" общедоступных библиотек муниципального образования (средства РК)</t>
  </si>
  <si>
    <t>Поддержка работников учреждений культуры (ФБ)</t>
  </si>
  <si>
    <t>Субсидия на реализацию народных проектов в сфере благоустройства, прошедших отбор в рамках проекта "Народный бюджет"</t>
  </si>
  <si>
    <t>Субсидия на реализацию народных проектов в сфере занятости населения, прошедших отбор в рамках проекта "Народный бюджет"</t>
  </si>
  <si>
    <t xml:space="preserve">2 02 35 118 05 0000 151 </t>
  </si>
  <si>
    <t xml:space="preserve">2 02 35 176 05 0000 151 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</si>
  <si>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</t>
  </si>
  <si>
    <t>Межбюджетные трансферты на осуществление части полномочий в области градостроительной деятельности в соответствии с заключенными соглашениями</t>
  </si>
  <si>
    <t>Объем поступлений доходов в бюджет муниципального района "Княжпогостский" на плановый период 2019, 2020 годов</t>
  </si>
  <si>
    <t>Комплектование книжных фондов</t>
  </si>
  <si>
    <t>05 2 2А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</si>
  <si>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</si>
  <si>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2 2Г 72010</t>
  </si>
  <si>
    <t>04 2 2Р 00000</t>
  </si>
  <si>
    <t>02 1 1А 64503</t>
  </si>
  <si>
    <t>Реализация проектов по формированию городской среды</t>
  </si>
  <si>
    <t>03 4 1А 00000</t>
  </si>
  <si>
    <t>Субсидии на поддержку муниципальных программ формирования современной городской среды</t>
  </si>
  <si>
    <t>03 4 1А 64567</t>
  </si>
  <si>
    <t>Приложение № 5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</si>
  <si>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2018 год </t>
  </si>
  <si>
    <t>Целевая статья</t>
  </si>
  <si>
    <t>Субсидирование (грант)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 (Межбюджетные трансферты)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</si>
  <si>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 (Межбюджетные трансферты)</t>
  </si>
  <si>
    <t>Реализация народных проектов в сфере занятости населения (Межбюджетные трансферты)</t>
  </si>
  <si>
    <t>Капитальный ремонт и ремонт автомобильных дорого общего пользования местного значения (Закупка товаров, работ и услуг для обеспечения государственных (муниципальных) нужд)</t>
  </si>
  <si>
    <t>Организация межмуниципальных перевозок (Закупка товаров, работ и услуг для обеспечения государственных (муниципальных) нужд)</t>
  </si>
  <si>
    <t>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 (Межбюджетные трансферты)</t>
  </si>
  <si>
    <t>Снос аварийных домов (Межбюджетные трансферты)</t>
  </si>
  <si>
    <t>Газификация населённых пунктов (Межбюджетные трансферты)</t>
  </si>
  <si>
    <t>Оплата коммунальных услуг по муниципальному жилищному фонду (Иные бюджетные ассигнования)</t>
  </si>
  <si>
    <t>Приведение в нормативное состояние канализационных и инженерных сетей (Закупка товаров, работ и услуг для обеспечения государственных (муниципальных) нужд)</t>
  </si>
  <si>
    <t>Реализация народых проектов в сфере благоустройства (Межбюджетные трансферты)</t>
  </si>
  <si>
    <t>Модернизация и ремонт коммунальных систем инженерной инфраструктуры и другого имущества (Закупка товаров, работ и услуг для обеспечения государственных (муниципальных) нужд)</t>
  </si>
  <si>
    <t>Модернизация и ремонт коммунальных систем инженерной инфраструктуры и другого имущества (Межбюджетные трансферты)</t>
  </si>
  <si>
    <t>Разработка и утверждение схем водоснабжения, водоотведения (Закупка товаров, работ и услуг для обеспечения государственных (муниципальных) нужд)</t>
  </si>
  <si>
    <t>Содержание объектов муниципальной собственности (Закупка товаров, работ и услуг для обеспечения государственных (муниципальных) нужд)</t>
  </si>
  <si>
    <t>Разработка и корректировка документов территориального планирования (Закупка товаров, работ и услуг для обеспечения государственных (муниципальных) нужд)</t>
  </si>
  <si>
    <t>Осуществление полномочий в области градостроительной деятельности (Закупка товаров, работ и услуг для обеспечения государственных (муниципальных) нужд)</t>
  </si>
  <si>
    <t>Субсидии на поддержку муниципальных программ формирования современной городской среды (Межбюджетные трансферты)</t>
  </si>
  <si>
    <t>Проведение капитальных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</si>
  <si>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</si>
  <si>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Развитие кадровых ресурсов системы дошкольного образования (Закупка товаров, работ и услуг для обеспечения государственных (муниципальных) нужд)</t>
  </si>
  <si>
    <t>Укрепление материально-технической базы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</si>
  <si>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</si>
  <si>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и создание безопасных условий в организациях в сфере образования в Республике Коми (Предоставление субсидий бюджетным, автономным учреждениям и иным некоммерческим организациям)</t>
  </si>
  <si>
    <t>Проведение капитальных ремонтов в общеобразовательных организациях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</si>
  <si>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общеобразовательных организациях (Предоставление субсидий бюджетным, автономным учреждениям и иным некоммерческим организациям)</t>
  </si>
  <si>
    <t>Развитие системы оценки качества общего образования (Закупка товаров, работ и услуг для обеспечения государственных (муниципальных) нужд)</t>
  </si>
  <si>
    <t>Развитие кадровых ресурсов системы общего образования (Закупка товаров, работ и услуг для обеспечения государственных (муниципальных) нужд)</t>
  </si>
  <si>
    <t>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 (Социальное обеспечение и иные выплаты населению)</t>
  </si>
  <si>
    <t>Обеспечение роста уровня оплаты труда педагогических работников муниципальных организаций дополнительного образования (Предоставление субсидий бюджетным, автономным учреждениям и иным некоммерческим организациям)</t>
  </si>
  <si>
    <t>Выявление и поддержка одарённых детей и молодёжи (Закупка товаров, работ и услуг для обеспечения государственных (муниципальных) нужд)</t>
  </si>
  <si>
    <t>Выявление и поддержка одарённых детей и молодёжи (Социальное обеспечение и иные выплаты населению)</t>
  </si>
  <si>
    <t>Военно-патриотическое воспитание молодежи допризывного возраста (Закупка товаров, работ и услуг для обеспечения государственных (муниципальных) нужд)</t>
  </si>
  <si>
    <t>Военно-патриотическое воспитание молодежи допризывного возраста (Предоставление субсидий бюджетным, автономным учреждениям и иным некоммерческим организациям)</t>
  </si>
  <si>
    <t>Проведение спортивно-массовых мероприятий для молодежи допризывного возраста (Закупка товаров, работ и услуг для обеспечения государственных (муниципальных) нужд)</t>
  </si>
  <si>
    <t>Проведение спортивно-массовых мероприятий для молодежи допризывного возраста (Предоставление субсидий бюджетным, автономным учреждениям и иным некоммерческим организациям)</t>
  </si>
  <si>
    <t>Выявление и поддержка одарённых детей и молодёжи в учреждениях культуры дополнительного образования (Предоставление субсидий бюджетным, автономным учреждениям и иным некоммерческим организациям)</t>
  </si>
  <si>
    <t>Проведение капитальных ремонтов (Предоставление субсидий бюджетным, автономным учреждениям и иным некоммерческим организациям)</t>
  </si>
  <si>
    <t>Субсидия на софинансирование расходных обязательств, связанных с повышением оплаты труда работникам муниципальных учреждений культуры (Предоставление субсидий бюджетным, автономным учреждениям и иным некоммерческим организациям)</t>
  </si>
  <si>
    <t>Выполнение противоаварийных и противопожарных мероприятий (Предоставление субсидий бюджетным, автономным учреждениям и иным некоммерческим организациям)</t>
  </si>
  <si>
    <t>Субсидия на 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 (Предоставление субсидий бюджетным, автономным учреждениям и иным некоммерческим организациям)</t>
  </si>
  <si>
    <t>Проведение ремонтных работ (Предоставление субсидий бюджетным, автономным учреждениям и иным некоммерческим организациям)</t>
  </si>
  <si>
    <t>Проведение ремонтных работ (ЦНК)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</si>
  <si>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организаций физкультурно-спортивной направленности (Предоставление субсидий бюджетным, автономным учреждениям и иным некоммерческим организациям)</t>
  </si>
  <si>
    <t>Осуществление полномочий по формированию, исполнению и контролю за исполнением бюджета поселений (Закупка товаров, работ и услуг для обеспечения государственных (муниципальных) нужд)</t>
  </si>
  <si>
    <t>Субвенция по отлову и содержанию безнадзорных животных (Закупка товаров, работ и услуг для обеспечения государственных (муниципальных) нужд)</t>
  </si>
  <si>
    <t>Повышение антитеррористической защищенности административных зданий (Закупка товаров, работ и услуг для обеспечения государственных (муниципальных) нужд)</t>
  </si>
  <si>
    <t>Антитеррористическая пропаганда (Закупка товаров, работ и услуг для обеспечения государственных (муниципальных) нужд)</t>
  </si>
  <si>
    <t>Осуществление мероприятий на обеспечение безопасных условий на объектах капитального строительства и незавершенного строительства (Закупка товаров, работ и услуг для обеспечения государственных (муниципальных) нужд)</t>
  </si>
  <si>
    <t>Осуществление меропритяий по предупреждению и пресечению преступлений, профилактики правонарушений (Межбюджетные трансферты)</t>
  </si>
  <si>
    <t>Субвенции на 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</si>
  <si>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</si>
  <si>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</si>
  <si>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</si>
  <si>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</si>
  <si>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 (Закупка товаров, работ и услуг для обеспечения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</si>
  <si>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</si>
  <si>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(Межбюджетные трансферты)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</si>
  <si>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</si>
  <si>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(Закупка товаров, работ и услуг для обеспечения государственных (муниципальных) нужд)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</si>
  <si>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плановый период 2019, 2020 годов </t>
  </si>
  <si>
    <t>Содействие трудоустройству и временной занятости молодежи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</si>
  <si>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</si>
  <si>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 xml:space="preserve">Налог, взимаемый в связи с применением патентной системы налогообложения, зачисляемый в бюджеты муниципальных районов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</si>
</sst>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?"/>
    <numFmt numFmtId="165" formatCode="#,##0.000"/>
    <numFmt numFmtId="166" formatCode="#,##0.0"/>
    <numFmt numFmtId="167" formatCode="0.000"/>
  </numFmts>
  <fonts count="29">
    <font>
      <sz val="11"/>
      <color indexed="8"/>
      <name val="Calibri"/>
      <family val="2"/>
      <scheme val="minor"/>
    </font>
    <font>
      <sz val="14"/>
      <color indexed="8"/>
      <name val="Times New Roman CYR"/>
    </font>
    <font>
      <b/>
      <sz val="14"/>
      <color indexed="8"/>
      <name val="Times New Roman CY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8"/>
      <color indexed="8"/>
      <name val="Times New Roman CYR"/>
    </font>
    <font>
      <sz val="8"/>
      <color indexed="8"/>
      <name val="Calibri"/>
      <family val="2"/>
      <scheme val="minor"/>
    </font>
    <font>
      <sz val="14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14"/>
      <color indexed="10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Calibri"/>
      <family val="2"/>
      <scheme val="minor"/>
    </font>
    <font>
      <sz val="14"/>
      <color indexed="0"/>
      <name val="Times New Roman"/>
      <family val="1"/>
      <charset val="204"/>
    </font>
    <font>
      <sz val="14"/>
      <name val="Calibri"/>
      <family val="2"/>
      <scheme val="minor"/>
    </font>
    <font>
      <i/>
      <sz val="14"/>
      <name val="Times New Roman"/>
      <family val="1"/>
      <charset val="204"/>
    </font>
    <font>
      <i/>
      <sz val="14"/>
      <color indexed="0"/>
      <name val="Times New Roman"/>
      <family val="1"/>
      <charset val="204"/>
    </font>
    <font>
      <sz val="14"/>
      <color indexed="8"/>
      <name val="Arial Cyr"/>
    </font>
    <font>
      <sz val="14"/>
      <color theme="1"/>
      <name val="Times New Roman"/>
      <family val="1"/>
      <charset val="204"/>
    </font>
    <font>
      <sz val="14"/>
      <name val="TimesNewRomanPSMT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5" fillId="2" borderId="1"/>
    <xf numFmtId="0" fontId="17" fillId="2" borderId="1"/>
    <xf numFmtId="0" fontId="18" fillId="2" borderId="1"/>
    <xf numFmtId="0" fontId="5" fillId="2" borderId="1"/>
  </cellStyleXfs>
  <cellXfs count="274">
    <xf numFmtId="0" fontId="0" fillId="0" borderId="0" xfId="0"/>
    <xf numFmtId="0" fontId="7" fillId="0" borderId="0" xfId="0" applyFont="1"/>
    <xf numFmtId="0" fontId="5" fillId="2" borderId="1" xfId="1"/>
    <xf numFmtId="0" fontId="8" fillId="2" borderId="1" xfId="1" applyFont="1" applyFill="1" applyAlignment="1">
      <alignment horizontal="right"/>
    </xf>
    <xf numFmtId="0" fontId="10" fillId="2" borderId="1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165" fontId="12" fillId="0" borderId="1" xfId="0" applyNumberFormat="1" applyFont="1" applyBorder="1" applyAlignment="1">
      <alignment vertical="top"/>
    </xf>
    <xf numFmtId="165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165" fontId="8" fillId="2" borderId="1" xfId="0" applyNumberFormat="1" applyFont="1" applyFill="1" applyBorder="1" applyAlignment="1">
      <alignment vertical="top"/>
    </xf>
    <xf numFmtId="49" fontId="0" fillId="0" borderId="1" xfId="0" applyNumberFormat="1" applyBorder="1"/>
    <xf numFmtId="0" fontId="0" fillId="0" borderId="1" xfId="0" applyBorder="1"/>
    <xf numFmtId="166" fontId="0" fillId="0" borderId="1" xfId="0" applyNumberFormat="1" applyBorder="1"/>
    <xf numFmtId="0" fontId="14" fillId="2" borderId="6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center" wrapText="1"/>
    </xf>
    <xf numFmtId="0" fontId="8" fillId="2" borderId="0" xfId="0" applyFont="1" applyFill="1"/>
    <xf numFmtId="0" fontId="16" fillId="2" borderId="0" xfId="0" applyFont="1" applyFill="1"/>
    <xf numFmtId="0" fontId="19" fillId="2" borderId="1" xfId="3" applyFont="1" applyFill="1" applyBorder="1" applyAlignment="1">
      <alignment wrapText="1"/>
    </xf>
    <xf numFmtId="0" fontId="12" fillId="2" borderId="6" xfId="3" applyFont="1" applyFill="1" applyBorder="1" applyAlignment="1">
      <alignment horizontal="center" wrapText="1"/>
    </xf>
    <xf numFmtId="0" fontId="16" fillId="2" borderId="1" xfId="0" applyFont="1" applyFill="1" applyBorder="1"/>
    <xf numFmtId="0" fontId="20" fillId="2" borderId="1" xfId="0" applyFont="1" applyFill="1" applyBorder="1"/>
    <xf numFmtId="0" fontId="8" fillId="2" borderId="1" xfId="3" applyFont="1" applyFill="1" applyBorder="1" applyAlignment="1"/>
    <xf numFmtId="0" fontId="16" fillId="2" borderId="1" xfId="3" applyFont="1" applyFill="1" applyBorder="1" applyAlignment="1"/>
    <xf numFmtId="0" fontId="11" fillId="2" borderId="1" xfId="3" applyFont="1" applyFill="1" applyBorder="1" applyAlignment="1"/>
    <xf numFmtId="0" fontId="16" fillId="2" borderId="1" xfId="0" applyFont="1" applyFill="1" applyBorder="1" applyAlignment="1"/>
    <xf numFmtId="0" fontId="0" fillId="2" borderId="0" xfId="0" applyFill="1"/>
    <xf numFmtId="0" fontId="13" fillId="2" borderId="0" xfId="0" applyFont="1" applyFill="1"/>
    <xf numFmtId="166" fontId="8" fillId="2" borderId="9" xfId="0" applyNumberFormat="1" applyFont="1" applyFill="1" applyBorder="1" applyAlignment="1">
      <alignment horizontal="right" wrapText="1"/>
    </xf>
    <xf numFmtId="0" fontId="11" fillId="2" borderId="7" xfId="0" applyFont="1" applyFill="1" applyBorder="1" applyAlignment="1">
      <alignment wrapText="1"/>
    </xf>
    <xf numFmtId="0" fontId="0" fillId="2" borderId="1" xfId="0" applyFill="1" applyBorder="1"/>
    <xf numFmtId="0" fontId="12" fillId="2" borderId="3" xfId="3" applyFont="1" applyFill="1" applyBorder="1" applyAlignment="1">
      <alignment horizontal="left" wrapText="1"/>
    </xf>
    <xf numFmtId="4" fontId="8" fillId="2" borderId="4" xfId="0" applyNumberFormat="1" applyFont="1" applyFill="1" applyBorder="1"/>
    <xf numFmtId="0" fontId="8" fillId="2" borderId="7" xfId="3" applyFont="1" applyFill="1" applyBorder="1" applyAlignment="1">
      <alignment wrapText="1"/>
    </xf>
    <xf numFmtId="4" fontId="8" fillId="2" borderId="8" xfId="0" applyNumberFormat="1" applyFont="1" applyFill="1" applyBorder="1"/>
    <xf numFmtId="0" fontId="8" fillId="2" borderId="10" xfId="3" applyFont="1" applyFill="1" applyBorder="1" applyAlignment="1">
      <alignment wrapText="1"/>
    </xf>
    <xf numFmtId="4" fontId="8" fillId="2" borderId="11" xfId="0" applyNumberFormat="1" applyFont="1" applyFill="1" applyBorder="1"/>
    <xf numFmtId="165" fontId="0" fillId="2" borderId="7" xfId="0" applyNumberFormat="1" applyFill="1" applyBorder="1"/>
    <xf numFmtId="0" fontId="12" fillId="2" borderId="6" xfId="0" applyFont="1" applyFill="1" applyBorder="1" applyAlignment="1">
      <alignment wrapText="1"/>
    </xf>
    <xf numFmtId="165" fontId="8" fillId="2" borderId="4" xfId="0" applyNumberFormat="1" applyFont="1" applyFill="1" applyBorder="1"/>
    <xf numFmtId="167" fontId="8" fillId="2" borderId="14" xfId="0" applyNumberFormat="1" applyFont="1" applyFill="1" applyBorder="1"/>
    <xf numFmtId="165" fontId="8" fillId="2" borderId="8" xfId="0" applyNumberFormat="1" applyFont="1" applyFill="1" applyBorder="1"/>
    <xf numFmtId="167" fontId="8" fillId="2" borderId="15" xfId="0" applyNumberFormat="1" applyFont="1" applyFill="1" applyBorder="1"/>
    <xf numFmtId="165" fontId="8" fillId="2" borderId="11" xfId="0" applyNumberFormat="1" applyFont="1" applyFill="1" applyBorder="1"/>
    <xf numFmtId="167" fontId="8" fillId="2" borderId="13" xfId="0" applyNumberFormat="1" applyFont="1" applyFill="1" applyBorder="1"/>
    <xf numFmtId="165" fontId="8" fillId="2" borderId="3" xfId="0" applyNumberFormat="1" applyFont="1" applyFill="1" applyBorder="1"/>
    <xf numFmtId="165" fontId="12" fillId="2" borderId="8" xfId="0" applyNumberFormat="1" applyFont="1" applyFill="1" applyBorder="1"/>
    <xf numFmtId="165" fontId="12" fillId="2" borderId="7" xfId="0" applyNumberFormat="1" applyFont="1" applyFill="1" applyBorder="1"/>
    <xf numFmtId="165" fontId="8" fillId="2" borderId="10" xfId="0" applyNumberFormat="1" applyFont="1" applyFill="1" applyBorder="1"/>
    <xf numFmtId="0" fontId="15" fillId="2" borderId="0" xfId="0" applyFont="1" applyFill="1"/>
    <xf numFmtId="0" fontId="8" fillId="2" borderId="1" xfId="1" applyFont="1" applyFill="1" applyAlignment="1">
      <alignment horizontal="right"/>
    </xf>
    <xf numFmtId="0" fontId="0" fillId="0" borderId="0" xfId="0" applyAlignment="1"/>
    <xf numFmtId="0" fontId="8" fillId="2" borderId="0" xfId="0" applyFont="1" applyFill="1" applyAlignment="1">
      <alignment horizontal="right"/>
    </xf>
    <xf numFmtId="0" fontId="8" fillId="2" borderId="1" xfId="1" applyFont="1" applyFill="1" applyAlignment="1">
      <alignment horizontal="right"/>
    </xf>
    <xf numFmtId="0" fontId="8" fillId="2" borderId="0" xfId="0" applyFont="1" applyFill="1" applyAlignment="1">
      <alignment horizontal="right"/>
    </xf>
    <xf numFmtId="49" fontId="10" fillId="2" borderId="1" xfId="0" applyNumberFormat="1" applyFont="1" applyFill="1" applyBorder="1" applyAlignment="1">
      <alignment horizontal="right" vertical="center" wrapText="1"/>
    </xf>
    <xf numFmtId="164" fontId="3" fillId="2" borderId="6" xfId="0" applyNumberFormat="1" applyFont="1" applyFill="1" applyBorder="1" applyAlignment="1">
      <alignment horizontal="justify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justify" vertical="center" wrapText="1"/>
    </xf>
    <xf numFmtId="0" fontId="1" fillId="2" borderId="1" xfId="0" applyNumberFormat="1" applyFont="1" applyFill="1" applyBorder="1" applyAlignment="1">
      <alignment horizontal="right" vertical="center"/>
    </xf>
    <xf numFmtId="49" fontId="6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justify" vertical="center" wrapText="1"/>
    </xf>
    <xf numFmtId="165" fontId="9" fillId="2" borderId="6" xfId="0" applyNumberFormat="1" applyFont="1" applyFill="1" applyBorder="1" applyAlignment="1">
      <alignment horizontal="right" wrapText="1"/>
    </xf>
    <xf numFmtId="165" fontId="3" fillId="2" borderId="6" xfId="0" applyNumberFormat="1" applyFont="1" applyFill="1" applyBorder="1" applyAlignment="1">
      <alignment horizontal="right" wrapText="1"/>
    </xf>
    <xf numFmtId="165" fontId="4" fillId="2" borderId="6" xfId="0" applyNumberFormat="1" applyFont="1" applyFill="1" applyBorder="1" applyAlignment="1">
      <alignment horizontal="right" wrapText="1"/>
    </xf>
    <xf numFmtId="0" fontId="8" fillId="0" borderId="3" xfId="0" applyFont="1" applyBorder="1"/>
    <xf numFmtId="0" fontId="8" fillId="0" borderId="2" xfId="0" applyFont="1" applyBorder="1"/>
    <xf numFmtId="0" fontId="8" fillId="0" borderId="4" xfId="0" applyFont="1" applyBorder="1"/>
    <xf numFmtId="0" fontId="8" fillId="2" borderId="11" xfId="0" applyFont="1" applyFill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14" fillId="2" borderId="11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center"/>
    </xf>
    <xf numFmtId="0" fontId="8" fillId="0" borderId="1" xfId="0" applyFont="1" applyBorder="1" applyAlignment="1">
      <alignment vertical="top"/>
    </xf>
    <xf numFmtId="49" fontId="8" fillId="0" borderId="1" xfId="0" applyNumberFormat="1" applyFont="1" applyBorder="1"/>
    <xf numFmtId="0" fontId="8" fillId="0" borderId="1" xfId="0" applyFont="1" applyBorder="1"/>
    <xf numFmtId="166" fontId="8" fillId="0" borderId="1" xfId="0" applyNumberFormat="1" applyFont="1" applyBorder="1"/>
    <xf numFmtId="0" fontId="13" fillId="0" borderId="0" xfId="0" applyFont="1"/>
    <xf numFmtId="0" fontId="8" fillId="0" borderId="0" xfId="0" applyFont="1" applyAlignment="1">
      <alignment horizontal="right"/>
    </xf>
    <xf numFmtId="166" fontId="8" fillId="0" borderId="9" xfId="0" applyNumberFormat="1" applyFont="1" applyBorder="1" applyAlignment="1">
      <alignment horizontal="right" wrapText="1"/>
    </xf>
    <xf numFmtId="0" fontId="12" fillId="2" borderId="2" xfId="3" applyFont="1" applyFill="1" applyBorder="1" applyAlignment="1">
      <alignment horizontal="left" wrapText="1"/>
    </xf>
    <xf numFmtId="165" fontId="12" fillId="0" borderId="2" xfId="0" applyNumberFormat="1" applyFont="1" applyBorder="1"/>
    <xf numFmtId="4" fontId="0" fillId="0" borderId="1" xfId="0" applyNumberFormat="1" applyBorder="1"/>
    <xf numFmtId="165" fontId="13" fillId="0" borderId="0" xfId="0" applyNumberFormat="1" applyFont="1"/>
    <xf numFmtId="0" fontId="17" fillId="2" borderId="1" xfId="0" applyFont="1" applyFill="1" applyBorder="1"/>
    <xf numFmtId="0" fontId="8" fillId="2" borderId="1" xfId="3" applyFont="1" applyBorder="1" applyAlignment="1">
      <alignment wrapText="1"/>
    </xf>
    <xf numFmtId="165" fontId="8" fillId="0" borderId="0" xfId="0" applyNumberFormat="1" applyFont="1"/>
    <xf numFmtId="3" fontId="0" fillId="2" borderId="1" xfId="0" applyNumberFormat="1" applyFill="1" applyBorder="1"/>
    <xf numFmtId="0" fontId="8" fillId="2" borderId="1" xfId="3" applyFont="1" applyFill="1" applyBorder="1" applyAlignment="1">
      <alignment wrapText="1"/>
    </xf>
    <xf numFmtId="0" fontId="8" fillId="5" borderId="1" xfId="3" applyFont="1" applyFill="1" applyBorder="1" applyAlignment="1"/>
    <xf numFmtId="0" fontId="11" fillId="2" borderId="1" xfId="3" applyFont="1" applyBorder="1" applyAlignment="1"/>
    <xf numFmtId="0" fontId="16" fillId="2" borderId="1" xfId="3" applyFont="1" applyBorder="1" applyAlignment="1"/>
    <xf numFmtId="0" fontId="16" fillId="5" borderId="1" xfId="3" applyFont="1" applyFill="1" applyBorder="1" applyAlignment="1"/>
    <xf numFmtId="0" fontId="11" fillId="5" borderId="1" xfId="3" applyFont="1" applyFill="1" applyBorder="1" applyAlignment="1"/>
    <xf numFmtId="0" fontId="16" fillId="0" borderId="1" xfId="0" applyFont="1" applyBorder="1" applyAlignment="1"/>
    <xf numFmtId="0" fontId="16" fillId="0" borderId="1" xfId="0" applyFont="1" applyBorder="1"/>
    <xf numFmtId="0" fontId="16" fillId="0" borderId="0" xfId="0" applyFont="1"/>
    <xf numFmtId="0" fontId="14" fillId="0" borderId="6" xfId="0" applyFont="1" applyBorder="1" applyAlignment="1">
      <alignment horizontal="center" vertical="center" wrapText="1"/>
    </xf>
    <xf numFmtId="0" fontId="8" fillId="2" borderId="1" xfId="1" applyFont="1" applyFill="1" applyAlignment="1">
      <alignment horizontal="right"/>
    </xf>
    <xf numFmtId="0" fontId="12" fillId="2" borderId="6" xfId="0" applyFont="1" applyFill="1" applyBorder="1" applyAlignment="1">
      <alignment horizontal="center" wrapText="1"/>
    </xf>
    <xf numFmtId="4" fontId="8" fillId="2" borderId="14" xfId="0" applyNumberFormat="1" applyFont="1" applyFill="1" applyBorder="1"/>
    <xf numFmtId="0" fontId="8" fillId="2" borderId="11" xfId="3" applyFont="1" applyFill="1" applyBorder="1" applyAlignment="1">
      <alignment wrapText="1"/>
    </xf>
    <xf numFmtId="0" fontId="12" fillId="2" borderId="1" xfId="4" applyFont="1" applyFill="1"/>
    <xf numFmtId="0" fontId="8" fillId="2" borderId="1" xfId="4" applyFont="1" applyFill="1" applyAlignment="1"/>
    <xf numFmtId="0" fontId="12" fillId="2" borderId="9" xfId="4" applyFont="1" applyFill="1" applyBorder="1" applyAlignment="1">
      <alignment horizontal="center" vertical="center" wrapText="1"/>
    </xf>
    <xf numFmtId="0" fontId="12" fillId="2" borderId="9" xfId="4" applyFont="1" applyFill="1" applyBorder="1" applyAlignment="1">
      <alignment vertical="center" wrapText="1"/>
    </xf>
    <xf numFmtId="0" fontId="8" fillId="2" borderId="1" xfId="4" applyFont="1" applyFill="1"/>
    <xf numFmtId="0" fontId="12" fillId="2" borderId="1" xfId="4" applyFont="1" applyFill="1" applyAlignment="1">
      <alignment horizontal="center"/>
    </xf>
    <xf numFmtId="49" fontId="3" fillId="2" borderId="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49" fontId="9" fillId="2" borderId="6" xfId="0" applyNumberFormat="1" applyFont="1" applyFill="1" applyBorder="1" applyAlignment="1">
      <alignment horizontal="center" vertical="center" wrapText="1"/>
    </xf>
    <xf numFmtId="0" fontId="8" fillId="2" borderId="1" xfId="1" applyFont="1" applyFill="1" applyAlignment="1">
      <alignment horizontal="right"/>
    </xf>
    <xf numFmtId="0" fontId="5" fillId="2" borderId="1" xfId="1" applyFill="1"/>
    <xf numFmtId="0" fontId="9" fillId="2" borderId="1" xfId="0" applyNumberFormat="1" applyFont="1" applyFill="1" applyBorder="1" applyAlignment="1">
      <alignment vertical="center" wrapText="1"/>
    </xf>
    <xf numFmtId="0" fontId="7" fillId="2" borderId="0" xfId="0" applyFont="1" applyFill="1"/>
    <xf numFmtId="4" fontId="1" fillId="6" borderId="6" xfId="0" applyNumberFormat="1" applyFont="1" applyFill="1" applyBorder="1" applyAlignment="1">
      <alignment horizontal="right"/>
    </xf>
    <xf numFmtId="165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justify" vertical="center" wrapText="1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49" fontId="8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0" fillId="0" borderId="0" xfId="0" applyFont="1" applyAlignment="1"/>
    <xf numFmtId="0" fontId="10" fillId="0" borderId="1" xfId="0" applyFont="1" applyBorder="1" applyAlignment="1"/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right"/>
    </xf>
    <xf numFmtId="0" fontId="8" fillId="2" borderId="1" xfId="1" applyFont="1" applyFill="1" applyAlignment="1">
      <alignment horizontal="right"/>
    </xf>
    <xf numFmtId="164" fontId="1" fillId="2" borderId="5" xfId="0" applyNumberFormat="1" applyFont="1" applyFill="1" applyBorder="1" applyAlignment="1">
      <alignment horizontal="left" vertical="center" wrapText="1"/>
    </xf>
    <xf numFmtId="164" fontId="1" fillId="2" borderId="12" xfId="0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164" fontId="1" fillId="6" borderId="5" xfId="0" applyNumberFormat="1" applyFont="1" applyFill="1" applyBorder="1" applyAlignment="1">
      <alignment horizontal="left" vertical="center" wrapText="1"/>
    </xf>
    <xf numFmtId="164" fontId="1" fillId="6" borderId="12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right"/>
    </xf>
    <xf numFmtId="164" fontId="12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2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0" fillId="0" borderId="0" xfId="0" applyAlignment="1"/>
    <xf numFmtId="0" fontId="8" fillId="0" borderId="5" xfId="0" applyFont="1" applyBorder="1" applyAlignment="1">
      <alignment horizontal="center" wrapText="1"/>
    </xf>
    <xf numFmtId="0" fontId="8" fillId="0" borderId="12" xfId="0" applyFont="1" applyBorder="1" applyAlignment="1">
      <alignment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 wrapText="1" shrinkToFit="1"/>
    </xf>
    <xf numFmtId="0" fontId="13" fillId="0" borderId="0" xfId="0" applyFont="1" applyAlignment="1">
      <alignment horizontal="center" wrapText="1" shrinkToFit="1"/>
    </xf>
    <xf numFmtId="0" fontId="8" fillId="0" borderId="0" xfId="0" applyFont="1" applyAlignment="1">
      <alignment horizontal="right" wrapText="1"/>
    </xf>
    <xf numFmtId="0" fontId="12" fillId="2" borderId="1" xfId="3" applyFont="1" applyFill="1" applyBorder="1" applyAlignment="1">
      <alignment horizontal="center" wrapText="1"/>
    </xf>
    <xf numFmtId="0" fontId="13" fillId="0" borderId="0" xfId="0" applyFont="1" applyAlignment="1">
      <alignment wrapText="1"/>
    </xf>
    <xf numFmtId="0" fontId="8" fillId="2" borderId="1" xfId="1" applyFont="1" applyFill="1" applyAlignment="1">
      <alignment horizontal="right"/>
    </xf>
    <xf numFmtId="0" fontId="0" fillId="0" borderId="1" xfId="0" applyBorder="1" applyAlignment="1"/>
    <xf numFmtId="0" fontId="8" fillId="2" borderId="0" xfId="0" applyFont="1" applyFill="1" applyAlignment="1">
      <alignment horizontal="right" wrapText="1"/>
    </xf>
    <xf numFmtId="0" fontId="13" fillId="2" borderId="0" xfId="0" applyFont="1" applyFill="1" applyAlignment="1"/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right"/>
    </xf>
    <xf numFmtId="0" fontId="21" fillId="2" borderId="0" xfId="0" applyFont="1" applyFill="1"/>
    <xf numFmtId="0" fontId="21" fillId="2" borderId="1" xfId="1" applyFont="1" applyFill="1"/>
    <xf numFmtId="0" fontId="10" fillId="2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right" vertical="center"/>
    </xf>
    <xf numFmtId="0" fontId="21" fillId="0" borderId="0" xfId="0" applyFont="1"/>
    <xf numFmtId="49" fontId="10" fillId="2" borderId="1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49" fontId="22" fillId="2" borderId="6" xfId="0" applyNumberFormat="1" applyFont="1" applyFill="1" applyBorder="1" applyAlignment="1">
      <alignment horizontal="center" vertical="center" wrapText="1"/>
    </xf>
    <xf numFmtId="164" fontId="22" fillId="2" borderId="6" xfId="0" applyNumberFormat="1" applyFont="1" applyFill="1" applyBorder="1" applyAlignment="1">
      <alignment horizontal="justify" vertical="center" wrapText="1"/>
    </xf>
    <xf numFmtId="165" fontId="22" fillId="2" borderId="6" xfId="0" applyNumberFormat="1" applyFont="1" applyFill="1" applyBorder="1" applyAlignment="1">
      <alignment horizontal="right" wrapText="1"/>
    </xf>
    <xf numFmtId="0" fontId="23" fillId="0" borderId="0" xfId="0" applyFont="1" applyAlignment="1">
      <alignment horizontal="right"/>
    </xf>
    <xf numFmtId="0" fontId="23" fillId="0" borderId="0" xfId="0" applyFont="1" applyAlignment="1"/>
    <xf numFmtId="0" fontId="23" fillId="0" borderId="0" xfId="0" applyFont="1"/>
    <xf numFmtId="0" fontId="23" fillId="0" borderId="1" xfId="0" applyFont="1" applyBorder="1" applyAlignment="1"/>
    <xf numFmtId="0" fontId="23" fillId="0" borderId="0" xfId="0" applyFont="1" applyAlignment="1"/>
    <xf numFmtId="0" fontId="23" fillId="0" borderId="0" xfId="0" applyFont="1" applyAlignment="1">
      <alignment horizontal="right"/>
    </xf>
    <xf numFmtId="0" fontId="23" fillId="0" borderId="1" xfId="0" applyFont="1" applyBorder="1" applyAlignment="1">
      <alignment horizontal="right"/>
    </xf>
    <xf numFmtId="0" fontId="8" fillId="2" borderId="1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164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64" fontId="12" fillId="6" borderId="6" xfId="0" applyNumberFormat="1" applyFont="1" applyFill="1" applyBorder="1" applyAlignment="1">
      <alignment horizontal="justify" vertical="center" wrapText="1"/>
    </xf>
    <xf numFmtId="49" fontId="12" fillId="6" borderId="6" xfId="0" applyNumberFormat="1" applyFont="1" applyFill="1" applyBorder="1" applyAlignment="1">
      <alignment horizontal="center" vertical="center" wrapText="1"/>
    </xf>
    <xf numFmtId="165" fontId="12" fillId="6" borderId="6" xfId="0" applyNumberFormat="1" applyFont="1" applyFill="1" applyBorder="1" applyAlignment="1">
      <alignment horizontal="right"/>
    </xf>
    <xf numFmtId="49" fontId="12" fillId="4" borderId="6" xfId="0" applyNumberFormat="1" applyFont="1" applyFill="1" applyBorder="1" applyAlignment="1">
      <alignment horizontal="justify" vertical="center" wrapText="1"/>
    </xf>
    <xf numFmtId="49" fontId="12" fillId="4" borderId="6" xfId="0" applyNumberFormat="1" applyFont="1" applyFill="1" applyBorder="1" applyAlignment="1">
      <alignment horizontal="center" vertical="center" wrapText="1"/>
    </xf>
    <xf numFmtId="165" fontId="12" fillId="4" borderId="6" xfId="0" applyNumberFormat="1" applyFont="1" applyFill="1" applyBorder="1" applyAlignment="1">
      <alignment horizontal="right"/>
    </xf>
    <xf numFmtId="49" fontId="8" fillId="2" borderId="6" xfId="0" applyNumberFormat="1" applyFont="1" applyFill="1" applyBorder="1" applyAlignment="1">
      <alignment horizontal="justify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right"/>
    </xf>
    <xf numFmtId="49" fontId="24" fillId="2" borderId="6" xfId="0" applyNumberFormat="1" applyFont="1" applyFill="1" applyBorder="1" applyAlignment="1">
      <alignment horizontal="justify" vertical="center" wrapText="1"/>
    </xf>
    <xf numFmtId="49" fontId="24" fillId="2" borderId="6" xfId="0" applyNumberFormat="1" applyFont="1" applyFill="1" applyBorder="1" applyAlignment="1">
      <alignment horizontal="center" vertical="center" wrapText="1"/>
    </xf>
    <xf numFmtId="165" fontId="24" fillId="2" borderId="6" xfId="0" applyNumberFormat="1" applyFont="1" applyFill="1" applyBorder="1" applyAlignment="1">
      <alignment horizontal="right"/>
    </xf>
    <xf numFmtId="164" fontId="8" fillId="2" borderId="6" xfId="0" applyNumberFormat="1" applyFont="1" applyFill="1" applyBorder="1" applyAlignment="1">
      <alignment horizontal="justify" vertical="center" wrapText="1"/>
    </xf>
    <xf numFmtId="165" fontId="23" fillId="0" borderId="0" xfId="0" applyNumberFormat="1" applyFont="1"/>
    <xf numFmtId="0" fontId="21" fillId="0" borderId="1" xfId="0" applyFont="1" applyBorder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0" fillId="2" borderId="1" xfId="0" applyNumberFormat="1" applyFont="1" applyFill="1" applyBorder="1" applyAlignment="1">
      <alignment vertical="center"/>
    </xf>
    <xf numFmtId="164" fontId="9" fillId="2" borderId="6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164" fontId="9" fillId="6" borderId="6" xfId="0" applyNumberFormat="1" applyFont="1" applyFill="1" applyBorder="1" applyAlignment="1">
      <alignment horizontal="justify" vertical="center" wrapText="1"/>
    </xf>
    <xf numFmtId="49" fontId="9" fillId="6" borderId="6" xfId="0" applyNumberFormat="1" applyFont="1" applyFill="1" applyBorder="1" applyAlignment="1">
      <alignment horizontal="center" vertical="center" wrapText="1"/>
    </xf>
    <xf numFmtId="165" fontId="9" fillId="6" borderId="6" xfId="0" applyNumberFormat="1" applyFont="1" applyFill="1" applyBorder="1" applyAlignment="1">
      <alignment horizontal="right"/>
    </xf>
    <xf numFmtId="49" fontId="9" fillId="4" borderId="6" xfId="0" applyNumberFormat="1" applyFont="1" applyFill="1" applyBorder="1" applyAlignment="1">
      <alignment horizontal="justify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165" fontId="9" fillId="4" borderId="6" xfId="0" applyNumberFormat="1" applyFont="1" applyFill="1" applyBorder="1" applyAlignment="1">
      <alignment horizontal="right"/>
    </xf>
    <xf numFmtId="49" fontId="22" fillId="2" borderId="6" xfId="0" applyNumberFormat="1" applyFont="1" applyFill="1" applyBorder="1" applyAlignment="1">
      <alignment horizontal="justify" vertical="center" wrapText="1"/>
    </xf>
    <xf numFmtId="165" fontId="22" fillId="2" borderId="6" xfId="0" applyNumberFormat="1" applyFont="1" applyFill="1" applyBorder="1" applyAlignment="1">
      <alignment horizontal="right"/>
    </xf>
    <xf numFmtId="49" fontId="25" fillId="2" borderId="6" xfId="0" applyNumberFormat="1" applyFont="1" applyFill="1" applyBorder="1" applyAlignment="1">
      <alignment horizontal="justify" vertical="center" wrapText="1"/>
    </xf>
    <xf numFmtId="49" fontId="25" fillId="2" borderId="6" xfId="0" applyNumberFormat="1" applyFont="1" applyFill="1" applyBorder="1" applyAlignment="1">
      <alignment horizontal="center" vertical="center" wrapText="1"/>
    </xf>
    <xf numFmtId="165" fontId="25" fillId="2" borderId="6" xfId="0" applyNumberFormat="1" applyFont="1" applyFill="1" applyBorder="1" applyAlignment="1">
      <alignment horizontal="right"/>
    </xf>
    <xf numFmtId="0" fontId="21" fillId="0" borderId="1" xfId="0" applyFont="1" applyBorder="1" applyAlignment="1"/>
    <xf numFmtId="0" fontId="21" fillId="0" borderId="0" xfId="0" applyFont="1" applyAlignment="1"/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0" fontId="26" fillId="2" borderId="6" xfId="0" applyNumberFormat="1" applyFont="1" applyFill="1" applyBorder="1" applyAlignment="1">
      <alignment horizontal="center" vertical="center"/>
    </xf>
    <xf numFmtId="49" fontId="9" fillId="6" borderId="6" xfId="0" applyNumberFormat="1" applyFont="1" applyFill="1" applyBorder="1" applyAlignment="1">
      <alignment horizontal="justify" vertical="center" wrapText="1"/>
    </xf>
    <xf numFmtId="49" fontId="22" fillId="4" borderId="6" xfId="0" applyNumberFormat="1" applyFont="1" applyFill="1" applyBorder="1" applyAlignment="1">
      <alignment horizontal="justify" vertical="center" wrapText="1"/>
    </xf>
    <xf numFmtId="49" fontId="22" fillId="4" borderId="6" xfId="0" applyNumberFormat="1" applyFont="1" applyFill="1" applyBorder="1" applyAlignment="1">
      <alignment horizontal="center" vertical="center" wrapText="1"/>
    </xf>
    <xf numFmtId="165" fontId="22" fillId="4" borderId="6" xfId="0" applyNumberFormat="1" applyFont="1" applyFill="1" applyBorder="1" applyAlignment="1">
      <alignment horizontal="right"/>
    </xf>
    <xf numFmtId="0" fontId="21" fillId="2" borderId="1" xfId="1" applyFont="1"/>
    <xf numFmtId="0" fontId="21" fillId="2" borderId="1" xfId="4" applyFont="1"/>
    <xf numFmtId="0" fontId="12" fillId="2" borderId="6" xfId="4" applyFont="1" applyFill="1" applyBorder="1" applyAlignment="1" applyProtection="1">
      <alignment horizontal="center" vertical="center" wrapText="1"/>
      <protection locked="0"/>
    </xf>
    <xf numFmtId="0" fontId="8" fillId="2" borderId="6" xfId="4" applyFont="1" applyFill="1" applyBorder="1" applyAlignment="1">
      <alignment horizontal="center" vertical="center" wrapText="1"/>
    </xf>
    <xf numFmtId="0" fontId="12" fillId="2" borderId="6" xfId="4" applyFont="1" applyFill="1" applyBorder="1" applyAlignment="1" applyProtection="1">
      <alignment horizontal="center" vertical="center" wrapText="1"/>
      <protection locked="0"/>
    </xf>
    <xf numFmtId="0" fontId="13" fillId="2" borderId="6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 applyProtection="1">
      <alignment horizontal="center" vertical="center" wrapText="1"/>
      <protection locked="0"/>
    </xf>
    <xf numFmtId="0" fontId="8" fillId="2" borderId="6" xfId="4" applyFont="1" applyFill="1" applyBorder="1" applyAlignment="1" applyProtection="1">
      <alignment horizontal="center" vertical="center"/>
      <protection locked="0"/>
    </xf>
    <xf numFmtId="0" fontId="23" fillId="2" borderId="1" xfId="4" applyFont="1"/>
    <xf numFmtId="0" fontId="12" fillId="2" borderId="6" xfId="4" applyFont="1" applyFill="1" applyBorder="1" applyAlignment="1">
      <alignment horizontal="center" vertical="top" wrapText="1"/>
    </xf>
    <xf numFmtId="0" fontId="12" fillId="2" borderId="5" xfId="4" applyFont="1" applyFill="1" applyBorder="1" applyAlignment="1">
      <alignment horizontal="left" vertical="top" wrapText="1"/>
    </xf>
    <xf numFmtId="0" fontId="12" fillId="2" borderId="12" xfId="4" applyFont="1" applyFill="1" applyBorder="1" applyAlignment="1">
      <alignment horizontal="left" vertical="top" wrapText="1"/>
    </xf>
    <xf numFmtId="0" fontId="12" fillId="3" borderId="6" xfId="4" applyFont="1" applyFill="1" applyBorder="1" applyAlignment="1">
      <alignment horizontal="center" vertical="top" wrapText="1"/>
    </xf>
    <xf numFmtId="0" fontId="8" fillId="3" borderId="6" xfId="4" applyFont="1" applyFill="1" applyBorder="1" applyAlignment="1">
      <alignment vertical="top" wrapText="1"/>
    </xf>
    <xf numFmtId="0" fontId="12" fillId="3" borderId="6" xfId="4" applyFont="1" applyFill="1" applyBorder="1" applyAlignment="1">
      <alignment horizontal="left" vertical="top" wrapText="1"/>
    </xf>
    <xf numFmtId="0" fontId="8" fillId="2" borderId="6" xfId="4" applyFont="1" applyFill="1" applyBorder="1" applyAlignment="1">
      <alignment vertical="top" wrapText="1"/>
    </xf>
    <xf numFmtId="3" fontId="8" fillId="3" borderId="6" xfId="4" applyNumberFormat="1" applyFont="1" applyFill="1" applyBorder="1" applyAlignment="1">
      <alignment vertical="top" wrapText="1"/>
    </xf>
    <xf numFmtId="0" fontId="27" fillId="0" borderId="0" xfId="0" applyFont="1" applyAlignment="1">
      <alignment wrapText="1"/>
    </xf>
    <xf numFmtId="0" fontId="8" fillId="3" borderId="6" xfId="4" applyFont="1" applyFill="1" applyBorder="1" applyAlignment="1">
      <alignment horizontal="left" vertical="top" wrapText="1"/>
    </xf>
    <xf numFmtId="0" fontId="28" fillId="2" borderId="6" xfId="4" applyFont="1" applyFill="1" applyBorder="1" applyAlignment="1">
      <alignment vertical="top" wrapText="1"/>
    </xf>
    <xf numFmtId="0" fontId="12" fillId="3" borderId="5" xfId="4" applyFont="1" applyFill="1" applyBorder="1" applyAlignment="1">
      <alignment horizontal="left" vertical="top" wrapText="1"/>
    </xf>
    <xf numFmtId="0" fontId="12" fillId="3" borderId="12" xfId="4" applyFont="1" applyFill="1" applyBorder="1" applyAlignment="1">
      <alignment horizontal="left" vertical="top" wrapText="1"/>
    </xf>
    <xf numFmtId="0" fontId="8" fillId="3" borderId="6" xfId="4" applyFont="1" applyFill="1" applyBorder="1" applyAlignment="1">
      <alignment horizontal="justify" vertical="top" wrapText="1"/>
    </xf>
    <xf numFmtId="0" fontId="8" fillId="2" borderId="6" xfId="4" applyFont="1" applyFill="1" applyBorder="1" applyAlignment="1">
      <alignment horizontal="left" vertical="top" wrapText="1"/>
    </xf>
    <xf numFmtId="0" fontId="8" fillId="2" borderId="6" xfId="4" applyFont="1" applyFill="1" applyBorder="1" applyAlignment="1">
      <alignment wrapText="1"/>
    </xf>
    <xf numFmtId="0" fontId="8" fillId="2" borderId="1" xfId="4" applyFont="1" applyFill="1" applyBorder="1" applyAlignment="1">
      <alignment vertical="top" wrapText="1" shrinkToFit="1"/>
    </xf>
    <xf numFmtId="0" fontId="8" fillId="2" borderId="1" xfId="4" applyFont="1" applyFill="1" applyBorder="1"/>
  </cellXfs>
  <cellStyles count="5">
    <cellStyle name="Обычный" xfId="0" builtinId="0"/>
    <cellStyle name="Обычный 2" xfId="4"/>
    <cellStyle name="Обычный 3" xfId="2"/>
    <cellStyle name="Обычный 5" xfId="1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1"/>
  <sheetViews>
    <sheetView workbookViewId="0">
      <selection activeCell="C146" sqref="C146"/>
    </sheetView>
  </sheetViews>
  <sheetFormatPr defaultRowHeight="15"/>
  <cols>
    <col min="1" max="1" width="32.7109375" style="30" customWidth="1"/>
    <col min="2" max="2" width="97.5703125" style="30" customWidth="1"/>
    <col min="3" max="3" width="19.140625" style="30" customWidth="1"/>
    <col min="4" max="16384" width="9.140625" style="30"/>
  </cols>
  <sheetData>
    <row r="1" spans="1:3" ht="18.75">
      <c r="C1" s="117" t="s">
        <v>244</v>
      </c>
    </row>
    <row r="2" spans="1:3" ht="18.75">
      <c r="C2" s="117" t="s">
        <v>245</v>
      </c>
    </row>
    <row r="3" spans="1:3" ht="18.75">
      <c r="C3" s="117" t="s">
        <v>246</v>
      </c>
    </row>
    <row r="4" spans="1:3" ht="18.75">
      <c r="C4" s="117" t="s">
        <v>966</v>
      </c>
    </row>
    <row r="6" spans="1:3" s="118" customFormat="1" ht="18.75">
      <c r="B6" s="117"/>
      <c r="C6" s="117" t="s">
        <v>244</v>
      </c>
    </row>
    <row r="7" spans="1:3" s="118" customFormat="1" ht="18.75">
      <c r="B7" s="117"/>
      <c r="C7" s="117" t="s">
        <v>245</v>
      </c>
    </row>
    <row r="8" spans="1:3" s="118" customFormat="1" ht="18.75">
      <c r="B8" s="117"/>
      <c r="C8" s="117" t="s">
        <v>246</v>
      </c>
    </row>
    <row r="9" spans="1:3" s="118" customFormat="1" ht="18.75">
      <c r="B9" s="117"/>
      <c r="C9" s="117" t="s">
        <v>248</v>
      </c>
    </row>
    <row r="10" spans="1:3" ht="18.75">
      <c r="A10" s="119"/>
      <c r="B10" s="119"/>
      <c r="C10" s="119"/>
    </row>
    <row r="11" spans="1:3" ht="18.75">
      <c r="A11" s="141" t="s">
        <v>247</v>
      </c>
      <c r="B11" s="141"/>
      <c r="C11" s="141"/>
    </row>
    <row r="12" spans="1:3" ht="18.75">
      <c r="A12" s="63"/>
      <c r="B12" s="63"/>
      <c r="C12" s="63" t="s">
        <v>0</v>
      </c>
    </row>
    <row r="13" spans="1:3">
      <c r="A13" s="142" t="s">
        <v>1</v>
      </c>
      <c r="B13" s="142" t="s">
        <v>5</v>
      </c>
      <c r="C13" s="142" t="s">
        <v>968</v>
      </c>
    </row>
    <row r="14" spans="1:3">
      <c r="A14" s="142"/>
      <c r="B14" s="142"/>
      <c r="C14" s="143"/>
    </row>
    <row r="15" spans="1:3">
      <c r="A15" s="142"/>
      <c r="B15" s="142"/>
      <c r="C15" s="143"/>
    </row>
    <row r="16" spans="1:3" s="120" customFormat="1" ht="11.25">
      <c r="A16" s="64" t="s">
        <v>2</v>
      </c>
      <c r="B16" s="64" t="s">
        <v>3</v>
      </c>
      <c r="C16" s="64" t="s">
        <v>4</v>
      </c>
    </row>
    <row r="17" spans="1:3" ht="18.75">
      <c r="A17" s="144" t="s">
        <v>6</v>
      </c>
      <c r="B17" s="145"/>
      <c r="C17" s="121"/>
    </row>
    <row r="18" spans="1:3" ht="18.75">
      <c r="A18" s="116" t="s">
        <v>7</v>
      </c>
      <c r="B18" s="65" t="s">
        <v>8</v>
      </c>
      <c r="C18" s="66">
        <v>210512.84</v>
      </c>
    </row>
    <row r="19" spans="1:3" ht="18.75">
      <c r="A19" s="139" t="s">
        <v>9</v>
      </c>
      <c r="B19" s="140"/>
      <c r="C19" s="122">
        <v>190278.55</v>
      </c>
    </row>
    <row r="20" spans="1:3" ht="15.75">
      <c r="A20" s="112" t="s">
        <v>10</v>
      </c>
      <c r="B20" s="60" t="s">
        <v>11</v>
      </c>
      <c r="C20" s="67">
        <v>164366.54999999999</v>
      </c>
    </row>
    <row r="21" spans="1:3" ht="15.75">
      <c r="A21" s="61" t="s">
        <v>12</v>
      </c>
      <c r="B21" s="62" t="s">
        <v>13</v>
      </c>
      <c r="C21" s="68">
        <v>164366.54999999999</v>
      </c>
    </row>
    <row r="22" spans="1:3" ht="47.25">
      <c r="A22" s="61" t="s">
        <v>14</v>
      </c>
      <c r="B22" s="62" t="s">
        <v>804</v>
      </c>
      <c r="C22" s="68">
        <v>163874.54999999999</v>
      </c>
    </row>
    <row r="23" spans="1:3" ht="78.75">
      <c r="A23" s="61" t="s">
        <v>16</v>
      </c>
      <c r="B23" s="62" t="s">
        <v>17</v>
      </c>
      <c r="C23" s="68">
        <v>200</v>
      </c>
    </row>
    <row r="24" spans="1:3" ht="31.5">
      <c r="A24" s="61" t="s">
        <v>18</v>
      </c>
      <c r="B24" s="62" t="s">
        <v>19</v>
      </c>
      <c r="C24" s="68">
        <v>292</v>
      </c>
    </row>
    <row r="25" spans="1:3" ht="31.5">
      <c r="A25" s="112" t="s">
        <v>20</v>
      </c>
      <c r="B25" s="60" t="s">
        <v>21</v>
      </c>
      <c r="C25" s="67">
        <v>9000</v>
      </c>
    </row>
    <row r="26" spans="1:3" ht="31.5">
      <c r="A26" s="61" t="s">
        <v>22</v>
      </c>
      <c r="B26" s="62" t="s">
        <v>23</v>
      </c>
      <c r="C26" s="68">
        <v>9000</v>
      </c>
    </row>
    <row r="27" spans="1:3" ht="47.25">
      <c r="A27" s="61" t="s">
        <v>24</v>
      </c>
      <c r="B27" s="62" t="s">
        <v>25</v>
      </c>
      <c r="C27" s="68">
        <v>3334.1</v>
      </c>
    </row>
    <row r="28" spans="1:3" ht="63">
      <c r="A28" s="61" t="s">
        <v>26</v>
      </c>
      <c r="B28" s="62" t="s">
        <v>27</v>
      </c>
      <c r="C28" s="68">
        <v>25.9</v>
      </c>
    </row>
    <row r="29" spans="1:3" ht="47.25">
      <c r="A29" s="61" t="s">
        <v>28</v>
      </c>
      <c r="B29" s="62" t="s">
        <v>29</v>
      </c>
      <c r="C29" s="68">
        <v>5640</v>
      </c>
    </row>
    <row r="30" spans="1:3" ht="15.75">
      <c r="A30" s="112" t="s">
        <v>30</v>
      </c>
      <c r="B30" s="60" t="s">
        <v>31</v>
      </c>
      <c r="C30" s="67">
        <v>13915</v>
      </c>
    </row>
    <row r="31" spans="1:3" ht="15.75">
      <c r="A31" s="61" t="s">
        <v>32</v>
      </c>
      <c r="B31" s="62" t="s">
        <v>33</v>
      </c>
      <c r="C31" s="68">
        <v>4270</v>
      </c>
    </row>
    <row r="32" spans="1:3" ht="31.5">
      <c r="A32" s="61" t="s">
        <v>34</v>
      </c>
      <c r="B32" s="62" t="s">
        <v>35</v>
      </c>
      <c r="C32" s="68">
        <v>3600</v>
      </c>
    </row>
    <row r="33" spans="1:3" ht="31.5">
      <c r="A33" s="61" t="s">
        <v>36</v>
      </c>
      <c r="B33" s="62" t="s">
        <v>35</v>
      </c>
      <c r="C33" s="68">
        <v>3600</v>
      </c>
    </row>
    <row r="34" spans="1:3" ht="31.5">
      <c r="A34" s="61" t="s">
        <v>37</v>
      </c>
      <c r="B34" s="62" t="s">
        <v>38</v>
      </c>
      <c r="C34" s="68">
        <v>670</v>
      </c>
    </row>
    <row r="35" spans="1:3" ht="47.25">
      <c r="A35" s="61" t="s">
        <v>39</v>
      </c>
      <c r="B35" s="62" t="s">
        <v>40</v>
      </c>
      <c r="C35" s="68">
        <v>670</v>
      </c>
    </row>
    <row r="36" spans="1:3" ht="15.75">
      <c r="A36" s="61" t="s">
        <v>41</v>
      </c>
      <c r="B36" s="62" t="s">
        <v>42</v>
      </c>
      <c r="C36" s="68">
        <v>9150</v>
      </c>
    </row>
    <row r="37" spans="1:3" ht="15.75">
      <c r="A37" s="61" t="s">
        <v>43</v>
      </c>
      <c r="B37" s="62" t="s">
        <v>42</v>
      </c>
      <c r="C37" s="68">
        <v>9150</v>
      </c>
    </row>
    <row r="38" spans="1:3" ht="15.75">
      <c r="A38" s="61" t="s">
        <v>44</v>
      </c>
      <c r="B38" s="62" t="s">
        <v>45</v>
      </c>
      <c r="C38" s="68">
        <v>73</v>
      </c>
    </row>
    <row r="39" spans="1:3" ht="15.75">
      <c r="A39" s="61" t="s">
        <v>46</v>
      </c>
      <c r="B39" s="62" t="s">
        <v>45</v>
      </c>
      <c r="C39" s="68">
        <v>73</v>
      </c>
    </row>
    <row r="40" spans="1:3" ht="15.75">
      <c r="A40" s="61" t="s">
        <v>47</v>
      </c>
      <c r="B40" s="62" t="s">
        <v>48</v>
      </c>
      <c r="C40" s="68">
        <v>422</v>
      </c>
    </row>
    <row r="41" spans="1:3" ht="31.5">
      <c r="A41" s="61" t="s">
        <v>49</v>
      </c>
      <c r="B41" s="62" t="s">
        <v>1076</v>
      </c>
      <c r="C41" s="68">
        <v>422</v>
      </c>
    </row>
    <row r="42" spans="1:3" ht="15.75">
      <c r="A42" s="112" t="s">
        <v>51</v>
      </c>
      <c r="B42" s="60" t="s">
        <v>52</v>
      </c>
      <c r="C42" s="67">
        <v>2997</v>
      </c>
    </row>
    <row r="43" spans="1:3" ht="31.5">
      <c r="A43" s="61" t="s">
        <v>53</v>
      </c>
      <c r="B43" s="62" t="s">
        <v>54</v>
      </c>
      <c r="C43" s="68">
        <v>2997</v>
      </c>
    </row>
    <row r="44" spans="1:3" ht="31.5">
      <c r="A44" s="61" t="s">
        <v>55</v>
      </c>
      <c r="B44" s="62" t="s">
        <v>56</v>
      </c>
      <c r="C44" s="68">
        <v>2997</v>
      </c>
    </row>
    <row r="45" spans="1:3" ht="18.75">
      <c r="A45" s="123"/>
      <c r="B45" s="124" t="s">
        <v>57</v>
      </c>
      <c r="C45" s="122">
        <v>20234.29</v>
      </c>
    </row>
    <row r="46" spans="1:3" ht="31.5">
      <c r="A46" s="112" t="s">
        <v>58</v>
      </c>
      <c r="B46" s="60" t="s">
        <v>59</v>
      </c>
      <c r="C46" s="67">
        <v>14940</v>
      </c>
    </row>
    <row r="47" spans="1:3" ht="63">
      <c r="A47" s="61" t="s">
        <v>60</v>
      </c>
      <c r="B47" s="62" t="s">
        <v>61</v>
      </c>
      <c r="C47" s="68">
        <v>14750</v>
      </c>
    </row>
    <row r="48" spans="1:3" ht="47.25">
      <c r="A48" s="61" t="s">
        <v>62</v>
      </c>
      <c r="B48" s="62" t="s">
        <v>63</v>
      </c>
      <c r="C48" s="68">
        <v>7400</v>
      </c>
    </row>
    <row r="49" spans="1:3" ht="63">
      <c r="A49" s="61" t="s">
        <v>64</v>
      </c>
      <c r="B49" s="62" t="s">
        <v>65</v>
      </c>
      <c r="C49" s="68">
        <v>3400</v>
      </c>
    </row>
    <row r="50" spans="1:3" ht="63">
      <c r="A50" s="61" t="s">
        <v>66</v>
      </c>
      <c r="B50" s="62" t="s">
        <v>67</v>
      </c>
      <c r="C50" s="68">
        <v>4000</v>
      </c>
    </row>
    <row r="51" spans="1:3" ht="31.5">
      <c r="A51" s="61" t="s">
        <v>68</v>
      </c>
      <c r="B51" s="62" t="s">
        <v>69</v>
      </c>
      <c r="C51" s="68">
        <v>7350</v>
      </c>
    </row>
    <row r="52" spans="1:3" ht="31.5">
      <c r="A52" s="61" t="s">
        <v>70</v>
      </c>
      <c r="B52" s="62" t="s">
        <v>71</v>
      </c>
      <c r="C52" s="68">
        <v>7350</v>
      </c>
    </row>
    <row r="53" spans="1:3" ht="63">
      <c r="A53" s="61" t="s">
        <v>72</v>
      </c>
      <c r="B53" s="62" t="s">
        <v>73</v>
      </c>
      <c r="C53" s="68">
        <v>190</v>
      </c>
    </row>
    <row r="54" spans="1:3" ht="63">
      <c r="A54" s="61" t="s">
        <v>74</v>
      </c>
      <c r="B54" s="62" t="s">
        <v>75</v>
      </c>
      <c r="C54" s="68">
        <v>190</v>
      </c>
    </row>
    <row r="55" spans="1:3" ht="63">
      <c r="A55" s="61" t="s">
        <v>76</v>
      </c>
      <c r="B55" s="62" t="s">
        <v>77</v>
      </c>
      <c r="C55" s="68">
        <v>190</v>
      </c>
    </row>
    <row r="56" spans="1:3" ht="15.75">
      <c r="A56" s="112" t="s">
        <v>78</v>
      </c>
      <c r="B56" s="60" t="s">
        <v>79</v>
      </c>
      <c r="C56" s="67">
        <v>1804.99</v>
      </c>
    </row>
    <row r="57" spans="1:3" ht="15.75">
      <c r="A57" s="61" t="s">
        <v>80</v>
      </c>
      <c r="B57" s="62" t="s">
        <v>81</v>
      </c>
      <c r="C57" s="68">
        <v>1804.99</v>
      </c>
    </row>
    <row r="58" spans="1:3" ht="15.75">
      <c r="A58" s="61" t="s">
        <v>82</v>
      </c>
      <c r="B58" s="62" t="s">
        <v>805</v>
      </c>
      <c r="C58" s="68">
        <v>976.47</v>
      </c>
    </row>
    <row r="59" spans="1:3" ht="15.75">
      <c r="A59" s="61" t="s">
        <v>83</v>
      </c>
      <c r="B59" s="62" t="s">
        <v>84</v>
      </c>
      <c r="C59" s="68">
        <v>792.52</v>
      </c>
    </row>
    <row r="60" spans="1:3" ht="15.75">
      <c r="A60" s="61" t="s">
        <v>969</v>
      </c>
      <c r="B60" s="62" t="s">
        <v>729</v>
      </c>
      <c r="C60" s="68">
        <v>36</v>
      </c>
    </row>
    <row r="61" spans="1:3" ht="31.5">
      <c r="A61" s="112" t="s">
        <v>730</v>
      </c>
      <c r="B61" s="60" t="s">
        <v>970</v>
      </c>
      <c r="C61" s="67">
        <v>444</v>
      </c>
    </row>
    <row r="62" spans="1:3" ht="15.75">
      <c r="A62" s="61" t="s">
        <v>971</v>
      </c>
      <c r="B62" s="62" t="s">
        <v>972</v>
      </c>
      <c r="C62" s="68">
        <v>444</v>
      </c>
    </row>
    <row r="63" spans="1:3" ht="15.75">
      <c r="A63" s="61" t="s">
        <v>973</v>
      </c>
      <c r="B63" s="62" t="s">
        <v>974</v>
      </c>
      <c r="C63" s="68">
        <v>444</v>
      </c>
    </row>
    <row r="64" spans="1:3" ht="15.75">
      <c r="A64" s="61" t="s">
        <v>975</v>
      </c>
      <c r="B64" s="62" t="s">
        <v>731</v>
      </c>
      <c r="C64" s="68">
        <v>444</v>
      </c>
    </row>
    <row r="65" spans="1:3" ht="15.75">
      <c r="A65" s="112" t="s">
        <v>87</v>
      </c>
      <c r="B65" s="60" t="s">
        <v>88</v>
      </c>
      <c r="C65" s="67">
        <v>521.5</v>
      </c>
    </row>
    <row r="66" spans="1:3" ht="63">
      <c r="A66" s="61" t="s">
        <v>89</v>
      </c>
      <c r="B66" s="62" t="s">
        <v>90</v>
      </c>
      <c r="C66" s="68">
        <v>50</v>
      </c>
    </row>
    <row r="67" spans="1:3" ht="63">
      <c r="A67" s="61" t="s">
        <v>91</v>
      </c>
      <c r="B67" s="62" t="s">
        <v>92</v>
      </c>
      <c r="C67" s="68">
        <v>50</v>
      </c>
    </row>
    <row r="68" spans="1:3" ht="63">
      <c r="A68" s="61" t="s">
        <v>93</v>
      </c>
      <c r="B68" s="62" t="s">
        <v>94</v>
      </c>
      <c r="C68" s="68">
        <v>50</v>
      </c>
    </row>
    <row r="69" spans="1:3" ht="31.5">
      <c r="A69" s="61" t="s">
        <v>95</v>
      </c>
      <c r="B69" s="62" t="s">
        <v>96</v>
      </c>
      <c r="C69" s="68">
        <v>471.5</v>
      </c>
    </row>
    <row r="70" spans="1:3" ht="31.5">
      <c r="A70" s="61" t="s">
        <v>97</v>
      </c>
      <c r="B70" s="62" t="s">
        <v>98</v>
      </c>
      <c r="C70" s="68">
        <v>471.5</v>
      </c>
    </row>
    <row r="71" spans="1:3" ht="47.25">
      <c r="A71" s="61" t="s">
        <v>99</v>
      </c>
      <c r="B71" s="62" t="s">
        <v>100</v>
      </c>
      <c r="C71" s="68">
        <v>71.5</v>
      </c>
    </row>
    <row r="72" spans="1:3" ht="31.5">
      <c r="A72" s="61" t="s">
        <v>101</v>
      </c>
      <c r="B72" s="62" t="s">
        <v>102</v>
      </c>
      <c r="C72" s="68">
        <v>400</v>
      </c>
    </row>
    <row r="73" spans="1:3" ht="15.75">
      <c r="A73" s="112" t="s">
        <v>103</v>
      </c>
      <c r="B73" s="60" t="s">
        <v>104</v>
      </c>
      <c r="C73" s="67">
        <v>2523.8000000000002</v>
      </c>
    </row>
    <row r="74" spans="1:3" ht="15.75">
      <c r="A74" s="61" t="s">
        <v>105</v>
      </c>
      <c r="B74" s="62" t="s">
        <v>106</v>
      </c>
      <c r="C74" s="68">
        <v>24</v>
      </c>
    </row>
    <row r="75" spans="1:3" ht="47.25">
      <c r="A75" s="61" t="s">
        <v>107</v>
      </c>
      <c r="B75" s="62" t="s">
        <v>108</v>
      </c>
      <c r="C75" s="68">
        <v>24</v>
      </c>
    </row>
    <row r="76" spans="1:3" ht="47.25">
      <c r="A76" s="61" t="s">
        <v>109</v>
      </c>
      <c r="B76" s="62" t="s">
        <v>110</v>
      </c>
      <c r="C76" s="68">
        <v>82</v>
      </c>
    </row>
    <row r="77" spans="1:3" ht="47.25">
      <c r="A77" s="61" t="s">
        <v>111</v>
      </c>
      <c r="B77" s="62" t="s">
        <v>112</v>
      </c>
      <c r="C77" s="68">
        <v>75</v>
      </c>
    </row>
    <row r="78" spans="1:3" ht="47.25">
      <c r="A78" s="61" t="s">
        <v>111</v>
      </c>
      <c r="B78" s="62" t="s">
        <v>112</v>
      </c>
      <c r="C78" s="68">
        <v>70</v>
      </c>
    </row>
    <row r="79" spans="1:3" ht="63">
      <c r="A79" s="61" t="s">
        <v>113</v>
      </c>
      <c r="B79" s="62" t="s">
        <v>114</v>
      </c>
      <c r="C79" s="68">
        <v>5</v>
      </c>
    </row>
    <row r="80" spans="1:3" ht="31.5">
      <c r="A80" s="61" t="s">
        <v>115</v>
      </c>
      <c r="B80" s="62" t="s">
        <v>116</v>
      </c>
      <c r="C80" s="68">
        <v>7</v>
      </c>
    </row>
    <row r="81" spans="1:3" ht="31.5">
      <c r="A81" s="61" t="s">
        <v>976</v>
      </c>
      <c r="B81" s="62" t="s">
        <v>732</v>
      </c>
      <c r="C81" s="68">
        <v>20</v>
      </c>
    </row>
    <row r="82" spans="1:3" ht="31.5">
      <c r="A82" s="61" t="s">
        <v>977</v>
      </c>
      <c r="B82" s="62" t="s">
        <v>734</v>
      </c>
      <c r="C82" s="68">
        <v>20</v>
      </c>
    </row>
    <row r="83" spans="1:3" ht="78.75">
      <c r="A83" s="61" t="s">
        <v>117</v>
      </c>
      <c r="B83" s="62" t="s">
        <v>118</v>
      </c>
      <c r="C83" s="68">
        <v>60</v>
      </c>
    </row>
    <row r="84" spans="1:3" ht="31.5">
      <c r="A84" s="61" t="s">
        <v>119</v>
      </c>
      <c r="B84" s="62" t="s">
        <v>120</v>
      </c>
      <c r="C84" s="68">
        <v>10</v>
      </c>
    </row>
    <row r="85" spans="1:3" ht="31.5">
      <c r="A85" s="61" t="s">
        <v>121</v>
      </c>
      <c r="B85" s="62" t="s">
        <v>122</v>
      </c>
      <c r="C85" s="68">
        <v>50</v>
      </c>
    </row>
    <row r="86" spans="1:3" ht="47.25">
      <c r="A86" s="61" t="s">
        <v>123</v>
      </c>
      <c r="B86" s="62" t="s">
        <v>124</v>
      </c>
      <c r="C86" s="68">
        <v>363</v>
      </c>
    </row>
    <row r="87" spans="1:3" ht="15.75">
      <c r="A87" s="61" t="s">
        <v>125</v>
      </c>
      <c r="B87" s="62" t="s">
        <v>126</v>
      </c>
      <c r="C87" s="68">
        <v>277.5</v>
      </c>
    </row>
    <row r="88" spans="1:3" ht="31.5">
      <c r="A88" s="61" t="s">
        <v>127</v>
      </c>
      <c r="B88" s="62" t="s">
        <v>128</v>
      </c>
      <c r="C88" s="68">
        <v>2.5</v>
      </c>
    </row>
    <row r="89" spans="1:3" ht="47.25">
      <c r="A89" s="61" t="s">
        <v>129</v>
      </c>
      <c r="B89" s="62" t="s">
        <v>130</v>
      </c>
      <c r="C89" s="68">
        <v>2.5</v>
      </c>
    </row>
    <row r="90" spans="1:3" ht="15.75">
      <c r="A90" s="61" t="s">
        <v>131</v>
      </c>
      <c r="B90" s="62" t="s">
        <v>132</v>
      </c>
      <c r="C90" s="68">
        <v>275</v>
      </c>
    </row>
    <row r="91" spans="1:3" ht="47.25">
      <c r="A91" s="61" t="s">
        <v>133</v>
      </c>
      <c r="B91" s="62" t="s">
        <v>134</v>
      </c>
      <c r="C91" s="68">
        <v>15</v>
      </c>
    </row>
    <row r="92" spans="1:3" ht="47.25">
      <c r="A92" s="61" t="s">
        <v>135</v>
      </c>
      <c r="B92" s="62" t="s">
        <v>136</v>
      </c>
      <c r="C92" s="68">
        <v>15</v>
      </c>
    </row>
    <row r="93" spans="1:3" ht="15.75">
      <c r="A93" s="61" t="s">
        <v>137</v>
      </c>
      <c r="B93" s="62" t="s">
        <v>138</v>
      </c>
      <c r="C93" s="68">
        <v>4</v>
      </c>
    </row>
    <row r="94" spans="1:3" ht="31.5">
      <c r="A94" s="61" t="s">
        <v>139</v>
      </c>
      <c r="B94" s="62" t="s">
        <v>140</v>
      </c>
      <c r="C94" s="68">
        <v>4</v>
      </c>
    </row>
    <row r="95" spans="1:3" ht="47.25">
      <c r="A95" s="61" t="s">
        <v>141</v>
      </c>
      <c r="B95" s="62" t="s">
        <v>142</v>
      </c>
      <c r="C95" s="68">
        <v>172</v>
      </c>
    </row>
    <row r="96" spans="1:3" ht="15.75">
      <c r="A96" s="61" t="s">
        <v>143</v>
      </c>
      <c r="B96" s="62" t="s">
        <v>144</v>
      </c>
      <c r="C96" s="68">
        <v>1506.3</v>
      </c>
    </row>
    <row r="97" spans="1:3" ht="31.5">
      <c r="A97" s="61" t="s">
        <v>145</v>
      </c>
      <c r="B97" s="62" t="s">
        <v>146</v>
      </c>
      <c r="C97" s="68">
        <v>1506.3</v>
      </c>
    </row>
    <row r="98" spans="1:3" ht="18.75">
      <c r="A98" s="116" t="s">
        <v>147</v>
      </c>
      <c r="B98" s="65" t="s">
        <v>148</v>
      </c>
      <c r="C98" s="66">
        <v>452399.09299999999</v>
      </c>
    </row>
    <row r="99" spans="1:3" ht="31.5">
      <c r="A99" s="112" t="s">
        <v>149</v>
      </c>
      <c r="B99" s="60" t="s">
        <v>150</v>
      </c>
      <c r="C99" s="67">
        <v>452399.09299999999</v>
      </c>
    </row>
    <row r="100" spans="1:3" ht="15.75">
      <c r="A100" s="61" t="s">
        <v>151</v>
      </c>
      <c r="B100" s="62" t="s">
        <v>152</v>
      </c>
      <c r="C100" s="68">
        <v>136113.88</v>
      </c>
    </row>
    <row r="101" spans="1:3" ht="15.75">
      <c r="A101" s="61" t="s">
        <v>153</v>
      </c>
      <c r="B101" s="62" t="s">
        <v>154</v>
      </c>
      <c r="C101" s="68">
        <v>7425.7</v>
      </c>
    </row>
    <row r="102" spans="1:3" ht="15.75">
      <c r="A102" s="61" t="s">
        <v>155</v>
      </c>
      <c r="B102" s="62" t="s">
        <v>156</v>
      </c>
      <c r="C102" s="68">
        <v>7425.7</v>
      </c>
    </row>
    <row r="103" spans="1:3" ht="31.5">
      <c r="A103" s="61" t="s">
        <v>155</v>
      </c>
      <c r="B103" s="62" t="s">
        <v>158</v>
      </c>
      <c r="C103" s="68">
        <v>7425.7</v>
      </c>
    </row>
    <row r="104" spans="1:3" ht="15.75">
      <c r="A104" s="61" t="s">
        <v>159</v>
      </c>
      <c r="B104" s="62" t="s">
        <v>160</v>
      </c>
      <c r="C104" s="68">
        <v>128688.18</v>
      </c>
    </row>
    <row r="105" spans="1:3" ht="31.5">
      <c r="A105" s="61" t="s">
        <v>161</v>
      </c>
      <c r="B105" s="62" t="s">
        <v>162</v>
      </c>
      <c r="C105" s="68">
        <v>128688.18</v>
      </c>
    </row>
    <row r="106" spans="1:3" ht="31.5">
      <c r="A106" s="61" t="s">
        <v>161</v>
      </c>
      <c r="B106" s="62" t="s">
        <v>163</v>
      </c>
      <c r="C106" s="68">
        <v>128688.18</v>
      </c>
    </row>
    <row r="107" spans="1:3" ht="15.75">
      <c r="A107" s="61" t="s">
        <v>164</v>
      </c>
      <c r="B107" s="62" t="s">
        <v>165</v>
      </c>
      <c r="C107" s="68">
        <v>40371.775999999998</v>
      </c>
    </row>
    <row r="108" spans="1:3" ht="31.5">
      <c r="A108" s="61" t="s">
        <v>978</v>
      </c>
      <c r="B108" s="62" t="s">
        <v>979</v>
      </c>
      <c r="C108" s="68">
        <v>125.74299999999999</v>
      </c>
    </row>
    <row r="109" spans="1:3" ht="31.5">
      <c r="A109" s="61" t="s">
        <v>980</v>
      </c>
      <c r="B109" s="62" t="s">
        <v>166</v>
      </c>
      <c r="C109" s="68">
        <v>125.74299999999999</v>
      </c>
    </row>
    <row r="110" spans="1:3" ht="31.5">
      <c r="A110" s="61" t="s">
        <v>980</v>
      </c>
      <c r="B110" s="62" t="s">
        <v>166</v>
      </c>
      <c r="C110" s="68">
        <v>125.74299999999999</v>
      </c>
    </row>
    <row r="111" spans="1:3" ht="31.5">
      <c r="A111" s="61" t="s">
        <v>981</v>
      </c>
      <c r="B111" s="62" t="s">
        <v>167</v>
      </c>
      <c r="C111" s="68">
        <v>1554.83</v>
      </c>
    </row>
    <row r="112" spans="1:3" ht="31.5">
      <c r="A112" s="61" t="s">
        <v>982</v>
      </c>
      <c r="B112" s="62" t="s">
        <v>168</v>
      </c>
      <c r="C112" s="68">
        <v>1554.83</v>
      </c>
    </row>
    <row r="113" spans="1:3" ht="15.75">
      <c r="A113" s="61" t="s">
        <v>982</v>
      </c>
      <c r="B113" s="62" t="s">
        <v>983</v>
      </c>
      <c r="C113" s="68">
        <v>466.44900000000001</v>
      </c>
    </row>
    <row r="114" spans="1:3" ht="15.75">
      <c r="A114" s="61" t="s">
        <v>982</v>
      </c>
      <c r="B114" s="62" t="s">
        <v>984</v>
      </c>
      <c r="C114" s="68">
        <v>1088.3810000000001</v>
      </c>
    </row>
    <row r="115" spans="1:3" ht="31.5">
      <c r="A115" s="61" t="s">
        <v>985</v>
      </c>
      <c r="B115" s="62" t="s">
        <v>771</v>
      </c>
      <c r="C115" s="68">
        <v>667.20899999999995</v>
      </c>
    </row>
    <row r="116" spans="1:3" ht="31.5">
      <c r="A116" s="61" t="s">
        <v>985</v>
      </c>
      <c r="B116" s="62" t="s">
        <v>751</v>
      </c>
      <c r="C116" s="68">
        <v>667.20899999999995</v>
      </c>
    </row>
    <row r="117" spans="1:3" ht="15.75">
      <c r="A117" s="61" t="s">
        <v>986</v>
      </c>
      <c r="B117" s="62" t="s">
        <v>169</v>
      </c>
      <c r="C117" s="68">
        <v>165.82400000000001</v>
      </c>
    </row>
    <row r="118" spans="1:3" ht="15.75">
      <c r="A118" s="61" t="s">
        <v>987</v>
      </c>
      <c r="B118" s="62" t="s">
        <v>170</v>
      </c>
      <c r="C118" s="68">
        <v>165.82400000000001</v>
      </c>
    </row>
    <row r="119" spans="1:3" ht="31.5">
      <c r="A119" s="61" t="s">
        <v>987</v>
      </c>
      <c r="B119" s="62" t="s">
        <v>988</v>
      </c>
      <c r="C119" s="68">
        <v>36.799999999999997</v>
      </c>
    </row>
    <row r="120" spans="1:3" ht="31.5">
      <c r="A120" s="61" t="s">
        <v>987</v>
      </c>
      <c r="B120" s="62" t="s">
        <v>989</v>
      </c>
      <c r="C120" s="68">
        <v>6.5</v>
      </c>
    </row>
    <row r="121" spans="1:3" ht="31.5">
      <c r="A121" s="61" t="s">
        <v>987</v>
      </c>
      <c r="B121" s="62" t="s">
        <v>990</v>
      </c>
      <c r="C121" s="68">
        <v>23.140999999999998</v>
      </c>
    </row>
    <row r="122" spans="1:3" ht="31.5">
      <c r="A122" s="61" t="s">
        <v>987</v>
      </c>
      <c r="B122" s="62" t="s">
        <v>991</v>
      </c>
      <c r="C122" s="68">
        <v>49.383000000000003</v>
      </c>
    </row>
    <row r="123" spans="1:3" ht="15.75">
      <c r="A123" s="61" t="s">
        <v>987</v>
      </c>
      <c r="B123" s="62" t="s">
        <v>992</v>
      </c>
      <c r="C123" s="68">
        <v>50</v>
      </c>
    </row>
    <row r="124" spans="1:3" ht="15.75">
      <c r="A124" s="61" t="s">
        <v>171</v>
      </c>
      <c r="B124" s="62" t="s">
        <v>172</v>
      </c>
      <c r="C124" s="68">
        <v>37858.17</v>
      </c>
    </row>
    <row r="125" spans="1:3" ht="15.75">
      <c r="A125" s="61" t="s">
        <v>173</v>
      </c>
      <c r="B125" s="62" t="s">
        <v>174</v>
      </c>
      <c r="C125" s="68">
        <v>37858.17</v>
      </c>
    </row>
    <row r="126" spans="1:3" ht="31.5">
      <c r="A126" s="61" t="s">
        <v>173</v>
      </c>
      <c r="B126" s="62" t="s">
        <v>176</v>
      </c>
      <c r="C126" s="68">
        <v>417.8</v>
      </c>
    </row>
    <row r="127" spans="1:3" ht="31.5">
      <c r="A127" s="61" t="s">
        <v>173</v>
      </c>
      <c r="B127" s="62" t="s">
        <v>177</v>
      </c>
      <c r="C127" s="68">
        <v>663.1</v>
      </c>
    </row>
    <row r="128" spans="1:3" ht="31.5">
      <c r="A128" s="61" t="s">
        <v>173</v>
      </c>
      <c r="B128" s="62" t="s">
        <v>178</v>
      </c>
      <c r="C128" s="68">
        <v>12467.7</v>
      </c>
    </row>
    <row r="129" spans="1:3" ht="31.5">
      <c r="A129" s="61" t="s">
        <v>173</v>
      </c>
      <c r="B129" s="62" t="s">
        <v>993</v>
      </c>
      <c r="C129" s="68">
        <v>600</v>
      </c>
    </row>
    <row r="130" spans="1:3" ht="47.25">
      <c r="A130" s="61" t="s">
        <v>173</v>
      </c>
      <c r="B130" s="62" t="s">
        <v>179</v>
      </c>
      <c r="C130" s="68">
        <v>6264.8</v>
      </c>
    </row>
    <row r="131" spans="1:3" ht="31.5">
      <c r="A131" s="61" t="s">
        <v>173</v>
      </c>
      <c r="B131" s="62" t="s">
        <v>994</v>
      </c>
      <c r="C131" s="68">
        <v>300</v>
      </c>
    </row>
    <row r="132" spans="1:3" ht="31.5">
      <c r="A132" s="61" t="s">
        <v>173</v>
      </c>
      <c r="B132" s="62" t="s">
        <v>180</v>
      </c>
      <c r="C132" s="68">
        <v>2972.48</v>
      </c>
    </row>
    <row r="133" spans="1:3" ht="15.75">
      <c r="A133" s="61" t="s">
        <v>173</v>
      </c>
      <c r="B133" s="62" t="s">
        <v>181</v>
      </c>
      <c r="C133" s="68">
        <v>14172.29</v>
      </c>
    </row>
    <row r="134" spans="1:3" ht="15.75">
      <c r="A134" s="61" t="s">
        <v>182</v>
      </c>
      <c r="B134" s="62" t="s">
        <v>183</v>
      </c>
      <c r="C134" s="68">
        <v>275873.69799999997</v>
      </c>
    </row>
    <row r="135" spans="1:3" ht="31.5">
      <c r="A135" s="61" t="s">
        <v>184</v>
      </c>
      <c r="B135" s="62" t="s">
        <v>185</v>
      </c>
      <c r="C135" s="68">
        <v>4948.7020000000002</v>
      </c>
    </row>
    <row r="136" spans="1:3" ht="31.5">
      <c r="A136" s="61" t="s">
        <v>186</v>
      </c>
      <c r="B136" s="62" t="s">
        <v>187</v>
      </c>
      <c r="C136" s="68">
        <v>4948.7020000000002</v>
      </c>
    </row>
    <row r="137" spans="1:3" ht="63">
      <c r="A137" s="61" t="s">
        <v>186</v>
      </c>
      <c r="B137" s="62" t="s">
        <v>188</v>
      </c>
      <c r="C137" s="68">
        <v>136.63900000000001</v>
      </c>
    </row>
    <row r="138" spans="1:3" ht="78.75">
      <c r="A138" s="61" t="s">
        <v>186</v>
      </c>
      <c r="B138" s="62" t="s">
        <v>189</v>
      </c>
      <c r="C138" s="68">
        <v>4</v>
      </c>
    </row>
    <row r="139" spans="1:3" ht="63">
      <c r="A139" s="61" t="s">
        <v>186</v>
      </c>
      <c r="B139" s="62" t="s">
        <v>190</v>
      </c>
      <c r="C139" s="68">
        <v>4</v>
      </c>
    </row>
    <row r="140" spans="1:3" ht="31.5">
      <c r="A140" s="61" t="s">
        <v>186</v>
      </c>
      <c r="B140" s="62" t="s">
        <v>191</v>
      </c>
      <c r="C140" s="68">
        <v>612.70000000000005</v>
      </c>
    </row>
    <row r="141" spans="1:3" ht="110.25">
      <c r="A141" s="61" t="s">
        <v>186</v>
      </c>
      <c r="B141" s="62" t="s">
        <v>192</v>
      </c>
      <c r="C141" s="68">
        <v>38.299999999999997</v>
      </c>
    </row>
    <row r="142" spans="1:3" ht="47.25">
      <c r="A142" s="61" t="s">
        <v>186</v>
      </c>
      <c r="B142" s="62" t="s">
        <v>193</v>
      </c>
      <c r="C142" s="68">
        <v>1048.8</v>
      </c>
    </row>
    <row r="143" spans="1:3" ht="47.25">
      <c r="A143" s="61" t="s">
        <v>186</v>
      </c>
      <c r="B143" s="62" t="s">
        <v>194</v>
      </c>
      <c r="C143" s="68">
        <v>10.9</v>
      </c>
    </row>
    <row r="144" spans="1:3" ht="63">
      <c r="A144" s="61" t="s">
        <v>186</v>
      </c>
      <c r="B144" s="62" t="s">
        <v>195</v>
      </c>
      <c r="C144" s="68">
        <v>58.158999999999999</v>
      </c>
    </row>
    <row r="145" spans="1:3" ht="31.5">
      <c r="A145" s="61" t="s">
        <v>186</v>
      </c>
      <c r="B145" s="62" t="s">
        <v>196</v>
      </c>
      <c r="C145" s="68">
        <v>140</v>
      </c>
    </row>
    <row r="146" spans="1:3" ht="31.5">
      <c r="A146" s="61" t="s">
        <v>186</v>
      </c>
      <c r="B146" s="62" t="s">
        <v>197</v>
      </c>
      <c r="C146" s="68">
        <v>2405</v>
      </c>
    </row>
    <row r="147" spans="1:3" ht="63">
      <c r="A147" s="61" t="s">
        <v>186</v>
      </c>
      <c r="B147" s="62" t="s">
        <v>198</v>
      </c>
      <c r="C147" s="68">
        <v>140.69999999999999</v>
      </c>
    </row>
    <row r="148" spans="1:3" ht="31.5">
      <c r="A148" s="61" t="s">
        <v>186</v>
      </c>
      <c r="B148" s="62" t="s">
        <v>199</v>
      </c>
      <c r="C148" s="68">
        <v>221.70400000000001</v>
      </c>
    </row>
    <row r="149" spans="1:3" ht="78.75">
      <c r="A149" s="61" t="s">
        <v>186</v>
      </c>
      <c r="B149" s="62" t="s">
        <v>200</v>
      </c>
      <c r="C149" s="68">
        <v>4.5</v>
      </c>
    </row>
    <row r="150" spans="1:3" ht="63">
      <c r="A150" s="61" t="s">
        <v>186</v>
      </c>
      <c r="B150" s="62" t="s">
        <v>201</v>
      </c>
      <c r="C150" s="68">
        <v>118.8</v>
      </c>
    </row>
    <row r="151" spans="1:3" ht="78.75">
      <c r="A151" s="61" t="s">
        <v>186</v>
      </c>
      <c r="B151" s="62" t="s">
        <v>202</v>
      </c>
      <c r="C151" s="68">
        <v>4.5</v>
      </c>
    </row>
    <row r="152" spans="1:3" ht="47.25">
      <c r="A152" s="61" t="s">
        <v>203</v>
      </c>
      <c r="B152" s="62" t="s">
        <v>204</v>
      </c>
      <c r="C152" s="68">
        <v>4528.5</v>
      </c>
    </row>
    <row r="153" spans="1:3" ht="63">
      <c r="A153" s="61" t="s">
        <v>205</v>
      </c>
      <c r="B153" s="62" t="s">
        <v>206</v>
      </c>
      <c r="C153" s="68">
        <v>4528.5</v>
      </c>
    </row>
    <row r="154" spans="1:3" ht="47.25">
      <c r="A154" s="61" t="s">
        <v>205</v>
      </c>
      <c r="B154" s="62" t="s">
        <v>207</v>
      </c>
      <c r="C154" s="68">
        <v>4528.5</v>
      </c>
    </row>
    <row r="155" spans="1:3" ht="47.25">
      <c r="A155" s="61" t="s">
        <v>208</v>
      </c>
      <c r="B155" s="62" t="s">
        <v>209</v>
      </c>
      <c r="C155" s="68">
        <v>5845.8</v>
      </c>
    </row>
    <row r="156" spans="1:3" ht="47.25">
      <c r="A156" s="61" t="s">
        <v>210</v>
      </c>
      <c r="B156" s="62" t="s">
        <v>211</v>
      </c>
      <c r="C156" s="68">
        <v>5845.8</v>
      </c>
    </row>
    <row r="157" spans="1:3" ht="47.25">
      <c r="A157" s="61" t="s">
        <v>210</v>
      </c>
      <c r="B157" s="62" t="s">
        <v>193</v>
      </c>
      <c r="C157" s="68">
        <v>1753.7</v>
      </c>
    </row>
    <row r="158" spans="1:3" ht="47.25">
      <c r="A158" s="61" t="s">
        <v>210</v>
      </c>
      <c r="B158" s="62" t="s">
        <v>212</v>
      </c>
      <c r="C158" s="68">
        <v>4092.1</v>
      </c>
    </row>
    <row r="159" spans="1:3" ht="31.5">
      <c r="A159" s="61" t="s">
        <v>213</v>
      </c>
      <c r="B159" s="62" t="s">
        <v>214</v>
      </c>
      <c r="C159" s="68">
        <v>1129.3</v>
      </c>
    </row>
    <row r="160" spans="1:3" ht="31.5">
      <c r="A160" s="61" t="s">
        <v>995</v>
      </c>
      <c r="B160" s="62" t="s">
        <v>947</v>
      </c>
      <c r="C160" s="68">
        <v>1129.3</v>
      </c>
    </row>
    <row r="161" spans="1:3" ht="47.25">
      <c r="A161" s="61" t="s">
        <v>995</v>
      </c>
      <c r="B161" s="62" t="s">
        <v>215</v>
      </c>
      <c r="C161" s="68">
        <v>1129.3</v>
      </c>
    </row>
    <row r="162" spans="1:3" ht="47.25">
      <c r="A162" s="61" t="s">
        <v>216</v>
      </c>
      <c r="B162" s="62" t="s">
        <v>217</v>
      </c>
      <c r="C162" s="68">
        <v>213.4</v>
      </c>
    </row>
    <row r="163" spans="1:3" ht="47.25">
      <c r="A163" s="61" t="s">
        <v>218</v>
      </c>
      <c r="B163" s="62" t="s">
        <v>219</v>
      </c>
      <c r="C163" s="68">
        <v>213.4</v>
      </c>
    </row>
    <row r="164" spans="1:3" ht="63">
      <c r="A164" s="61" t="s">
        <v>218</v>
      </c>
      <c r="B164" s="62" t="s">
        <v>221</v>
      </c>
      <c r="C164" s="68">
        <v>213.4</v>
      </c>
    </row>
    <row r="165" spans="1:3" ht="63">
      <c r="A165" s="61" t="s">
        <v>222</v>
      </c>
      <c r="B165" s="62" t="s">
        <v>223</v>
      </c>
      <c r="C165" s="68">
        <v>789.49800000000005</v>
      </c>
    </row>
    <row r="166" spans="1:3" ht="63">
      <c r="A166" s="61" t="s">
        <v>224</v>
      </c>
      <c r="B166" s="62" t="s">
        <v>225</v>
      </c>
      <c r="C166" s="68">
        <v>789.49800000000005</v>
      </c>
    </row>
    <row r="167" spans="1:3" ht="47.25">
      <c r="A167" s="61" t="s">
        <v>224</v>
      </c>
      <c r="B167" s="62" t="s">
        <v>806</v>
      </c>
      <c r="C167" s="68">
        <v>789.49800000000005</v>
      </c>
    </row>
    <row r="168" spans="1:3" ht="47.25">
      <c r="A168" s="61" t="s">
        <v>996</v>
      </c>
      <c r="B168" s="62" t="s">
        <v>736</v>
      </c>
      <c r="C168" s="68">
        <v>789.49800000000005</v>
      </c>
    </row>
    <row r="169" spans="1:3" ht="47.25">
      <c r="A169" s="61" t="s">
        <v>996</v>
      </c>
      <c r="B169" s="62" t="s">
        <v>997</v>
      </c>
      <c r="C169" s="68">
        <v>789.49800000000005</v>
      </c>
    </row>
    <row r="170" spans="1:3" ht="15.75">
      <c r="A170" s="61" t="s">
        <v>226</v>
      </c>
      <c r="B170" s="62" t="s">
        <v>227</v>
      </c>
      <c r="C170" s="68">
        <v>71.8</v>
      </c>
    </row>
    <row r="171" spans="1:3" ht="31.5">
      <c r="A171" s="61" t="s">
        <v>228</v>
      </c>
      <c r="B171" s="62" t="s">
        <v>229</v>
      </c>
      <c r="C171" s="68">
        <v>71.8</v>
      </c>
    </row>
    <row r="172" spans="1:3" ht="31.5">
      <c r="A172" s="61" t="s">
        <v>228</v>
      </c>
      <c r="B172" s="62" t="s">
        <v>230</v>
      </c>
      <c r="C172" s="68">
        <v>71.8</v>
      </c>
    </row>
    <row r="173" spans="1:3" ht="15.75">
      <c r="A173" s="61" t="s">
        <v>231</v>
      </c>
      <c r="B173" s="62" t="s">
        <v>232</v>
      </c>
      <c r="C173" s="68">
        <v>257557.2</v>
      </c>
    </row>
    <row r="174" spans="1:3" ht="15.75">
      <c r="A174" s="61" t="s">
        <v>233</v>
      </c>
      <c r="B174" s="62" t="s">
        <v>234</v>
      </c>
      <c r="C174" s="68">
        <v>257557.2</v>
      </c>
    </row>
    <row r="175" spans="1:3" ht="31.5">
      <c r="A175" s="61" t="s">
        <v>233</v>
      </c>
      <c r="B175" s="62" t="s">
        <v>235</v>
      </c>
      <c r="C175" s="68">
        <v>257557.2</v>
      </c>
    </row>
    <row r="176" spans="1:3" ht="15.75">
      <c r="A176" s="61" t="s">
        <v>236</v>
      </c>
      <c r="B176" s="62" t="s">
        <v>237</v>
      </c>
      <c r="C176" s="68">
        <v>39.738999999999997</v>
      </c>
    </row>
    <row r="177" spans="1:3" ht="47.25">
      <c r="A177" s="61" t="s">
        <v>238</v>
      </c>
      <c r="B177" s="62" t="s">
        <v>239</v>
      </c>
      <c r="C177" s="68">
        <v>39.738999999999997</v>
      </c>
    </row>
    <row r="178" spans="1:3" ht="47.25">
      <c r="A178" s="61" t="s">
        <v>240</v>
      </c>
      <c r="B178" s="62" t="s">
        <v>241</v>
      </c>
      <c r="C178" s="68">
        <v>39.738999999999997</v>
      </c>
    </row>
    <row r="179" spans="1:3" ht="31.5">
      <c r="A179" s="61" t="s">
        <v>240</v>
      </c>
      <c r="B179" s="62" t="s">
        <v>242</v>
      </c>
      <c r="C179" s="68">
        <v>38.905999999999999</v>
      </c>
    </row>
    <row r="180" spans="1:3" ht="31.5">
      <c r="A180" s="61" t="s">
        <v>240</v>
      </c>
      <c r="B180" s="62" t="s">
        <v>998</v>
      </c>
      <c r="C180" s="68">
        <v>0.83299999999999996</v>
      </c>
    </row>
    <row r="181" spans="1:3" ht="18.75">
      <c r="A181" s="139" t="s">
        <v>243</v>
      </c>
      <c r="B181" s="140"/>
      <c r="C181" s="122">
        <v>662911.93200000003</v>
      </c>
    </row>
  </sheetData>
  <mergeCells count="7">
    <mergeCell ref="A181:B181"/>
    <mergeCell ref="A11:C11"/>
    <mergeCell ref="A13:A15"/>
    <mergeCell ref="B13:B15"/>
    <mergeCell ref="C13:C15"/>
    <mergeCell ref="A17:B17"/>
    <mergeCell ref="A19:B19"/>
  </mergeCells>
  <pageMargins left="0.59055118110236227" right="0.59055118110236227" top="0.59055118110236227" bottom="0.59055118110236227" header="0.39370078740157483" footer="0.39370078740157483"/>
  <pageSetup paperSize="9" scale="6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2"/>
  <sheetViews>
    <sheetView topLeftCell="A7" workbookViewId="0">
      <selection activeCell="B12" sqref="B12:C12"/>
    </sheetView>
  </sheetViews>
  <sheetFormatPr defaultRowHeight="15.75"/>
  <cols>
    <col min="2" max="2" width="45.28515625" style="100" customWidth="1"/>
    <col min="3" max="3" width="31.5703125" customWidth="1"/>
    <col min="258" max="258" width="45.28515625" customWidth="1"/>
    <col min="259" max="259" width="15.5703125" customWidth="1"/>
    <col min="514" max="514" width="45.28515625" customWidth="1"/>
    <col min="515" max="515" width="15.5703125" customWidth="1"/>
    <col min="770" max="770" width="45.28515625" customWidth="1"/>
    <col min="771" max="771" width="15.5703125" customWidth="1"/>
    <col min="1026" max="1026" width="45.28515625" customWidth="1"/>
    <col min="1027" max="1027" width="15.5703125" customWidth="1"/>
    <col min="1282" max="1282" width="45.28515625" customWidth="1"/>
    <col min="1283" max="1283" width="15.5703125" customWidth="1"/>
    <col min="1538" max="1538" width="45.28515625" customWidth="1"/>
    <col min="1539" max="1539" width="15.5703125" customWidth="1"/>
    <col min="1794" max="1794" width="45.28515625" customWidth="1"/>
    <col min="1795" max="1795" width="15.5703125" customWidth="1"/>
    <col min="2050" max="2050" width="45.28515625" customWidth="1"/>
    <col min="2051" max="2051" width="15.5703125" customWidth="1"/>
    <col min="2306" max="2306" width="45.28515625" customWidth="1"/>
    <col min="2307" max="2307" width="15.5703125" customWidth="1"/>
    <col min="2562" max="2562" width="45.28515625" customWidth="1"/>
    <col min="2563" max="2563" width="15.5703125" customWidth="1"/>
    <col min="2818" max="2818" width="45.28515625" customWidth="1"/>
    <col min="2819" max="2819" width="15.5703125" customWidth="1"/>
    <col min="3074" max="3074" width="45.28515625" customWidth="1"/>
    <col min="3075" max="3075" width="15.5703125" customWidth="1"/>
    <col min="3330" max="3330" width="45.28515625" customWidth="1"/>
    <col min="3331" max="3331" width="15.5703125" customWidth="1"/>
    <col min="3586" max="3586" width="45.28515625" customWidth="1"/>
    <col min="3587" max="3587" width="15.5703125" customWidth="1"/>
    <col min="3842" max="3842" width="45.28515625" customWidth="1"/>
    <col min="3843" max="3843" width="15.5703125" customWidth="1"/>
    <col min="4098" max="4098" width="45.28515625" customWidth="1"/>
    <col min="4099" max="4099" width="15.5703125" customWidth="1"/>
    <col min="4354" max="4354" width="45.28515625" customWidth="1"/>
    <col min="4355" max="4355" width="15.5703125" customWidth="1"/>
    <col min="4610" max="4610" width="45.28515625" customWidth="1"/>
    <col min="4611" max="4611" width="15.5703125" customWidth="1"/>
    <col min="4866" max="4866" width="45.28515625" customWidth="1"/>
    <col min="4867" max="4867" width="15.5703125" customWidth="1"/>
    <col min="5122" max="5122" width="45.28515625" customWidth="1"/>
    <col min="5123" max="5123" width="15.5703125" customWidth="1"/>
    <col min="5378" max="5378" width="45.28515625" customWidth="1"/>
    <col min="5379" max="5379" width="15.5703125" customWidth="1"/>
    <col min="5634" max="5634" width="45.28515625" customWidth="1"/>
    <col min="5635" max="5635" width="15.5703125" customWidth="1"/>
    <col min="5890" max="5890" width="45.28515625" customWidth="1"/>
    <col min="5891" max="5891" width="15.5703125" customWidth="1"/>
    <col min="6146" max="6146" width="45.28515625" customWidth="1"/>
    <col min="6147" max="6147" width="15.5703125" customWidth="1"/>
    <col min="6402" max="6402" width="45.28515625" customWidth="1"/>
    <col min="6403" max="6403" width="15.5703125" customWidth="1"/>
    <col min="6658" max="6658" width="45.28515625" customWidth="1"/>
    <col min="6659" max="6659" width="15.5703125" customWidth="1"/>
    <col min="6914" max="6914" width="45.28515625" customWidth="1"/>
    <col min="6915" max="6915" width="15.5703125" customWidth="1"/>
    <col min="7170" max="7170" width="45.28515625" customWidth="1"/>
    <col min="7171" max="7171" width="15.5703125" customWidth="1"/>
    <col min="7426" max="7426" width="45.28515625" customWidth="1"/>
    <col min="7427" max="7427" width="15.5703125" customWidth="1"/>
    <col min="7682" max="7682" width="45.28515625" customWidth="1"/>
    <col min="7683" max="7683" width="15.5703125" customWidth="1"/>
    <col min="7938" max="7938" width="45.28515625" customWidth="1"/>
    <col min="7939" max="7939" width="15.5703125" customWidth="1"/>
    <col min="8194" max="8194" width="45.28515625" customWidth="1"/>
    <col min="8195" max="8195" width="15.5703125" customWidth="1"/>
    <col min="8450" max="8450" width="45.28515625" customWidth="1"/>
    <col min="8451" max="8451" width="15.5703125" customWidth="1"/>
    <col min="8706" max="8706" width="45.28515625" customWidth="1"/>
    <col min="8707" max="8707" width="15.5703125" customWidth="1"/>
    <col min="8962" max="8962" width="45.28515625" customWidth="1"/>
    <col min="8963" max="8963" width="15.5703125" customWidth="1"/>
    <col min="9218" max="9218" width="45.28515625" customWidth="1"/>
    <col min="9219" max="9219" width="15.5703125" customWidth="1"/>
    <col min="9474" max="9474" width="45.28515625" customWidth="1"/>
    <col min="9475" max="9475" width="15.5703125" customWidth="1"/>
    <col min="9730" max="9730" width="45.28515625" customWidth="1"/>
    <col min="9731" max="9731" width="15.5703125" customWidth="1"/>
    <col min="9986" max="9986" width="45.28515625" customWidth="1"/>
    <col min="9987" max="9987" width="15.5703125" customWidth="1"/>
    <col min="10242" max="10242" width="45.28515625" customWidth="1"/>
    <col min="10243" max="10243" width="15.5703125" customWidth="1"/>
    <col min="10498" max="10498" width="45.28515625" customWidth="1"/>
    <col min="10499" max="10499" width="15.5703125" customWidth="1"/>
    <col min="10754" max="10754" width="45.28515625" customWidth="1"/>
    <col min="10755" max="10755" width="15.5703125" customWidth="1"/>
    <col min="11010" max="11010" width="45.28515625" customWidth="1"/>
    <col min="11011" max="11011" width="15.5703125" customWidth="1"/>
    <col min="11266" max="11266" width="45.28515625" customWidth="1"/>
    <col min="11267" max="11267" width="15.5703125" customWidth="1"/>
    <col min="11522" max="11522" width="45.28515625" customWidth="1"/>
    <col min="11523" max="11523" width="15.5703125" customWidth="1"/>
    <col min="11778" max="11778" width="45.28515625" customWidth="1"/>
    <col min="11779" max="11779" width="15.5703125" customWidth="1"/>
    <col min="12034" max="12034" width="45.28515625" customWidth="1"/>
    <col min="12035" max="12035" width="15.5703125" customWidth="1"/>
    <col min="12290" max="12290" width="45.28515625" customWidth="1"/>
    <col min="12291" max="12291" width="15.5703125" customWidth="1"/>
    <col min="12546" max="12546" width="45.28515625" customWidth="1"/>
    <col min="12547" max="12547" width="15.5703125" customWidth="1"/>
    <col min="12802" max="12802" width="45.28515625" customWidth="1"/>
    <col min="12803" max="12803" width="15.5703125" customWidth="1"/>
    <col min="13058" max="13058" width="45.28515625" customWidth="1"/>
    <col min="13059" max="13059" width="15.5703125" customWidth="1"/>
    <col min="13314" max="13314" width="45.28515625" customWidth="1"/>
    <col min="13315" max="13315" width="15.5703125" customWidth="1"/>
    <col min="13570" max="13570" width="45.28515625" customWidth="1"/>
    <col min="13571" max="13571" width="15.5703125" customWidth="1"/>
    <col min="13826" max="13826" width="45.28515625" customWidth="1"/>
    <col min="13827" max="13827" width="15.5703125" customWidth="1"/>
    <col min="14082" max="14082" width="45.28515625" customWidth="1"/>
    <col min="14083" max="14083" width="15.5703125" customWidth="1"/>
    <col min="14338" max="14338" width="45.28515625" customWidth="1"/>
    <col min="14339" max="14339" width="15.5703125" customWidth="1"/>
    <col min="14594" max="14594" width="45.28515625" customWidth="1"/>
    <col min="14595" max="14595" width="15.5703125" customWidth="1"/>
    <col min="14850" max="14850" width="45.28515625" customWidth="1"/>
    <col min="14851" max="14851" width="15.5703125" customWidth="1"/>
    <col min="15106" max="15106" width="45.28515625" customWidth="1"/>
    <col min="15107" max="15107" width="15.5703125" customWidth="1"/>
    <col min="15362" max="15362" width="45.28515625" customWidth="1"/>
    <col min="15363" max="15363" width="15.5703125" customWidth="1"/>
    <col min="15618" max="15618" width="45.28515625" customWidth="1"/>
    <col min="15619" max="15619" width="15.5703125" customWidth="1"/>
    <col min="15874" max="15874" width="45.28515625" customWidth="1"/>
    <col min="15875" max="15875" width="15.5703125" customWidth="1"/>
    <col min="16130" max="16130" width="45.28515625" customWidth="1"/>
    <col min="16131" max="16131" width="15.5703125" customWidth="1"/>
  </cols>
  <sheetData>
    <row r="1" spans="2:5" ht="18.75">
      <c r="B1" s="2"/>
      <c r="C1" s="54" t="s">
        <v>725</v>
      </c>
    </row>
    <row r="2" spans="2:5" ht="18.75">
      <c r="B2" s="2"/>
      <c r="C2" s="54" t="s">
        <v>245</v>
      </c>
    </row>
    <row r="3" spans="2:5" ht="18.75">
      <c r="B3" s="2"/>
      <c r="C3" s="54" t="s">
        <v>246</v>
      </c>
    </row>
    <row r="4" spans="2:5" ht="18.75">
      <c r="B4" s="2"/>
      <c r="C4" s="54" t="s">
        <v>966</v>
      </c>
    </row>
    <row r="6" spans="2:5" ht="18.75">
      <c r="B6" s="172" t="s">
        <v>717</v>
      </c>
      <c r="C6" s="172"/>
    </row>
    <row r="7" spans="2:5" ht="18.75">
      <c r="B7" s="172" t="s">
        <v>811</v>
      </c>
      <c r="C7" s="172"/>
    </row>
    <row r="8" spans="2:5" ht="18.75">
      <c r="B8" s="172" t="s">
        <v>812</v>
      </c>
      <c r="C8" s="172"/>
    </row>
    <row r="9" spans="2:5" ht="18.75">
      <c r="B9" s="172" t="s">
        <v>813</v>
      </c>
      <c r="C9" s="172"/>
    </row>
    <row r="10" spans="2:5" ht="18.75">
      <c r="B10" s="5"/>
      <c r="C10" s="81"/>
    </row>
    <row r="11" spans="2:5" ht="15.75" customHeight="1">
      <c r="B11" s="82"/>
      <c r="C11" s="82" t="s">
        <v>814</v>
      </c>
    </row>
    <row r="12" spans="2:5" ht="15.75" customHeight="1">
      <c r="B12" s="146"/>
      <c r="C12" s="146"/>
    </row>
    <row r="13" spans="2:5" ht="18.75">
      <c r="B13" s="82"/>
      <c r="C13" s="81"/>
    </row>
    <row r="14" spans="2:5" ht="13.5" customHeight="1">
      <c r="B14" s="173" t="s">
        <v>815</v>
      </c>
      <c r="C14" s="174"/>
      <c r="D14" s="55"/>
      <c r="E14" s="55"/>
    </row>
    <row r="15" spans="2:5" ht="102" customHeight="1">
      <c r="B15" s="170" t="s">
        <v>818</v>
      </c>
      <c r="C15" s="171"/>
      <c r="D15" s="55"/>
      <c r="E15" s="55"/>
    </row>
    <row r="16" spans="2:5" ht="18.75">
      <c r="B16" s="22"/>
      <c r="C16" s="81"/>
    </row>
    <row r="17" spans="2:17" ht="15.75" customHeight="1">
      <c r="B17" s="83" t="s">
        <v>816</v>
      </c>
      <c r="C17" s="81"/>
    </row>
    <row r="18" spans="2:17" ht="18.75">
      <c r="B18" s="23" t="s">
        <v>707</v>
      </c>
      <c r="C18" s="23" t="s">
        <v>254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2:17" ht="18.75">
      <c r="B19" s="84" t="s">
        <v>708</v>
      </c>
      <c r="C19" s="85">
        <f>SUM(C21:C28)</f>
        <v>71.800000000000011</v>
      </c>
      <c r="F19" s="34"/>
      <c r="G19" s="34"/>
      <c r="H19" s="34"/>
      <c r="I19" s="34"/>
      <c r="J19" s="34"/>
      <c r="K19" s="34"/>
      <c r="L19" s="34"/>
      <c r="M19" s="16"/>
      <c r="N19" s="86"/>
      <c r="O19" s="34"/>
      <c r="P19" s="16"/>
      <c r="Q19" s="16"/>
    </row>
    <row r="20" spans="2:17" ht="18.75">
      <c r="B20" s="22"/>
      <c r="C20" s="87"/>
      <c r="F20" s="34"/>
      <c r="G20" s="34"/>
      <c r="H20" s="88"/>
      <c r="I20" s="34"/>
      <c r="J20" s="34"/>
      <c r="K20" s="34"/>
      <c r="L20" s="34"/>
      <c r="M20" s="16"/>
      <c r="N20" s="86"/>
      <c r="O20" s="34"/>
      <c r="P20" s="16"/>
      <c r="Q20" s="16"/>
    </row>
    <row r="21" spans="2:17" ht="18.75">
      <c r="B21" s="89" t="s">
        <v>716</v>
      </c>
      <c r="C21" s="90">
        <v>24.126000000000001</v>
      </c>
      <c r="F21" s="34"/>
      <c r="G21" s="34"/>
      <c r="H21" s="34"/>
      <c r="I21" s="34"/>
      <c r="J21" s="34"/>
      <c r="K21" s="34"/>
      <c r="L21" s="91"/>
      <c r="M21" s="34"/>
      <c r="N21" s="86"/>
      <c r="O21" s="16"/>
      <c r="P21" s="16"/>
      <c r="Q21" s="16"/>
    </row>
    <row r="22" spans="2:17" ht="18.75">
      <c r="B22" s="89" t="s">
        <v>710</v>
      </c>
      <c r="C22" s="90">
        <v>17.382999999999999</v>
      </c>
      <c r="F22" s="88"/>
      <c r="G22" s="34"/>
      <c r="H22" s="34"/>
      <c r="I22" s="34"/>
      <c r="J22" s="34"/>
      <c r="K22" s="34"/>
      <c r="L22" s="91"/>
      <c r="M22" s="34"/>
      <c r="N22" s="86"/>
      <c r="O22" s="16"/>
      <c r="P22" s="16"/>
      <c r="Q22" s="16"/>
    </row>
    <row r="23" spans="2:17" ht="18.75">
      <c r="B23" s="89" t="s">
        <v>711</v>
      </c>
      <c r="C23" s="90">
        <v>7.2679999999999998</v>
      </c>
      <c r="F23" s="34"/>
      <c r="G23" s="34"/>
      <c r="H23" s="34"/>
      <c r="I23" s="34"/>
      <c r="J23" s="34"/>
      <c r="K23" s="34"/>
      <c r="L23" s="91"/>
      <c r="M23" s="34"/>
      <c r="N23" s="86"/>
      <c r="O23" s="34"/>
      <c r="P23" s="16"/>
      <c r="Q23" s="16"/>
    </row>
    <row r="24" spans="2:17" ht="18.75">
      <c r="B24" s="89" t="s">
        <v>712</v>
      </c>
      <c r="C24" s="90">
        <v>4.0750000000000002</v>
      </c>
      <c r="F24" s="34"/>
      <c r="G24" s="25"/>
      <c r="H24" s="34"/>
      <c r="I24" s="34"/>
      <c r="J24" s="34"/>
      <c r="K24" s="34"/>
      <c r="L24" s="91"/>
      <c r="M24" s="34"/>
      <c r="N24" s="86"/>
      <c r="O24" s="34"/>
      <c r="P24" s="16"/>
      <c r="Q24" s="16"/>
    </row>
    <row r="25" spans="2:17" ht="18.75">
      <c r="B25" s="92" t="s">
        <v>817</v>
      </c>
      <c r="C25" s="90">
        <v>2.5449999999999999</v>
      </c>
      <c r="F25" s="34"/>
      <c r="G25" s="25"/>
      <c r="H25" s="34"/>
      <c r="I25" s="34"/>
      <c r="J25" s="34"/>
      <c r="K25" s="34"/>
      <c r="L25" s="91"/>
      <c r="M25" s="34"/>
      <c r="N25" s="86"/>
      <c r="O25" s="34"/>
      <c r="P25" s="16"/>
      <c r="Q25" s="16"/>
    </row>
    <row r="26" spans="2:17" ht="18.75">
      <c r="B26" s="89" t="s">
        <v>713</v>
      </c>
      <c r="C26" s="90">
        <v>2.7240000000000002</v>
      </c>
      <c r="F26" s="34"/>
      <c r="G26" s="25"/>
      <c r="H26" s="34"/>
      <c r="I26" s="34"/>
      <c r="J26" s="34"/>
      <c r="K26" s="34"/>
      <c r="L26" s="91"/>
      <c r="M26" s="34"/>
      <c r="N26" s="86"/>
      <c r="O26" s="34"/>
      <c r="P26" s="16"/>
      <c r="Q26" s="16"/>
    </row>
    <row r="27" spans="2:17" ht="18.75">
      <c r="B27" s="89" t="s">
        <v>715</v>
      </c>
      <c r="C27" s="90">
        <v>11.555</v>
      </c>
      <c r="F27" s="34"/>
      <c r="G27" s="25"/>
      <c r="H27" s="34"/>
      <c r="I27" s="34"/>
      <c r="J27" s="34"/>
      <c r="K27" s="34"/>
      <c r="L27" s="91"/>
      <c r="M27" s="34"/>
      <c r="N27" s="86"/>
      <c r="O27" s="16"/>
      <c r="P27" s="16"/>
      <c r="Q27" s="16"/>
    </row>
    <row r="28" spans="2:17" ht="18.75">
      <c r="B28" s="89" t="s">
        <v>714</v>
      </c>
      <c r="C28" s="90">
        <v>2.1240000000000001</v>
      </c>
      <c r="F28" s="34"/>
      <c r="G28" s="25"/>
      <c r="H28" s="34"/>
      <c r="I28" s="34"/>
      <c r="J28" s="34"/>
      <c r="K28" s="34"/>
      <c r="L28" s="91"/>
      <c r="M28" s="34"/>
      <c r="N28" s="16"/>
      <c r="O28" s="16"/>
      <c r="P28" s="16"/>
      <c r="Q28" s="16"/>
    </row>
    <row r="29" spans="2:17" ht="18.75">
      <c r="B29" s="93"/>
      <c r="C29" s="81"/>
      <c r="F29" s="34"/>
      <c r="G29" s="34"/>
      <c r="H29" s="34"/>
      <c r="I29" s="34"/>
      <c r="J29" s="34"/>
      <c r="K29" s="34"/>
      <c r="L29" s="91"/>
      <c r="N29" s="16"/>
      <c r="O29" s="16"/>
      <c r="P29" s="16"/>
      <c r="Q29" s="16"/>
    </row>
    <row r="30" spans="2:17" ht="18.75">
      <c r="B30" s="93"/>
      <c r="C30" s="81"/>
      <c r="F30" s="34"/>
      <c r="G30" s="34"/>
      <c r="H30" s="34"/>
      <c r="I30" s="34"/>
      <c r="J30" s="34"/>
      <c r="K30" s="34"/>
      <c r="L30" s="34"/>
    </row>
    <row r="31" spans="2:17">
      <c r="B31" s="94"/>
      <c r="F31" s="34"/>
      <c r="G31" s="34"/>
      <c r="H31" s="34"/>
      <c r="I31" s="34"/>
      <c r="J31" s="34"/>
      <c r="K31" s="34"/>
      <c r="L31" s="34"/>
    </row>
    <row r="32" spans="2:17">
      <c r="B32" s="95"/>
    </row>
    <row r="33" spans="2:2">
      <c r="B33" s="95"/>
    </row>
    <row r="34" spans="2:2">
      <c r="B34" s="95"/>
    </row>
    <row r="35" spans="2:2">
      <c r="B35" s="95"/>
    </row>
    <row r="36" spans="2:2">
      <c r="B36" s="95"/>
    </row>
    <row r="37" spans="2:2">
      <c r="B37" s="95"/>
    </row>
    <row r="38" spans="2:2">
      <c r="B38" s="95"/>
    </row>
    <row r="39" spans="2:2">
      <c r="B39" s="95"/>
    </row>
    <row r="40" spans="2:2">
      <c r="B40" s="94"/>
    </row>
    <row r="41" spans="2:2">
      <c r="B41" s="94"/>
    </row>
    <row r="42" spans="2:2">
      <c r="B42" s="95"/>
    </row>
    <row r="43" spans="2:2">
      <c r="B43" s="96"/>
    </row>
    <row r="44" spans="2:2">
      <c r="B44" s="97"/>
    </row>
    <row r="45" spans="2:2">
      <c r="B45" s="97"/>
    </row>
    <row r="46" spans="2:2">
      <c r="B46" s="97"/>
    </row>
    <row r="47" spans="2:2">
      <c r="B47" s="97"/>
    </row>
    <row r="48" spans="2:2">
      <c r="B48" s="97"/>
    </row>
    <row r="49" spans="2:2">
      <c r="B49" s="97"/>
    </row>
    <row r="50" spans="2:2">
      <c r="B50" s="97"/>
    </row>
    <row r="51" spans="2:2">
      <c r="B51" s="98"/>
    </row>
    <row r="52" spans="2:2">
      <c r="B52" s="99"/>
    </row>
  </sheetData>
  <mergeCells count="7">
    <mergeCell ref="B15:C15"/>
    <mergeCell ref="B6:C6"/>
    <mergeCell ref="B7:C7"/>
    <mergeCell ref="B8:C8"/>
    <mergeCell ref="B9:C9"/>
    <mergeCell ref="B12:C12"/>
    <mergeCell ref="B14:C1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F20" sqref="F20"/>
    </sheetView>
  </sheetViews>
  <sheetFormatPr defaultRowHeight="15.75"/>
  <cols>
    <col min="1" max="1" width="27.7109375" style="21" customWidth="1"/>
    <col min="2" max="2" width="15.7109375" style="30" customWidth="1"/>
    <col min="3" max="4" width="19.42578125" style="30" hidden="1" customWidth="1"/>
    <col min="5" max="5" width="19.42578125" style="30" customWidth="1"/>
    <col min="6" max="6" width="21.7109375" style="30" customWidth="1"/>
    <col min="7" max="7" width="16" style="30" customWidth="1"/>
    <col min="8" max="256" width="9.140625" style="30"/>
    <col min="257" max="257" width="35.140625" style="30" customWidth="1"/>
    <col min="258" max="258" width="15.7109375" style="30" customWidth="1"/>
    <col min="259" max="260" width="0" style="30" hidden="1" customWidth="1"/>
    <col min="261" max="261" width="19.42578125" style="30" customWidth="1"/>
    <col min="262" max="262" width="26.7109375" style="30" customWidth="1"/>
    <col min="263" max="263" width="16" style="30" customWidth="1"/>
    <col min="264" max="512" width="9.140625" style="30"/>
    <col min="513" max="513" width="35.140625" style="30" customWidth="1"/>
    <col min="514" max="514" width="15.7109375" style="30" customWidth="1"/>
    <col min="515" max="516" width="0" style="30" hidden="1" customWidth="1"/>
    <col min="517" max="517" width="19.42578125" style="30" customWidth="1"/>
    <col min="518" max="518" width="26.7109375" style="30" customWidth="1"/>
    <col min="519" max="519" width="16" style="30" customWidth="1"/>
    <col min="520" max="768" width="9.140625" style="30"/>
    <col min="769" max="769" width="35.140625" style="30" customWidth="1"/>
    <col min="770" max="770" width="15.7109375" style="30" customWidth="1"/>
    <col min="771" max="772" width="0" style="30" hidden="1" customWidth="1"/>
    <col min="773" max="773" width="19.42578125" style="30" customWidth="1"/>
    <col min="774" max="774" width="26.7109375" style="30" customWidth="1"/>
    <col min="775" max="775" width="16" style="30" customWidth="1"/>
    <col min="776" max="1024" width="9.140625" style="30"/>
    <col min="1025" max="1025" width="35.140625" style="30" customWidth="1"/>
    <col min="1026" max="1026" width="15.7109375" style="30" customWidth="1"/>
    <col min="1027" max="1028" width="0" style="30" hidden="1" customWidth="1"/>
    <col min="1029" max="1029" width="19.42578125" style="30" customWidth="1"/>
    <col min="1030" max="1030" width="26.7109375" style="30" customWidth="1"/>
    <col min="1031" max="1031" width="16" style="30" customWidth="1"/>
    <col min="1032" max="1280" width="9.140625" style="30"/>
    <col min="1281" max="1281" width="35.140625" style="30" customWidth="1"/>
    <col min="1282" max="1282" width="15.7109375" style="30" customWidth="1"/>
    <col min="1283" max="1284" width="0" style="30" hidden="1" customWidth="1"/>
    <col min="1285" max="1285" width="19.42578125" style="30" customWidth="1"/>
    <col min="1286" max="1286" width="26.7109375" style="30" customWidth="1"/>
    <col min="1287" max="1287" width="16" style="30" customWidth="1"/>
    <col min="1288" max="1536" width="9.140625" style="30"/>
    <col min="1537" max="1537" width="35.140625" style="30" customWidth="1"/>
    <col min="1538" max="1538" width="15.7109375" style="30" customWidth="1"/>
    <col min="1539" max="1540" width="0" style="30" hidden="1" customWidth="1"/>
    <col min="1541" max="1541" width="19.42578125" style="30" customWidth="1"/>
    <col min="1542" max="1542" width="26.7109375" style="30" customWidth="1"/>
    <col min="1543" max="1543" width="16" style="30" customWidth="1"/>
    <col min="1544" max="1792" width="9.140625" style="30"/>
    <col min="1793" max="1793" width="35.140625" style="30" customWidth="1"/>
    <col min="1794" max="1794" width="15.7109375" style="30" customWidth="1"/>
    <col min="1795" max="1796" width="0" style="30" hidden="1" customWidth="1"/>
    <col min="1797" max="1797" width="19.42578125" style="30" customWidth="1"/>
    <col min="1798" max="1798" width="26.7109375" style="30" customWidth="1"/>
    <col min="1799" max="1799" width="16" style="30" customWidth="1"/>
    <col min="1800" max="2048" width="9.140625" style="30"/>
    <col min="2049" max="2049" width="35.140625" style="30" customWidth="1"/>
    <col min="2050" max="2050" width="15.7109375" style="30" customWidth="1"/>
    <col min="2051" max="2052" width="0" style="30" hidden="1" customWidth="1"/>
    <col min="2053" max="2053" width="19.42578125" style="30" customWidth="1"/>
    <col min="2054" max="2054" width="26.7109375" style="30" customWidth="1"/>
    <col min="2055" max="2055" width="16" style="30" customWidth="1"/>
    <col min="2056" max="2304" width="9.140625" style="30"/>
    <col min="2305" max="2305" width="35.140625" style="30" customWidth="1"/>
    <col min="2306" max="2306" width="15.7109375" style="30" customWidth="1"/>
    <col min="2307" max="2308" width="0" style="30" hidden="1" customWidth="1"/>
    <col min="2309" max="2309" width="19.42578125" style="30" customWidth="1"/>
    <col min="2310" max="2310" width="26.7109375" style="30" customWidth="1"/>
    <col min="2311" max="2311" width="16" style="30" customWidth="1"/>
    <col min="2312" max="2560" width="9.140625" style="30"/>
    <col min="2561" max="2561" width="35.140625" style="30" customWidth="1"/>
    <col min="2562" max="2562" width="15.7109375" style="30" customWidth="1"/>
    <col min="2563" max="2564" width="0" style="30" hidden="1" customWidth="1"/>
    <col min="2565" max="2565" width="19.42578125" style="30" customWidth="1"/>
    <col min="2566" max="2566" width="26.7109375" style="30" customWidth="1"/>
    <col min="2567" max="2567" width="16" style="30" customWidth="1"/>
    <col min="2568" max="2816" width="9.140625" style="30"/>
    <col min="2817" max="2817" width="35.140625" style="30" customWidth="1"/>
    <col min="2818" max="2818" width="15.7109375" style="30" customWidth="1"/>
    <col min="2819" max="2820" width="0" style="30" hidden="1" customWidth="1"/>
    <col min="2821" max="2821" width="19.42578125" style="30" customWidth="1"/>
    <col min="2822" max="2822" width="26.7109375" style="30" customWidth="1"/>
    <col min="2823" max="2823" width="16" style="30" customWidth="1"/>
    <col min="2824" max="3072" width="9.140625" style="30"/>
    <col min="3073" max="3073" width="35.140625" style="30" customWidth="1"/>
    <col min="3074" max="3074" width="15.7109375" style="30" customWidth="1"/>
    <col min="3075" max="3076" width="0" style="30" hidden="1" customWidth="1"/>
    <col min="3077" max="3077" width="19.42578125" style="30" customWidth="1"/>
    <col min="3078" max="3078" width="26.7109375" style="30" customWidth="1"/>
    <col min="3079" max="3079" width="16" style="30" customWidth="1"/>
    <col min="3080" max="3328" width="9.140625" style="30"/>
    <col min="3329" max="3329" width="35.140625" style="30" customWidth="1"/>
    <col min="3330" max="3330" width="15.7109375" style="30" customWidth="1"/>
    <col min="3331" max="3332" width="0" style="30" hidden="1" customWidth="1"/>
    <col min="3333" max="3333" width="19.42578125" style="30" customWidth="1"/>
    <col min="3334" max="3334" width="26.7109375" style="30" customWidth="1"/>
    <col min="3335" max="3335" width="16" style="30" customWidth="1"/>
    <col min="3336" max="3584" width="9.140625" style="30"/>
    <col min="3585" max="3585" width="35.140625" style="30" customWidth="1"/>
    <col min="3586" max="3586" width="15.7109375" style="30" customWidth="1"/>
    <col min="3587" max="3588" width="0" style="30" hidden="1" customWidth="1"/>
    <col min="3589" max="3589" width="19.42578125" style="30" customWidth="1"/>
    <col min="3590" max="3590" width="26.7109375" style="30" customWidth="1"/>
    <col min="3591" max="3591" width="16" style="30" customWidth="1"/>
    <col min="3592" max="3840" width="9.140625" style="30"/>
    <col min="3841" max="3841" width="35.140625" style="30" customWidth="1"/>
    <col min="3842" max="3842" width="15.7109375" style="30" customWidth="1"/>
    <col min="3843" max="3844" width="0" style="30" hidden="1" customWidth="1"/>
    <col min="3845" max="3845" width="19.42578125" style="30" customWidth="1"/>
    <col min="3846" max="3846" width="26.7109375" style="30" customWidth="1"/>
    <col min="3847" max="3847" width="16" style="30" customWidth="1"/>
    <col min="3848" max="4096" width="9.140625" style="30"/>
    <col min="4097" max="4097" width="35.140625" style="30" customWidth="1"/>
    <col min="4098" max="4098" width="15.7109375" style="30" customWidth="1"/>
    <col min="4099" max="4100" width="0" style="30" hidden="1" customWidth="1"/>
    <col min="4101" max="4101" width="19.42578125" style="30" customWidth="1"/>
    <col min="4102" max="4102" width="26.7109375" style="30" customWidth="1"/>
    <col min="4103" max="4103" width="16" style="30" customWidth="1"/>
    <col min="4104" max="4352" width="9.140625" style="30"/>
    <col min="4353" max="4353" width="35.140625" style="30" customWidth="1"/>
    <col min="4354" max="4354" width="15.7109375" style="30" customWidth="1"/>
    <col min="4355" max="4356" width="0" style="30" hidden="1" customWidth="1"/>
    <col min="4357" max="4357" width="19.42578125" style="30" customWidth="1"/>
    <col min="4358" max="4358" width="26.7109375" style="30" customWidth="1"/>
    <col min="4359" max="4359" width="16" style="30" customWidth="1"/>
    <col min="4360" max="4608" width="9.140625" style="30"/>
    <col min="4609" max="4609" width="35.140625" style="30" customWidth="1"/>
    <col min="4610" max="4610" width="15.7109375" style="30" customWidth="1"/>
    <col min="4611" max="4612" width="0" style="30" hidden="1" customWidth="1"/>
    <col min="4613" max="4613" width="19.42578125" style="30" customWidth="1"/>
    <col min="4614" max="4614" width="26.7109375" style="30" customWidth="1"/>
    <col min="4615" max="4615" width="16" style="30" customWidth="1"/>
    <col min="4616" max="4864" width="9.140625" style="30"/>
    <col min="4865" max="4865" width="35.140625" style="30" customWidth="1"/>
    <col min="4866" max="4866" width="15.7109375" style="30" customWidth="1"/>
    <col min="4867" max="4868" width="0" style="30" hidden="1" customWidth="1"/>
    <col min="4869" max="4869" width="19.42578125" style="30" customWidth="1"/>
    <col min="4870" max="4870" width="26.7109375" style="30" customWidth="1"/>
    <col min="4871" max="4871" width="16" style="30" customWidth="1"/>
    <col min="4872" max="5120" width="9.140625" style="30"/>
    <col min="5121" max="5121" width="35.140625" style="30" customWidth="1"/>
    <col min="5122" max="5122" width="15.7109375" style="30" customWidth="1"/>
    <col min="5123" max="5124" width="0" style="30" hidden="1" customWidth="1"/>
    <col min="5125" max="5125" width="19.42578125" style="30" customWidth="1"/>
    <col min="5126" max="5126" width="26.7109375" style="30" customWidth="1"/>
    <col min="5127" max="5127" width="16" style="30" customWidth="1"/>
    <col min="5128" max="5376" width="9.140625" style="30"/>
    <col min="5377" max="5377" width="35.140625" style="30" customWidth="1"/>
    <col min="5378" max="5378" width="15.7109375" style="30" customWidth="1"/>
    <col min="5379" max="5380" width="0" style="30" hidden="1" customWidth="1"/>
    <col min="5381" max="5381" width="19.42578125" style="30" customWidth="1"/>
    <col min="5382" max="5382" width="26.7109375" style="30" customWidth="1"/>
    <col min="5383" max="5383" width="16" style="30" customWidth="1"/>
    <col min="5384" max="5632" width="9.140625" style="30"/>
    <col min="5633" max="5633" width="35.140625" style="30" customWidth="1"/>
    <col min="5634" max="5634" width="15.7109375" style="30" customWidth="1"/>
    <col min="5635" max="5636" width="0" style="30" hidden="1" customWidth="1"/>
    <col min="5637" max="5637" width="19.42578125" style="30" customWidth="1"/>
    <col min="5638" max="5638" width="26.7109375" style="30" customWidth="1"/>
    <col min="5639" max="5639" width="16" style="30" customWidth="1"/>
    <col min="5640" max="5888" width="9.140625" style="30"/>
    <col min="5889" max="5889" width="35.140625" style="30" customWidth="1"/>
    <col min="5890" max="5890" width="15.7109375" style="30" customWidth="1"/>
    <col min="5891" max="5892" width="0" style="30" hidden="1" customWidth="1"/>
    <col min="5893" max="5893" width="19.42578125" style="30" customWidth="1"/>
    <col min="5894" max="5894" width="26.7109375" style="30" customWidth="1"/>
    <col min="5895" max="5895" width="16" style="30" customWidth="1"/>
    <col min="5896" max="6144" width="9.140625" style="30"/>
    <col min="6145" max="6145" width="35.140625" style="30" customWidth="1"/>
    <col min="6146" max="6146" width="15.7109375" style="30" customWidth="1"/>
    <col min="6147" max="6148" width="0" style="30" hidden="1" customWidth="1"/>
    <col min="6149" max="6149" width="19.42578125" style="30" customWidth="1"/>
    <col min="6150" max="6150" width="26.7109375" style="30" customWidth="1"/>
    <col min="6151" max="6151" width="16" style="30" customWidth="1"/>
    <col min="6152" max="6400" width="9.140625" style="30"/>
    <col min="6401" max="6401" width="35.140625" style="30" customWidth="1"/>
    <col min="6402" max="6402" width="15.7109375" style="30" customWidth="1"/>
    <col min="6403" max="6404" width="0" style="30" hidden="1" customWidth="1"/>
    <col min="6405" max="6405" width="19.42578125" style="30" customWidth="1"/>
    <col min="6406" max="6406" width="26.7109375" style="30" customWidth="1"/>
    <col min="6407" max="6407" width="16" style="30" customWidth="1"/>
    <col min="6408" max="6656" width="9.140625" style="30"/>
    <col min="6657" max="6657" width="35.140625" style="30" customWidth="1"/>
    <col min="6658" max="6658" width="15.7109375" style="30" customWidth="1"/>
    <col min="6659" max="6660" width="0" style="30" hidden="1" customWidth="1"/>
    <col min="6661" max="6661" width="19.42578125" style="30" customWidth="1"/>
    <col min="6662" max="6662" width="26.7109375" style="30" customWidth="1"/>
    <col min="6663" max="6663" width="16" style="30" customWidth="1"/>
    <col min="6664" max="6912" width="9.140625" style="30"/>
    <col min="6913" max="6913" width="35.140625" style="30" customWidth="1"/>
    <col min="6914" max="6914" width="15.7109375" style="30" customWidth="1"/>
    <col min="6915" max="6916" width="0" style="30" hidden="1" customWidth="1"/>
    <col min="6917" max="6917" width="19.42578125" style="30" customWidth="1"/>
    <col min="6918" max="6918" width="26.7109375" style="30" customWidth="1"/>
    <col min="6919" max="6919" width="16" style="30" customWidth="1"/>
    <col min="6920" max="7168" width="9.140625" style="30"/>
    <col min="7169" max="7169" width="35.140625" style="30" customWidth="1"/>
    <col min="7170" max="7170" width="15.7109375" style="30" customWidth="1"/>
    <col min="7171" max="7172" width="0" style="30" hidden="1" customWidth="1"/>
    <col min="7173" max="7173" width="19.42578125" style="30" customWidth="1"/>
    <col min="7174" max="7174" width="26.7109375" style="30" customWidth="1"/>
    <col min="7175" max="7175" width="16" style="30" customWidth="1"/>
    <col min="7176" max="7424" width="9.140625" style="30"/>
    <col min="7425" max="7425" width="35.140625" style="30" customWidth="1"/>
    <col min="7426" max="7426" width="15.7109375" style="30" customWidth="1"/>
    <col min="7427" max="7428" width="0" style="30" hidden="1" customWidth="1"/>
    <col min="7429" max="7429" width="19.42578125" style="30" customWidth="1"/>
    <col min="7430" max="7430" width="26.7109375" style="30" customWidth="1"/>
    <col min="7431" max="7431" width="16" style="30" customWidth="1"/>
    <col min="7432" max="7680" width="9.140625" style="30"/>
    <col min="7681" max="7681" width="35.140625" style="30" customWidth="1"/>
    <col min="7682" max="7682" width="15.7109375" style="30" customWidth="1"/>
    <col min="7683" max="7684" width="0" style="30" hidden="1" customWidth="1"/>
    <col min="7685" max="7685" width="19.42578125" style="30" customWidth="1"/>
    <col min="7686" max="7686" width="26.7109375" style="30" customWidth="1"/>
    <col min="7687" max="7687" width="16" style="30" customWidth="1"/>
    <col min="7688" max="7936" width="9.140625" style="30"/>
    <col min="7937" max="7937" width="35.140625" style="30" customWidth="1"/>
    <col min="7938" max="7938" width="15.7109375" style="30" customWidth="1"/>
    <col min="7939" max="7940" width="0" style="30" hidden="1" customWidth="1"/>
    <col min="7941" max="7941" width="19.42578125" style="30" customWidth="1"/>
    <col min="7942" max="7942" width="26.7109375" style="30" customWidth="1"/>
    <col min="7943" max="7943" width="16" style="30" customWidth="1"/>
    <col min="7944" max="8192" width="9.140625" style="30"/>
    <col min="8193" max="8193" width="35.140625" style="30" customWidth="1"/>
    <col min="8194" max="8194" width="15.7109375" style="30" customWidth="1"/>
    <col min="8195" max="8196" width="0" style="30" hidden="1" customWidth="1"/>
    <col min="8197" max="8197" width="19.42578125" style="30" customWidth="1"/>
    <col min="8198" max="8198" width="26.7109375" style="30" customWidth="1"/>
    <col min="8199" max="8199" width="16" style="30" customWidth="1"/>
    <col min="8200" max="8448" width="9.140625" style="30"/>
    <col min="8449" max="8449" width="35.140625" style="30" customWidth="1"/>
    <col min="8450" max="8450" width="15.7109375" style="30" customWidth="1"/>
    <col min="8451" max="8452" width="0" style="30" hidden="1" customWidth="1"/>
    <col min="8453" max="8453" width="19.42578125" style="30" customWidth="1"/>
    <col min="8454" max="8454" width="26.7109375" style="30" customWidth="1"/>
    <col min="8455" max="8455" width="16" style="30" customWidth="1"/>
    <col min="8456" max="8704" width="9.140625" style="30"/>
    <col min="8705" max="8705" width="35.140625" style="30" customWidth="1"/>
    <col min="8706" max="8706" width="15.7109375" style="30" customWidth="1"/>
    <col min="8707" max="8708" width="0" style="30" hidden="1" customWidth="1"/>
    <col min="8709" max="8709" width="19.42578125" style="30" customWidth="1"/>
    <col min="8710" max="8710" width="26.7109375" style="30" customWidth="1"/>
    <col min="8711" max="8711" width="16" style="30" customWidth="1"/>
    <col min="8712" max="8960" width="9.140625" style="30"/>
    <col min="8961" max="8961" width="35.140625" style="30" customWidth="1"/>
    <col min="8962" max="8962" width="15.7109375" style="30" customWidth="1"/>
    <col min="8963" max="8964" width="0" style="30" hidden="1" customWidth="1"/>
    <col min="8965" max="8965" width="19.42578125" style="30" customWidth="1"/>
    <col min="8966" max="8966" width="26.7109375" style="30" customWidth="1"/>
    <col min="8967" max="8967" width="16" style="30" customWidth="1"/>
    <col min="8968" max="9216" width="9.140625" style="30"/>
    <col min="9217" max="9217" width="35.140625" style="30" customWidth="1"/>
    <col min="9218" max="9218" width="15.7109375" style="30" customWidth="1"/>
    <col min="9219" max="9220" width="0" style="30" hidden="1" customWidth="1"/>
    <col min="9221" max="9221" width="19.42578125" style="30" customWidth="1"/>
    <col min="9222" max="9222" width="26.7109375" style="30" customWidth="1"/>
    <col min="9223" max="9223" width="16" style="30" customWidth="1"/>
    <col min="9224" max="9472" width="9.140625" style="30"/>
    <col min="9473" max="9473" width="35.140625" style="30" customWidth="1"/>
    <col min="9474" max="9474" width="15.7109375" style="30" customWidth="1"/>
    <col min="9475" max="9476" width="0" style="30" hidden="1" customWidth="1"/>
    <col min="9477" max="9477" width="19.42578125" style="30" customWidth="1"/>
    <col min="9478" max="9478" width="26.7109375" style="30" customWidth="1"/>
    <col min="9479" max="9479" width="16" style="30" customWidth="1"/>
    <col min="9480" max="9728" width="9.140625" style="30"/>
    <col min="9729" max="9729" width="35.140625" style="30" customWidth="1"/>
    <col min="9730" max="9730" width="15.7109375" style="30" customWidth="1"/>
    <col min="9731" max="9732" width="0" style="30" hidden="1" customWidth="1"/>
    <col min="9733" max="9733" width="19.42578125" style="30" customWidth="1"/>
    <col min="9734" max="9734" width="26.7109375" style="30" customWidth="1"/>
    <col min="9735" max="9735" width="16" style="30" customWidth="1"/>
    <col min="9736" max="9984" width="9.140625" style="30"/>
    <col min="9985" max="9985" width="35.140625" style="30" customWidth="1"/>
    <col min="9986" max="9986" width="15.7109375" style="30" customWidth="1"/>
    <col min="9987" max="9988" width="0" style="30" hidden="1" customWidth="1"/>
    <col min="9989" max="9989" width="19.42578125" style="30" customWidth="1"/>
    <col min="9990" max="9990" width="26.7109375" style="30" customWidth="1"/>
    <col min="9991" max="9991" width="16" style="30" customWidth="1"/>
    <col min="9992" max="10240" width="9.140625" style="30"/>
    <col min="10241" max="10241" width="35.140625" style="30" customWidth="1"/>
    <col min="10242" max="10242" width="15.7109375" style="30" customWidth="1"/>
    <col min="10243" max="10244" width="0" style="30" hidden="1" customWidth="1"/>
    <col min="10245" max="10245" width="19.42578125" style="30" customWidth="1"/>
    <col min="10246" max="10246" width="26.7109375" style="30" customWidth="1"/>
    <col min="10247" max="10247" width="16" style="30" customWidth="1"/>
    <col min="10248" max="10496" width="9.140625" style="30"/>
    <col min="10497" max="10497" width="35.140625" style="30" customWidth="1"/>
    <col min="10498" max="10498" width="15.7109375" style="30" customWidth="1"/>
    <col min="10499" max="10500" width="0" style="30" hidden="1" customWidth="1"/>
    <col min="10501" max="10501" width="19.42578125" style="30" customWidth="1"/>
    <col min="10502" max="10502" width="26.7109375" style="30" customWidth="1"/>
    <col min="10503" max="10503" width="16" style="30" customWidth="1"/>
    <col min="10504" max="10752" width="9.140625" style="30"/>
    <col min="10753" max="10753" width="35.140625" style="30" customWidth="1"/>
    <col min="10754" max="10754" width="15.7109375" style="30" customWidth="1"/>
    <col min="10755" max="10756" width="0" style="30" hidden="1" customWidth="1"/>
    <col min="10757" max="10757" width="19.42578125" style="30" customWidth="1"/>
    <col min="10758" max="10758" width="26.7109375" style="30" customWidth="1"/>
    <col min="10759" max="10759" width="16" style="30" customWidth="1"/>
    <col min="10760" max="11008" width="9.140625" style="30"/>
    <col min="11009" max="11009" width="35.140625" style="30" customWidth="1"/>
    <col min="11010" max="11010" width="15.7109375" style="30" customWidth="1"/>
    <col min="11011" max="11012" width="0" style="30" hidden="1" customWidth="1"/>
    <col min="11013" max="11013" width="19.42578125" style="30" customWidth="1"/>
    <col min="11014" max="11014" width="26.7109375" style="30" customWidth="1"/>
    <col min="11015" max="11015" width="16" style="30" customWidth="1"/>
    <col min="11016" max="11264" width="9.140625" style="30"/>
    <col min="11265" max="11265" width="35.140625" style="30" customWidth="1"/>
    <col min="11266" max="11266" width="15.7109375" style="30" customWidth="1"/>
    <col min="11267" max="11268" width="0" style="30" hidden="1" customWidth="1"/>
    <col min="11269" max="11269" width="19.42578125" style="30" customWidth="1"/>
    <col min="11270" max="11270" width="26.7109375" style="30" customWidth="1"/>
    <col min="11271" max="11271" width="16" style="30" customWidth="1"/>
    <col min="11272" max="11520" width="9.140625" style="30"/>
    <col min="11521" max="11521" width="35.140625" style="30" customWidth="1"/>
    <col min="11522" max="11522" width="15.7109375" style="30" customWidth="1"/>
    <col min="11523" max="11524" width="0" style="30" hidden="1" customWidth="1"/>
    <col min="11525" max="11525" width="19.42578125" style="30" customWidth="1"/>
    <col min="11526" max="11526" width="26.7109375" style="30" customWidth="1"/>
    <col min="11527" max="11527" width="16" style="30" customWidth="1"/>
    <col min="11528" max="11776" width="9.140625" style="30"/>
    <col min="11777" max="11777" width="35.140625" style="30" customWidth="1"/>
    <col min="11778" max="11778" width="15.7109375" style="30" customWidth="1"/>
    <col min="11779" max="11780" width="0" style="30" hidden="1" customWidth="1"/>
    <col min="11781" max="11781" width="19.42578125" style="30" customWidth="1"/>
    <col min="11782" max="11782" width="26.7109375" style="30" customWidth="1"/>
    <col min="11783" max="11783" width="16" style="30" customWidth="1"/>
    <col min="11784" max="12032" width="9.140625" style="30"/>
    <col min="12033" max="12033" width="35.140625" style="30" customWidth="1"/>
    <col min="12034" max="12034" width="15.7109375" style="30" customWidth="1"/>
    <col min="12035" max="12036" width="0" style="30" hidden="1" customWidth="1"/>
    <col min="12037" max="12037" width="19.42578125" style="30" customWidth="1"/>
    <col min="12038" max="12038" width="26.7109375" style="30" customWidth="1"/>
    <col min="12039" max="12039" width="16" style="30" customWidth="1"/>
    <col min="12040" max="12288" width="9.140625" style="30"/>
    <col min="12289" max="12289" width="35.140625" style="30" customWidth="1"/>
    <col min="12290" max="12290" width="15.7109375" style="30" customWidth="1"/>
    <col min="12291" max="12292" width="0" style="30" hidden="1" customWidth="1"/>
    <col min="12293" max="12293" width="19.42578125" style="30" customWidth="1"/>
    <col min="12294" max="12294" width="26.7109375" style="30" customWidth="1"/>
    <col min="12295" max="12295" width="16" style="30" customWidth="1"/>
    <col min="12296" max="12544" width="9.140625" style="30"/>
    <col min="12545" max="12545" width="35.140625" style="30" customWidth="1"/>
    <col min="12546" max="12546" width="15.7109375" style="30" customWidth="1"/>
    <col min="12547" max="12548" width="0" style="30" hidden="1" customWidth="1"/>
    <col min="12549" max="12549" width="19.42578125" style="30" customWidth="1"/>
    <col min="12550" max="12550" width="26.7109375" style="30" customWidth="1"/>
    <col min="12551" max="12551" width="16" style="30" customWidth="1"/>
    <col min="12552" max="12800" width="9.140625" style="30"/>
    <col min="12801" max="12801" width="35.140625" style="30" customWidth="1"/>
    <col min="12802" max="12802" width="15.7109375" style="30" customWidth="1"/>
    <col min="12803" max="12804" width="0" style="30" hidden="1" customWidth="1"/>
    <col min="12805" max="12805" width="19.42578125" style="30" customWidth="1"/>
    <col min="12806" max="12806" width="26.7109375" style="30" customWidth="1"/>
    <col min="12807" max="12807" width="16" style="30" customWidth="1"/>
    <col min="12808" max="13056" width="9.140625" style="30"/>
    <col min="13057" max="13057" width="35.140625" style="30" customWidth="1"/>
    <col min="13058" max="13058" width="15.7109375" style="30" customWidth="1"/>
    <col min="13059" max="13060" width="0" style="30" hidden="1" customWidth="1"/>
    <col min="13061" max="13061" width="19.42578125" style="30" customWidth="1"/>
    <col min="13062" max="13062" width="26.7109375" style="30" customWidth="1"/>
    <col min="13063" max="13063" width="16" style="30" customWidth="1"/>
    <col min="13064" max="13312" width="9.140625" style="30"/>
    <col min="13313" max="13313" width="35.140625" style="30" customWidth="1"/>
    <col min="13314" max="13314" width="15.7109375" style="30" customWidth="1"/>
    <col min="13315" max="13316" width="0" style="30" hidden="1" customWidth="1"/>
    <col min="13317" max="13317" width="19.42578125" style="30" customWidth="1"/>
    <col min="13318" max="13318" width="26.7109375" style="30" customWidth="1"/>
    <col min="13319" max="13319" width="16" style="30" customWidth="1"/>
    <col min="13320" max="13568" width="9.140625" style="30"/>
    <col min="13569" max="13569" width="35.140625" style="30" customWidth="1"/>
    <col min="13570" max="13570" width="15.7109375" style="30" customWidth="1"/>
    <col min="13571" max="13572" width="0" style="30" hidden="1" customWidth="1"/>
    <col min="13573" max="13573" width="19.42578125" style="30" customWidth="1"/>
    <col min="13574" max="13574" width="26.7109375" style="30" customWidth="1"/>
    <col min="13575" max="13575" width="16" style="30" customWidth="1"/>
    <col min="13576" max="13824" width="9.140625" style="30"/>
    <col min="13825" max="13825" width="35.140625" style="30" customWidth="1"/>
    <col min="13826" max="13826" width="15.7109375" style="30" customWidth="1"/>
    <col min="13827" max="13828" width="0" style="30" hidden="1" customWidth="1"/>
    <col min="13829" max="13829" width="19.42578125" style="30" customWidth="1"/>
    <col min="13830" max="13830" width="26.7109375" style="30" customWidth="1"/>
    <col min="13831" max="13831" width="16" style="30" customWidth="1"/>
    <col min="13832" max="14080" width="9.140625" style="30"/>
    <col min="14081" max="14081" width="35.140625" style="30" customWidth="1"/>
    <col min="14082" max="14082" width="15.7109375" style="30" customWidth="1"/>
    <col min="14083" max="14084" width="0" style="30" hidden="1" customWidth="1"/>
    <col min="14085" max="14085" width="19.42578125" style="30" customWidth="1"/>
    <col min="14086" max="14086" width="26.7109375" style="30" customWidth="1"/>
    <col min="14087" max="14087" width="16" style="30" customWidth="1"/>
    <col min="14088" max="14336" width="9.140625" style="30"/>
    <col min="14337" max="14337" width="35.140625" style="30" customWidth="1"/>
    <col min="14338" max="14338" width="15.7109375" style="30" customWidth="1"/>
    <col min="14339" max="14340" width="0" style="30" hidden="1" customWidth="1"/>
    <col min="14341" max="14341" width="19.42578125" style="30" customWidth="1"/>
    <col min="14342" max="14342" width="26.7109375" style="30" customWidth="1"/>
    <col min="14343" max="14343" width="16" style="30" customWidth="1"/>
    <col min="14344" max="14592" width="9.140625" style="30"/>
    <col min="14593" max="14593" width="35.140625" style="30" customWidth="1"/>
    <col min="14594" max="14594" width="15.7109375" style="30" customWidth="1"/>
    <col min="14595" max="14596" width="0" style="30" hidden="1" customWidth="1"/>
    <col min="14597" max="14597" width="19.42578125" style="30" customWidth="1"/>
    <col min="14598" max="14598" width="26.7109375" style="30" customWidth="1"/>
    <col min="14599" max="14599" width="16" style="30" customWidth="1"/>
    <col min="14600" max="14848" width="9.140625" style="30"/>
    <col min="14849" max="14849" width="35.140625" style="30" customWidth="1"/>
    <col min="14850" max="14850" width="15.7109375" style="30" customWidth="1"/>
    <col min="14851" max="14852" width="0" style="30" hidden="1" customWidth="1"/>
    <col min="14853" max="14853" width="19.42578125" style="30" customWidth="1"/>
    <col min="14854" max="14854" width="26.7109375" style="30" customWidth="1"/>
    <col min="14855" max="14855" width="16" style="30" customWidth="1"/>
    <col min="14856" max="15104" width="9.140625" style="30"/>
    <col min="15105" max="15105" width="35.140625" style="30" customWidth="1"/>
    <col min="15106" max="15106" width="15.7109375" style="30" customWidth="1"/>
    <col min="15107" max="15108" width="0" style="30" hidden="1" customWidth="1"/>
    <col min="15109" max="15109" width="19.42578125" style="30" customWidth="1"/>
    <col min="15110" max="15110" width="26.7109375" style="30" customWidth="1"/>
    <col min="15111" max="15111" width="16" style="30" customWidth="1"/>
    <col min="15112" max="15360" width="9.140625" style="30"/>
    <col min="15361" max="15361" width="35.140625" style="30" customWidth="1"/>
    <col min="15362" max="15362" width="15.7109375" style="30" customWidth="1"/>
    <col min="15363" max="15364" width="0" style="30" hidden="1" customWidth="1"/>
    <col min="15365" max="15365" width="19.42578125" style="30" customWidth="1"/>
    <col min="15366" max="15366" width="26.7109375" style="30" customWidth="1"/>
    <col min="15367" max="15367" width="16" style="30" customWidth="1"/>
    <col min="15368" max="15616" width="9.140625" style="30"/>
    <col min="15617" max="15617" width="35.140625" style="30" customWidth="1"/>
    <col min="15618" max="15618" width="15.7109375" style="30" customWidth="1"/>
    <col min="15619" max="15620" width="0" style="30" hidden="1" customWidth="1"/>
    <col min="15621" max="15621" width="19.42578125" style="30" customWidth="1"/>
    <col min="15622" max="15622" width="26.7109375" style="30" customWidth="1"/>
    <col min="15623" max="15623" width="16" style="30" customWidth="1"/>
    <col min="15624" max="15872" width="9.140625" style="30"/>
    <col min="15873" max="15873" width="35.140625" style="30" customWidth="1"/>
    <col min="15874" max="15874" width="15.7109375" style="30" customWidth="1"/>
    <col min="15875" max="15876" width="0" style="30" hidden="1" customWidth="1"/>
    <col min="15877" max="15877" width="19.42578125" style="30" customWidth="1"/>
    <col min="15878" max="15878" width="26.7109375" style="30" customWidth="1"/>
    <col min="15879" max="15879" width="16" style="30" customWidth="1"/>
    <col min="15880" max="16128" width="9.140625" style="30"/>
    <col min="16129" max="16129" width="35.140625" style="30" customWidth="1"/>
    <col min="16130" max="16130" width="15.7109375" style="30" customWidth="1"/>
    <col min="16131" max="16132" width="0" style="30" hidden="1" customWidth="1"/>
    <col min="16133" max="16133" width="19.42578125" style="30" customWidth="1"/>
    <col min="16134" max="16134" width="26.7109375" style="30" customWidth="1"/>
    <col min="16135" max="16135" width="16" style="30" customWidth="1"/>
    <col min="16136" max="16384" width="9.140625" style="30"/>
  </cols>
  <sheetData>
    <row r="1" spans="1:8" ht="18.75">
      <c r="B1" s="175" t="s">
        <v>953</v>
      </c>
      <c r="C1" s="176"/>
      <c r="D1" s="176"/>
      <c r="E1" s="176"/>
      <c r="F1" s="176"/>
      <c r="G1" s="54"/>
    </row>
    <row r="2" spans="1:8" ht="18.75">
      <c r="B2" s="175" t="s">
        <v>245</v>
      </c>
      <c r="C2" s="176"/>
      <c r="D2" s="176"/>
      <c r="E2" s="176"/>
      <c r="F2" s="176"/>
      <c r="G2" s="54"/>
      <c r="H2" s="54"/>
    </row>
    <row r="3" spans="1:8" ht="18.75">
      <c r="B3" s="175" t="s">
        <v>246</v>
      </c>
      <c r="C3" s="153"/>
      <c r="D3" s="153"/>
      <c r="E3" s="153"/>
      <c r="F3" s="153"/>
      <c r="G3" s="54"/>
    </row>
    <row r="4" spans="1:8" ht="18.75">
      <c r="B4" s="177" t="s">
        <v>967</v>
      </c>
      <c r="C4" s="177"/>
      <c r="D4" s="177"/>
      <c r="E4" s="177"/>
      <c r="F4" s="163"/>
    </row>
    <row r="5" spans="1:8">
      <c r="B5" s="53"/>
      <c r="C5" s="53"/>
      <c r="D5" s="53"/>
      <c r="E5" s="53"/>
      <c r="F5" s="53"/>
    </row>
    <row r="6" spans="1:8" ht="18.75">
      <c r="A6" s="177" t="s">
        <v>717</v>
      </c>
      <c r="B6" s="178"/>
      <c r="C6" s="178"/>
      <c r="D6" s="178"/>
      <c r="E6" s="178"/>
      <c r="F6" s="178"/>
    </row>
    <row r="7" spans="1:8" ht="18.75">
      <c r="A7" s="177" t="s">
        <v>706</v>
      </c>
      <c r="B7" s="178"/>
      <c r="C7" s="178"/>
      <c r="D7" s="178"/>
      <c r="E7" s="178"/>
      <c r="F7" s="178"/>
    </row>
    <row r="8" spans="1:8" ht="18.75">
      <c r="A8" s="177" t="s">
        <v>246</v>
      </c>
      <c r="B8" s="178"/>
      <c r="C8" s="178"/>
      <c r="D8" s="178"/>
      <c r="E8" s="178"/>
      <c r="F8" s="178"/>
    </row>
    <row r="9" spans="1:8" ht="18.75" customHeight="1">
      <c r="A9" s="179" t="s">
        <v>770</v>
      </c>
      <c r="B9" s="179"/>
      <c r="C9" s="179"/>
      <c r="D9" s="179"/>
      <c r="E9" s="179"/>
      <c r="F9" s="179"/>
    </row>
    <row r="10" spans="1:8" ht="18.75">
      <c r="A10" s="20"/>
      <c r="B10" s="31"/>
      <c r="C10" s="31"/>
      <c r="D10" s="31"/>
      <c r="E10" s="31"/>
      <c r="F10" s="31"/>
    </row>
    <row r="11" spans="1:8" ht="18.75">
      <c r="A11" s="56"/>
      <c r="B11" s="180" t="s">
        <v>726</v>
      </c>
      <c r="C11" s="180"/>
      <c r="D11" s="180"/>
      <c r="E11" s="180"/>
      <c r="F11" s="180"/>
    </row>
    <row r="12" spans="1:8" ht="18.75">
      <c r="A12" s="56"/>
      <c r="B12" s="56"/>
      <c r="C12" s="180"/>
      <c r="D12" s="180"/>
      <c r="E12" s="180"/>
      <c r="F12" s="180"/>
    </row>
    <row r="13" spans="1:8" ht="18.75">
      <c r="A13" s="56"/>
      <c r="B13" s="31"/>
      <c r="C13" s="31"/>
      <c r="D13" s="31"/>
      <c r="E13" s="31"/>
      <c r="F13" s="31"/>
    </row>
    <row r="14" spans="1:8" ht="18.75">
      <c r="A14" s="173" t="s">
        <v>718</v>
      </c>
      <c r="B14" s="173"/>
      <c r="C14" s="173"/>
      <c r="D14" s="173"/>
      <c r="E14" s="173"/>
      <c r="F14" s="173"/>
    </row>
    <row r="15" spans="1:8" ht="69.75" customHeight="1">
      <c r="A15" s="170" t="s">
        <v>727</v>
      </c>
      <c r="B15" s="170"/>
      <c r="C15" s="170"/>
      <c r="D15" s="170"/>
      <c r="E15" s="170"/>
      <c r="F15" s="170"/>
    </row>
    <row r="16" spans="1:8" ht="18.75">
      <c r="A16" s="22"/>
      <c r="B16" s="31"/>
      <c r="C16" s="31"/>
      <c r="D16" s="31"/>
      <c r="E16" s="31"/>
      <c r="F16" s="31"/>
    </row>
    <row r="17" spans="1:8" ht="18.75">
      <c r="A17" s="32"/>
      <c r="B17" s="31"/>
      <c r="C17" s="31"/>
      <c r="D17" s="31"/>
      <c r="E17" s="31"/>
      <c r="F17" s="31"/>
    </row>
    <row r="18" spans="1:8" ht="93.75">
      <c r="A18" s="23" t="s">
        <v>707</v>
      </c>
      <c r="B18" s="23" t="s">
        <v>719</v>
      </c>
      <c r="C18" s="42" t="s">
        <v>720</v>
      </c>
      <c r="D18" s="42" t="s">
        <v>728</v>
      </c>
      <c r="E18" s="42" t="s">
        <v>720</v>
      </c>
      <c r="F18" s="42" t="s">
        <v>721</v>
      </c>
      <c r="G18" s="33"/>
      <c r="H18" s="34"/>
    </row>
    <row r="19" spans="1:8" ht="18.75">
      <c r="A19" s="35" t="s">
        <v>708</v>
      </c>
      <c r="B19" s="43">
        <f>B20+B21</f>
        <v>5496.058</v>
      </c>
      <c r="C19" s="43">
        <f>SUM(C21:C21)</f>
        <v>0</v>
      </c>
      <c r="D19" s="49">
        <f>SUM(D21:D21)</f>
        <v>0</v>
      </c>
      <c r="E19" s="36">
        <f>E20+E21</f>
        <v>4259.8119999999999</v>
      </c>
      <c r="F19" s="44">
        <f>F20+F21</f>
        <v>1236.2460000000001</v>
      </c>
      <c r="H19" s="34"/>
    </row>
    <row r="20" spans="1:8" ht="37.5">
      <c r="A20" s="37" t="s">
        <v>709</v>
      </c>
      <c r="B20" s="45">
        <f>E20+F20</f>
        <v>5496.058</v>
      </c>
      <c r="C20" s="50"/>
      <c r="D20" s="51"/>
      <c r="E20" s="38">
        <v>4259.8119999999999</v>
      </c>
      <c r="F20" s="46">
        <f>43.246+1193</f>
        <v>1236.2460000000001</v>
      </c>
    </row>
    <row r="21" spans="1:8" ht="18.75">
      <c r="A21" s="39"/>
      <c r="B21" s="47"/>
      <c r="C21" s="47"/>
      <c r="D21" s="52"/>
      <c r="E21" s="40"/>
      <c r="F21" s="48"/>
      <c r="G21" s="41"/>
    </row>
    <row r="22" spans="1:8" ht="18.75">
      <c r="A22" s="26"/>
      <c r="B22" s="31"/>
      <c r="C22" s="31"/>
      <c r="D22" s="31"/>
      <c r="E22" s="31"/>
      <c r="F22" s="31"/>
    </row>
    <row r="23" spans="1:8" ht="18.75">
      <c r="A23" s="26"/>
      <c r="B23" s="31"/>
      <c r="C23" s="31"/>
      <c r="D23" s="31"/>
      <c r="E23" s="31"/>
      <c r="F23" s="31"/>
    </row>
    <row r="24" spans="1:8">
      <c r="A24" s="28"/>
    </row>
    <row r="25" spans="1:8">
      <c r="A25" s="27"/>
    </row>
    <row r="26" spans="1:8">
      <c r="A26" s="27"/>
    </row>
    <row r="27" spans="1:8">
      <c r="A27" s="27"/>
    </row>
    <row r="28" spans="1:8">
      <c r="A28" s="27"/>
    </row>
    <row r="29" spans="1:8">
      <c r="A29" s="27"/>
    </row>
    <row r="30" spans="1:8">
      <c r="A30" s="27"/>
    </row>
    <row r="31" spans="1:8">
      <c r="A31" s="27"/>
    </row>
    <row r="32" spans="1:8">
      <c r="A32" s="27"/>
    </row>
    <row r="33" spans="1:1">
      <c r="A33" s="28"/>
    </row>
    <row r="34" spans="1:1">
      <c r="A34" s="28"/>
    </row>
    <row r="35" spans="1:1">
      <c r="A35" s="27"/>
    </row>
    <row r="36" spans="1:1">
      <c r="A36" s="27"/>
    </row>
    <row r="37" spans="1:1">
      <c r="A37" s="28"/>
    </row>
    <row r="38" spans="1:1">
      <c r="A38" s="28"/>
    </row>
    <row r="39" spans="1:1">
      <c r="A39" s="28"/>
    </row>
    <row r="40" spans="1:1">
      <c r="A40" s="28"/>
    </row>
    <row r="41" spans="1:1">
      <c r="A41" s="28"/>
    </row>
    <row r="42" spans="1:1">
      <c r="A42" s="28"/>
    </row>
    <row r="43" spans="1:1">
      <c r="A43" s="28"/>
    </row>
    <row r="44" spans="1:1">
      <c r="A44" s="29"/>
    </row>
    <row r="45" spans="1:1">
      <c r="A45" s="24"/>
    </row>
  </sheetData>
  <mergeCells count="12">
    <mergeCell ref="A15:F15"/>
    <mergeCell ref="B1:F1"/>
    <mergeCell ref="B2:F2"/>
    <mergeCell ref="B3:F3"/>
    <mergeCell ref="B4:F4"/>
    <mergeCell ref="A6:F6"/>
    <mergeCell ref="A7:F7"/>
    <mergeCell ref="A8:F8"/>
    <mergeCell ref="A9:F9"/>
    <mergeCell ref="B11:F11"/>
    <mergeCell ref="C12:F12"/>
    <mergeCell ref="A14:F1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activeCell="C20" sqref="C20"/>
    </sheetView>
  </sheetViews>
  <sheetFormatPr defaultRowHeight="15.75"/>
  <cols>
    <col min="1" max="1" width="35.140625" style="21" customWidth="1"/>
    <col min="2" max="2" width="15.7109375" style="30" customWidth="1"/>
    <col min="3" max="3" width="20.85546875" style="30" customWidth="1"/>
    <col min="4" max="4" width="26.7109375" style="30" customWidth="1"/>
    <col min="5" max="5" width="16" style="30" customWidth="1"/>
    <col min="6" max="254" width="9.140625" style="30"/>
    <col min="255" max="255" width="35.140625" style="30" customWidth="1"/>
    <col min="256" max="256" width="15.7109375" style="30" customWidth="1"/>
    <col min="257" max="258" width="0" style="30" hidden="1" customWidth="1"/>
    <col min="259" max="259" width="19.42578125" style="30" customWidth="1"/>
    <col min="260" max="260" width="26.7109375" style="30" customWidth="1"/>
    <col min="261" max="261" width="16" style="30" customWidth="1"/>
    <col min="262" max="510" width="9.140625" style="30"/>
    <col min="511" max="511" width="35.140625" style="30" customWidth="1"/>
    <col min="512" max="512" width="15.7109375" style="30" customWidth="1"/>
    <col min="513" max="514" width="0" style="30" hidden="1" customWidth="1"/>
    <col min="515" max="515" width="19.42578125" style="30" customWidth="1"/>
    <col min="516" max="516" width="26.7109375" style="30" customWidth="1"/>
    <col min="517" max="517" width="16" style="30" customWidth="1"/>
    <col min="518" max="766" width="9.140625" style="30"/>
    <col min="767" max="767" width="35.140625" style="30" customWidth="1"/>
    <col min="768" max="768" width="15.7109375" style="30" customWidth="1"/>
    <col min="769" max="770" width="0" style="30" hidden="1" customWidth="1"/>
    <col min="771" max="771" width="19.42578125" style="30" customWidth="1"/>
    <col min="772" max="772" width="26.7109375" style="30" customWidth="1"/>
    <col min="773" max="773" width="16" style="30" customWidth="1"/>
    <col min="774" max="1022" width="9.140625" style="30"/>
    <col min="1023" max="1023" width="35.140625" style="30" customWidth="1"/>
    <col min="1024" max="1024" width="15.7109375" style="30" customWidth="1"/>
    <col min="1025" max="1026" width="0" style="30" hidden="1" customWidth="1"/>
    <col min="1027" max="1027" width="19.42578125" style="30" customWidth="1"/>
    <col min="1028" max="1028" width="26.7109375" style="30" customWidth="1"/>
    <col min="1029" max="1029" width="16" style="30" customWidth="1"/>
    <col min="1030" max="1278" width="9.140625" style="30"/>
    <col min="1279" max="1279" width="35.140625" style="30" customWidth="1"/>
    <col min="1280" max="1280" width="15.7109375" style="30" customWidth="1"/>
    <col min="1281" max="1282" width="0" style="30" hidden="1" customWidth="1"/>
    <col min="1283" max="1283" width="19.42578125" style="30" customWidth="1"/>
    <col min="1284" max="1284" width="26.7109375" style="30" customWidth="1"/>
    <col min="1285" max="1285" width="16" style="30" customWidth="1"/>
    <col min="1286" max="1534" width="9.140625" style="30"/>
    <col min="1535" max="1535" width="35.140625" style="30" customWidth="1"/>
    <col min="1536" max="1536" width="15.7109375" style="30" customWidth="1"/>
    <col min="1537" max="1538" width="0" style="30" hidden="1" customWidth="1"/>
    <col min="1539" max="1539" width="19.42578125" style="30" customWidth="1"/>
    <col min="1540" max="1540" width="26.7109375" style="30" customWidth="1"/>
    <col min="1541" max="1541" width="16" style="30" customWidth="1"/>
    <col min="1542" max="1790" width="9.140625" style="30"/>
    <col min="1791" max="1791" width="35.140625" style="30" customWidth="1"/>
    <col min="1792" max="1792" width="15.7109375" style="30" customWidth="1"/>
    <col min="1793" max="1794" width="0" style="30" hidden="1" customWidth="1"/>
    <col min="1795" max="1795" width="19.42578125" style="30" customWidth="1"/>
    <col min="1796" max="1796" width="26.7109375" style="30" customWidth="1"/>
    <col min="1797" max="1797" width="16" style="30" customWidth="1"/>
    <col min="1798" max="2046" width="9.140625" style="30"/>
    <col min="2047" max="2047" width="35.140625" style="30" customWidth="1"/>
    <col min="2048" max="2048" width="15.7109375" style="30" customWidth="1"/>
    <col min="2049" max="2050" width="0" style="30" hidden="1" customWidth="1"/>
    <col min="2051" max="2051" width="19.42578125" style="30" customWidth="1"/>
    <col min="2052" max="2052" width="26.7109375" style="30" customWidth="1"/>
    <col min="2053" max="2053" width="16" style="30" customWidth="1"/>
    <col min="2054" max="2302" width="9.140625" style="30"/>
    <col min="2303" max="2303" width="35.140625" style="30" customWidth="1"/>
    <col min="2304" max="2304" width="15.7109375" style="30" customWidth="1"/>
    <col min="2305" max="2306" width="0" style="30" hidden="1" customWidth="1"/>
    <col min="2307" max="2307" width="19.42578125" style="30" customWidth="1"/>
    <col min="2308" max="2308" width="26.7109375" style="30" customWidth="1"/>
    <col min="2309" max="2309" width="16" style="30" customWidth="1"/>
    <col min="2310" max="2558" width="9.140625" style="30"/>
    <col min="2559" max="2559" width="35.140625" style="30" customWidth="1"/>
    <col min="2560" max="2560" width="15.7109375" style="30" customWidth="1"/>
    <col min="2561" max="2562" width="0" style="30" hidden="1" customWidth="1"/>
    <col min="2563" max="2563" width="19.42578125" style="30" customWidth="1"/>
    <col min="2564" max="2564" width="26.7109375" style="30" customWidth="1"/>
    <col min="2565" max="2565" width="16" style="30" customWidth="1"/>
    <col min="2566" max="2814" width="9.140625" style="30"/>
    <col min="2815" max="2815" width="35.140625" style="30" customWidth="1"/>
    <col min="2816" max="2816" width="15.7109375" style="30" customWidth="1"/>
    <col min="2817" max="2818" width="0" style="30" hidden="1" customWidth="1"/>
    <col min="2819" max="2819" width="19.42578125" style="30" customWidth="1"/>
    <col min="2820" max="2820" width="26.7109375" style="30" customWidth="1"/>
    <col min="2821" max="2821" width="16" style="30" customWidth="1"/>
    <col min="2822" max="3070" width="9.140625" style="30"/>
    <col min="3071" max="3071" width="35.140625" style="30" customWidth="1"/>
    <col min="3072" max="3072" width="15.7109375" style="30" customWidth="1"/>
    <col min="3073" max="3074" width="0" style="30" hidden="1" customWidth="1"/>
    <col min="3075" max="3075" width="19.42578125" style="30" customWidth="1"/>
    <col min="3076" max="3076" width="26.7109375" style="30" customWidth="1"/>
    <col min="3077" max="3077" width="16" style="30" customWidth="1"/>
    <col min="3078" max="3326" width="9.140625" style="30"/>
    <col min="3327" max="3327" width="35.140625" style="30" customWidth="1"/>
    <col min="3328" max="3328" width="15.7109375" style="30" customWidth="1"/>
    <col min="3329" max="3330" width="0" style="30" hidden="1" customWidth="1"/>
    <col min="3331" max="3331" width="19.42578125" style="30" customWidth="1"/>
    <col min="3332" max="3332" width="26.7109375" style="30" customWidth="1"/>
    <col min="3333" max="3333" width="16" style="30" customWidth="1"/>
    <col min="3334" max="3582" width="9.140625" style="30"/>
    <col min="3583" max="3583" width="35.140625" style="30" customWidth="1"/>
    <col min="3584" max="3584" width="15.7109375" style="30" customWidth="1"/>
    <col min="3585" max="3586" width="0" style="30" hidden="1" customWidth="1"/>
    <col min="3587" max="3587" width="19.42578125" style="30" customWidth="1"/>
    <col min="3588" max="3588" width="26.7109375" style="30" customWidth="1"/>
    <col min="3589" max="3589" width="16" style="30" customWidth="1"/>
    <col min="3590" max="3838" width="9.140625" style="30"/>
    <col min="3839" max="3839" width="35.140625" style="30" customWidth="1"/>
    <col min="3840" max="3840" width="15.7109375" style="30" customWidth="1"/>
    <col min="3841" max="3842" width="0" style="30" hidden="1" customWidth="1"/>
    <col min="3843" max="3843" width="19.42578125" style="30" customWidth="1"/>
    <col min="3844" max="3844" width="26.7109375" style="30" customWidth="1"/>
    <col min="3845" max="3845" width="16" style="30" customWidth="1"/>
    <col min="3846" max="4094" width="9.140625" style="30"/>
    <col min="4095" max="4095" width="35.140625" style="30" customWidth="1"/>
    <col min="4096" max="4096" width="15.7109375" style="30" customWidth="1"/>
    <col min="4097" max="4098" width="0" style="30" hidden="1" customWidth="1"/>
    <col min="4099" max="4099" width="19.42578125" style="30" customWidth="1"/>
    <col min="4100" max="4100" width="26.7109375" style="30" customWidth="1"/>
    <col min="4101" max="4101" width="16" style="30" customWidth="1"/>
    <col min="4102" max="4350" width="9.140625" style="30"/>
    <col min="4351" max="4351" width="35.140625" style="30" customWidth="1"/>
    <col min="4352" max="4352" width="15.7109375" style="30" customWidth="1"/>
    <col min="4353" max="4354" width="0" style="30" hidden="1" customWidth="1"/>
    <col min="4355" max="4355" width="19.42578125" style="30" customWidth="1"/>
    <col min="4356" max="4356" width="26.7109375" style="30" customWidth="1"/>
    <col min="4357" max="4357" width="16" style="30" customWidth="1"/>
    <col min="4358" max="4606" width="9.140625" style="30"/>
    <col min="4607" max="4607" width="35.140625" style="30" customWidth="1"/>
    <col min="4608" max="4608" width="15.7109375" style="30" customWidth="1"/>
    <col min="4609" max="4610" width="0" style="30" hidden="1" customWidth="1"/>
    <col min="4611" max="4611" width="19.42578125" style="30" customWidth="1"/>
    <col min="4612" max="4612" width="26.7109375" style="30" customWidth="1"/>
    <col min="4613" max="4613" width="16" style="30" customWidth="1"/>
    <col min="4614" max="4862" width="9.140625" style="30"/>
    <col min="4863" max="4863" width="35.140625" style="30" customWidth="1"/>
    <col min="4864" max="4864" width="15.7109375" style="30" customWidth="1"/>
    <col min="4865" max="4866" width="0" style="30" hidden="1" customWidth="1"/>
    <col min="4867" max="4867" width="19.42578125" style="30" customWidth="1"/>
    <col min="4868" max="4868" width="26.7109375" style="30" customWidth="1"/>
    <col min="4869" max="4869" width="16" style="30" customWidth="1"/>
    <col min="4870" max="5118" width="9.140625" style="30"/>
    <col min="5119" max="5119" width="35.140625" style="30" customWidth="1"/>
    <col min="5120" max="5120" width="15.7109375" style="30" customWidth="1"/>
    <col min="5121" max="5122" width="0" style="30" hidden="1" customWidth="1"/>
    <col min="5123" max="5123" width="19.42578125" style="30" customWidth="1"/>
    <col min="5124" max="5124" width="26.7109375" style="30" customWidth="1"/>
    <col min="5125" max="5125" width="16" style="30" customWidth="1"/>
    <col min="5126" max="5374" width="9.140625" style="30"/>
    <col min="5375" max="5375" width="35.140625" style="30" customWidth="1"/>
    <col min="5376" max="5376" width="15.7109375" style="30" customWidth="1"/>
    <col min="5377" max="5378" width="0" style="30" hidden="1" customWidth="1"/>
    <col min="5379" max="5379" width="19.42578125" style="30" customWidth="1"/>
    <col min="5380" max="5380" width="26.7109375" style="30" customWidth="1"/>
    <col min="5381" max="5381" width="16" style="30" customWidth="1"/>
    <col min="5382" max="5630" width="9.140625" style="30"/>
    <col min="5631" max="5631" width="35.140625" style="30" customWidth="1"/>
    <col min="5632" max="5632" width="15.7109375" style="30" customWidth="1"/>
    <col min="5633" max="5634" width="0" style="30" hidden="1" customWidth="1"/>
    <col min="5635" max="5635" width="19.42578125" style="30" customWidth="1"/>
    <col min="5636" max="5636" width="26.7109375" style="30" customWidth="1"/>
    <col min="5637" max="5637" width="16" style="30" customWidth="1"/>
    <col min="5638" max="5886" width="9.140625" style="30"/>
    <col min="5887" max="5887" width="35.140625" style="30" customWidth="1"/>
    <col min="5888" max="5888" width="15.7109375" style="30" customWidth="1"/>
    <col min="5889" max="5890" width="0" style="30" hidden="1" customWidth="1"/>
    <col min="5891" max="5891" width="19.42578125" style="30" customWidth="1"/>
    <col min="5892" max="5892" width="26.7109375" style="30" customWidth="1"/>
    <col min="5893" max="5893" width="16" style="30" customWidth="1"/>
    <col min="5894" max="6142" width="9.140625" style="30"/>
    <col min="6143" max="6143" width="35.140625" style="30" customWidth="1"/>
    <col min="6144" max="6144" width="15.7109375" style="30" customWidth="1"/>
    <col min="6145" max="6146" width="0" style="30" hidden="1" customWidth="1"/>
    <col min="6147" max="6147" width="19.42578125" style="30" customWidth="1"/>
    <col min="6148" max="6148" width="26.7109375" style="30" customWidth="1"/>
    <col min="6149" max="6149" width="16" style="30" customWidth="1"/>
    <col min="6150" max="6398" width="9.140625" style="30"/>
    <col min="6399" max="6399" width="35.140625" style="30" customWidth="1"/>
    <col min="6400" max="6400" width="15.7109375" style="30" customWidth="1"/>
    <col min="6401" max="6402" width="0" style="30" hidden="1" customWidth="1"/>
    <col min="6403" max="6403" width="19.42578125" style="30" customWidth="1"/>
    <col min="6404" max="6404" width="26.7109375" style="30" customWidth="1"/>
    <col min="6405" max="6405" width="16" style="30" customWidth="1"/>
    <col min="6406" max="6654" width="9.140625" style="30"/>
    <col min="6655" max="6655" width="35.140625" style="30" customWidth="1"/>
    <col min="6656" max="6656" width="15.7109375" style="30" customWidth="1"/>
    <col min="6657" max="6658" width="0" style="30" hidden="1" customWidth="1"/>
    <col min="6659" max="6659" width="19.42578125" style="30" customWidth="1"/>
    <col min="6660" max="6660" width="26.7109375" style="30" customWidth="1"/>
    <col min="6661" max="6661" width="16" style="30" customWidth="1"/>
    <col min="6662" max="6910" width="9.140625" style="30"/>
    <col min="6911" max="6911" width="35.140625" style="30" customWidth="1"/>
    <col min="6912" max="6912" width="15.7109375" style="30" customWidth="1"/>
    <col min="6913" max="6914" width="0" style="30" hidden="1" customWidth="1"/>
    <col min="6915" max="6915" width="19.42578125" style="30" customWidth="1"/>
    <col min="6916" max="6916" width="26.7109375" style="30" customWidth="1"/>
    <col min="6917" max="6917" width="16" style="30" customWidth="1"/>
    <col min="6918" max="7166" width="9.140625" style="30"/>
    <col min="7167" max="7167" width="35.140625" style="30" customWidth="1"/>
    <col min="7168" max="7168" width="15.7109375" style="30" customWidth="1"/>
    <col min="7169" max="7170" width="0" style="30" hidden="1" customWidth="1"/>
    <col min="7171" max="7171" width="19.42578125" style="30" customWidth="1"/>
    <col min="7172" max="7172" width="26.7109375" style="30" customWidth="1"/>
    <col min="7173" max="7173" width="16" style="30" customWidth="1"/>
    <col min="7174" max="7422" width="9.140625" style="30"/>
    <col min="7423" max="7423" width="35.140625" style="30" customWidth="1"/>
    <col min="7424" max="7424" width="15.7109375" style="30" customWidth="1"/>
    <col min="7425" max="7426" width="0" style="30" hidden="1" customWidth="1"/>
    <col min="7427" max="7427" width="19.42578125" style="30" customWidth="1"/>
    <col min="7428" max="7428" width="26.7109375" style="30" customWidth="1"/>
    <col min="7429" max="7429" width="16" style="30" customWidth="1"/>
    <col min="7430" max="7678" width="9.140625" style="30"/>
    <col min="7679" max="7679" width="35.140625" style="30" customWidth="1"/>
    <col min="7680" max="7680" width="15.7109375" style="30" customWidth="1"/>
    <col min="7681" max="7682" width="0" style="30" hidden="1" customWidth="1"/>
    <col min="7683" max="7683" width="19.42578125" style="30" customWidth="1"/>
    <col min="7684" max="7684" width="26.7109375" style="30" customWidth="1"/>
    <col min="7685" max="7685" width="16" style="30" customWidth="1"/>
    <col min="7686" max="7934" width="9.140625" style="30"/>
    <col min="7935" max="7935" width="35.140625" style="30" customWidth="1"/>
    <col min="7936" max="7936" width="15.7109375" style="30" customWidth="1"/>
    <col min="7937" max="7938" width="0" style="30" hidden="1" customWidth="1"/>
    <col min="7939" max="7939" width="19.42578125" style="30" customWidth="1"/>
    <col min="7940" max="7940" width="26.7109375" style="30" customWidth="1"/>
    <col min="7941" max="7941" width="16" style="30" customWidth="1"/>
    <col min="7942" max="8190" width="9.140625" style="30"/>
    <col min="8191" max="8191" width="35.140625" style="30" customWidth="1"/>
    <col min="8192" max="8192" width="15.7109375" style="30" customWidth="1"/>
    <col min="8193" max="8194" width="0" style="30" hidden="1" customWidth="1"/>
    <col min="8195" max="8195" width="19.42578125" style="30" customWidth="1"/>
    <col min="8196" max="8196" width="26.7109375" style="30" customWidth="1"/>
    <col min="8197" max="8197" width="16" style="30" customWidth="1"/>
    <col min="8198" max="8446" width="9.140625" style="30"/>
    <col min="8447" max="8447" width="35.140625" style="30" customWidth="1"/>
    <col min="8448" max="8448" width="15.7109375" style="30" customWidth="1"/>
    <col min="8449" max="8450" width="0" style="30" hidden="1" customWidth="1"/>
    <col min="8451" max="8451" width="19.42578125" style="30" customWidth="1"/>
    <col min="8452" max="8452" width="26.7109375" style="30" customWidth="1"/>
    <col min="8453" max="8453" width="16" style="30" customWidth="1"/>
    <col min="8454" max="8702" width="9.140625" style="30"/>
    <col min="8703" max="8703" width="35.140625" style="30" customWidth="1"/>
    <col min="8704" max="8704" width="15.7109375" style="30" customWidth="1"/>
    <col min="8705" max="8706" width="0" style="30" hidden="1" customWidth="1"/>
    <col min="8707" max="8707" width="19.42578125" style="30" customWidth="1"/>
    <col min="8708" max="8708" width="26.7109375" style="30" customWidth="1"/>
    <col min="8709" max="8709" width="16" style="30" customWidth="1"/>
    <col min="8710" max="8958" width="9.140625" style="30"/>
    <col min="8959" max="8959" width="35.140625" style="30" customWidth="1"/>
    <col min="8960" max="8960" width="15.7109375" style="30" customWidth="1"/>
    <col min="8961" max="8962" width="0" style="30" hidden="1" customWidth="1"/>
    <col min="8963" max="8963" width="19.42578125" style="30" customWidth="1"/>
    <col min="8964" max="8964" width="26.7109375" style="30" customWidth="1"/>
    <col min="8965" max="8965" width="16" style="30" customWidth="1"/>
    <col min="8966" max="9214" width="9.140625" style="30"/>
    <col min="9215" max="9215" width="35.140625" style="30" customWidth="1"/>
    <col min="9216" max="9216" width="15.7109375" style="30" customWidth="1"/>
    <col min="9217" max="9218" width="0" style="30" hidden="1" customWidth="1"/>
    <col min="9219" max="9219" width="19.42578125" style="30" customWidth="1"/>
    <col min="9220" max="9220" width="26.7109375" style="30" customWidth="1"/>
    <col min="9221" max="9221" width="16" style="30" customWidth="1"/>
    <col min="9222" max="9470" width="9.140625" style="30"/>
    <col min="9471" max="9471" width="35.140625" style="30" customWidth="1"/>
    <col min="9472" max="9472" width="15.7109375" style="30" customWidth="1"/>
    <col min="9473" max="9474" width="0" style="30" hidden="1" customWidth="1"/>
    <col min="9475" max="9475" width="19.42578125" style="30" customWidth="1"/>
    <col min="9476" max="9476" width="26.7109375" style="30" customWidth="1"/>
    <col min="9477" max="9477" width="16" style="30" customWidth="1"/>
    <col min="9478" max="9726" width="9.140625" style="30"/>
    <col min="9727" max="9727" width="35.140625" style="30" customWidth="1"/>
    <col min="9728" max="9728" width="15.7109375" style="30" customWidth="1"/>
    <col min="9729" max="9730" width="0" style="30" hidden="1" customWidth="1"/>
    <col min="9731" max="9731" width="19.42578125" style="30" customWidth="1"/>
    <col min="9732" max="9732" width="26.7109375" style="30" customWidth="1"/>
    <col min="9733" max="9733" width="16" style="30" customWidth="1"/>
    <col min="9734" max="9982" width="9.140625" style="30"/>
    <col min="9983" max="9983" width="35.140625" style="30" customWidth="1"/>
    <col min="9984" max="9984" width="15.7109375" style="30" customWidth="1"/>
    <col min="9985" max="9986" width="0" style="30" hidden="1" customWidth="1"/>
    <col min="9987" max="9987" width="19.42578125" style="30" customWidth="1"/>
    <col min="9988" max="9988" width="26.7109375" style="30" customWidth="1"/>
    <col min="9989" max="9989" width="16" style="30" customWidth="1"/>
    <col min="9990" max="10238" width="9.140625" style="30"/>
    <col min="10239" max="10239" width="35.140625" style="30" customWidth="1"/>
    <col min="10240" max="10240" width="15.7109375" style="30" customWidth="1"/>
    <col min="10241" max="10242" width="0" style="30" hidden="1" customWidth="1"/>
    <col min="10243" max="10243" width="19.42578125" style="30" customWidth="1"/>
    <col min="10244" max="10244" width="26.7109375" style="30" customWidth="1"/>
    <col min="10245" max="10245" width="16" style="30" customWidth="1"/>
    <col min="10246" max="10494" width="9.140625" style="30"/>
    <col min="10495" max="10495" width="35.140625" style="30" customWidth="1"/>
    <col min="10496" max="10496" width="15.7109375" style="30" customWidth="1"/>
    <col min="10497" max="10498" width="0" style="30" hidden="1" customWidth="1"/>
    <col min="10499" max="10499" width="19.42578125" style="30" customWidth="1"/>
    <col min="10500" max="10500" width="26.7109375" style="30" customWidth="1"/>
    <col min="10501" max="10501" width="16" style="30" customWidth="1"/>
    <col min="10502" max="10750" width="9.140625" style="30"/>
    <col min="10751" max="10751" width="35.140625" style="30" customWidth="1"/>
    <col min="10752" max="10752" width="15.7109375" style="30" customWidth="1"/>
    <col min="10753" max="10754" width="0" style="30" hidden="1" customWidth="1"/>
    <col min="10755" max="10755" width="19.42578125" style="30" customWidth="1"/>
    <col min="10756" max="10756" width="26.7109375" style="30" customWidth="1"/>
    <col min="10757" max="10757" width="16" style="30" customWidth="1"/>
    <col min="10758" max="11006" width="9.140625" style="30"/>
    <col min="11007" max="11007" width="35.140625" style="30" customWidth="1"/>
    <col min="11008" max="11008" width="15.7109375" style="30" customWidth="1"/>
    <col min="11009" max="11010" width="0" style="30" hidden="1" customWidth="1"/>
    <col min="11011" max="11011" width="19.42578125" style="30" customWidth="1"/>
    <col min="11012" max="11012" width="26.7109375" style="30" customWidth="1"/>
    <col min="11013" max="11013" width="16" style="30" customWidth="1"/>
    <col min="11014" max="11262" width="9.140625" style="30"/>
    <col min="11263" max="11263" width="35.140625" style="30" customWidth="1"/>
    <col min="11264" max="11264" width="15.7109375" style="30" customWidth="1"/>
    <col min="11265" max="11266" width="0" style="30" hidden="1" customWidth="1"/>
    <col min="11267" max="11267" width="19.42578125" style="30" customWidth="1"/>
    <col min="11268" max="11268" width="26.7109375" style="30" customWidth="1"/>
    <col min="11269" max="11269" width="16" style="30" customWidth="1"/>
    <col min="11270" max="11518" width="9.140625" style="30"/>
    <col min="11519" max="11519" width="35.140625" style="30" customWidth="1"/>
    <col min="11520" max="11520" width="15.7109375" style="30" customWidth="1"/>
    <col min="11521" max="11522" width="0" style="30" hidden="1" customWidth="1"/>
    <col min="11523" max="11523" width="19.42578125" style="30" customWidth="1"/>
    <col min="11524" max="11524" width="26.7109375" style="30" customWidth="1"/>
    <col min="11525" max="11525" width="16" style="30" customWidth="1"/>
    <col min="11526" max="11774" width="9.140625" style="30"/>
    <col min="11775" max="11775" width="35.140625" style="30" customWidth="1"/>
    <col min="11776" max="11776" width="15.7109375" style="30" customWidth="1"/>
    <col min="11777" max="11778" width="0" style="30" hidden="1" customWidth="1"/>
    <col min="11779" max="11779" width="19.42578125" style="30" customWidth="1"/>
    <col min="11780" max="11780" width="26.7109375" style="30" customWidth="1"/>
    <col min="11781" max="11781" width="16" style="30" customWidth="1"/>
    <col min="11782" max="12030" width="9.140625" style="30"/>
    <col min="12031" max="12031" width="35.140625" style="30" customWidth="1"/>
    <col min="12032" max="12032" width="15.7109375" style="30" customWidth="1"/>
    <col min="12033" max="12034" width="0" style="30" hidden="1" customWidth="1"/>
    <col min="12035" max="12035" width="19.42578125" style="30" customWidth="1"/>
    <col min="12036" max="12036" width="26.7109375" style="30" customWidth="1"/>
    <col min="12037" max="12037" width="16" style="30" customWidth="1"/>
    <col min="12038" max="12286" width="9.140625" style="30"/>
    <col min="12287" max="12287" width="35.140625" style="30" customWidth="1"/>
    <col min="12288" max="12288" width="15.7109375" style="30" customWidth="1"/>
    <col min="12289" max="12290" width="0" style="30" hidden="1" customWidth="1"/>
    <col min="12291" max="12291" width="19.42578125" style="30" customWidth="1"/>
    <col min="12292" max="12292" width="26.7109375" style="30" customWidth="1"/>
    <col min="12293" max="12293" width="16" style="30" customWidth="1"/>
    <col min="12294" max="12542" width="9.140625" style="30"/>
    <col min="12543" max="12543" width="35.140625" style="30" customWidth="1"/>
    <col min="12544" max="12544" width="15.7109375" style="30" customWidth="1"/>
    <col min="12545" max="12546" width="0" style="30" hidden="1" customWidth="1"/>
    <col min="12547" max="12547" width="19.42578125" style="30" customWidth="1"/>
    <col min="12548" max="12548" width="26.7109375" style="30" customWidth="1"/>
    <col min="12549" max="12549" width="16" style="30" customWidth="1"/>
    <col min="12550" max="12798" width="9.140625" style="30"/>
    <col min="12799" max="12799" width="35.140625" style="30" customWidth="1"/>
    <col min="12800" max="12800" width="15.7109375" style="30" customWidth="1"/>
    <col min="12801" max="12802" width="0" style="30" hidden="1" customWidth="1"/>
    <col min="12803" max="12803" width="19.42578125" style="30" customWidth="1"/>
    <col min="12804" max="12804" width="26.7109375" style="30" customWidth="1"/>
    <col min="12805" max="12805" width="16" style="30" customWidth="1"/>
    <col min="12806" max="13054" width="9.140625" style="30"/>
    <col min="13055" max="13055" width="35.140625" style="30" customWidth="1"/>
    <col min="13056" max="13056" width="15.7109375" style="30" customWidth="1"/>
    <col min="13057" max="13058" width="0" style="30" hidden="1" customWidth="1"/>
    <col min="13059" max="13059" width="19.42578125" style="30" customWidth="1"/>
    <col min="13060" max="13060" width="26.7109375" style="30" customWidth="1"/>
    <col min="13061" max="13061" width="16" style="30" customWidth="1"/>
    <col min="13062" max="13310" width="9.140625" style="30"/>
    <col min="13311" max="13311" width="35.140625" style="30" customWidth="1"/>
    <col min="13312" max="13312" width="15.7109375" style="30" customWidth="1"/>
    <col min="13313" max="13314" width="0" style="30" hidden="1" customWidth="1"/>
    <col min="13315" max="13315" width="19.42578125" style="30" customWidth="1"/>
    <col min="13316" max="13316" width="26.7109375" style="30" customWidth="1"/>
    <col min="13317" max="13317" width="16" style="30" customWidth="1"/>
    <col min="13318" max="13566" width="9.140625" style="30"/>
    <col min="13567" max="13567" width="35.140625" style="30" customWidth="1"/>
    <col min="13568" max="13568" width="15.7109375" style="30" customWidth="1"/>
    <col min="13569" max="13570" width="0" style="30" hidden="1" customWidth="1"/>
    <col min="13571" max="13571" width="19.42578125" style="30" customWidth="1"/>
    <col min="13572" max="13572" width="26.7109375" style="30" customWidth="1"/>
    <col min="13573" max="13573" width="16" style="30" customWidth="1"/>
    <col min="13574" max="13822" width="9.140625" style="30"/>
    <col min="13823" max="13823" width="35.140625" style="30" customWidth="1"/>
    <col min="13824" max="13824" width="15.7109375" style="30" customWidth="1"/>
    <col min="13825" max="13826" width="0" style="30" hidden="1" customWidth="1"/>
    <col min="13827" max="13827" width="19.42578125" style="30" customWidth="1"/>
    <col min="13828" max="13828" width="26.7109375" style="30" customWidth="1"/>
    <col min="13829" max="13829" width="16" style="30" customWidth="1"/>
    <col min="13830" max="14078" width="9.140625" style="30"/>
    <col min="14079" max="14079" width="35.140625" style="30" customWidth="1"/>
    <col min="14080" max="14080" width="15.7109375" style="30" customWidth="1"/>
    <col min="14081" max="14082" width="0" style="30" hidden="1" customWidth="1"/>
    <col min="14083" max="14083" width="19.42578125" style="30" customWidth="1"/>
    <col min="14084" max="14084" width="26.7109375" style="30" customWidth="1"/>
    <col min="14085" max="14085" width="16" style="30" customWidth="1"/>
    <col min="14086" max="14334" width="9.140625" style="30"/>
    <col min="14335" max="14335" width="35.140625" style="30" customWidth="1"/>
    <col min="14336" max="14336" width="15.7109375" style="30" customWidth="1"/>
    <col min="14337" max="14338" width="0" style="30" hidden="1" customWidth="1"/>
    <col min="14339" max="14339" width="19.42578125" style="30" customWidth="1"/>
    <col min="14340" max="14340" width="26.7109375" style="30" customWidth="1"/>
    <col min="14341" max="14341" width="16" style="30" customWidth="1"/>
    <col min="14342" max="14590" width="9.140625" style="30"/>
    <col min="14591" max="14591" width="35.140625" style="30" customWidth="1"/>
    <col min="14592" max="14592" width="15.7109375" style="30" customWidth="1"/>
    <col min="14593" max="14594" width="0" style="30" hidden="1" customWidth="1"/>
    <col min="14595" max="14595" width="19.42578125" style="30" customWidth="1"/>
    <col min="14596" max="14596" width="26.7109375" style="30" customWidth="1"/>
    <col min="14597" max="14597" width="16" style="30" customWidth="1"/>
    <col min="14598" max="14846" width="9.140625" style="30"/>
    <col min="14847" max="14847" width="35.140625" style="30" customWidth="1"/>
    <col min="14848" max="14848" width="15.7109375" style="30" customWidth="1"/>
    <col min="14849" max="14850" width="0" style="30" hidden="1" customWidth="1"/>
    <col min="14851" max="14851" width="19.42578125" style="30" customWidth="1"/>
    <col min="14852" max="14852" width="26.7109375" style="30" customWidth="1"/>
    <col min="14853" max="14853" width="16" style="30" customWidth="1"/>
    <col min="14854" max="15102" width="9.140625" style="30"/>
    <col min="15103" max="15103" width="35.140625" style="30" customWidth="1"/>
    <col min="15104" max="15104" width="15.7109375" style="30" customWidth="1"/>
    <col min="15105" max="15106" width="0" style="30" hidden="1" customWidth="1"/>
    <col min="15107" max="15107" width="19.42578125" style="30" customWidth="1"/>
    <col min="15108" max="15108" width="26.7109375" style="30" customWidth="1"/>
    <col min="15109" max="15109" width="16" style="30" customWidth="1"/>
    <col min="15110" max="15358" width="9.140625" style="30"/>
    <col min="15359" max="15359" width="35.140625" style="30" customWidth="1"/>
    <col min="15360" max="15360" width="15.7109375" style="30" customWidth="1"/>
    <col min="15361" max="15362" width="0" style="30" hidden="1" customWidth="1"/>
    <col min="15363" max="15363" width="19.42578125" style="30" customWidth="1"/>
    <col min="15364" max="15364" width="26.7109375" style="30" customWidth="1"/>
    <col min="15365" max="15365" width="16" style="30" customWidth="1"/>
    <col min="15366" max="15614" width="9.140625" style="30"/>
    <col min="15615" max="15615" width="35.140625" style="30" customWidth="1"/>
    <col min="15616" max="15616" width="15.7109375" style="30" customWidth="1"/>
    <col min="15617" max="15618" width="0" style="30" hidden="1" customWidth="1"/>
    <col min="15619" max="15619" width="19.42578125" style="30" customWidth="1"/>
    <col min="15620" max="15620" width="26.7109375" style="30" customWidth="1"/>
    <col min="15621" max="15621" width="16" style="30" customWidth="1"/>
    <col min="15622" max="15870" width="9.140625" style="30"/>
    <col min="15871" max="15871" width="35.140625" style="30" customWidth="1"/>
    <col min="15872" max="15872" width="15.7109375" style="30" customWidth="1"/>
    <col min="15873" max="15874" width="0" style="30" hidden="1" customWidth="1"/>
    <col min="15875" max="15875" width="19.42578125" style="30" customWidth="1"/>
    <col min="15876" max="15876" width="26.7109375" style="30" customWidth="1"/>
    <col min="15877" max="15877" width="16" style="30" customWidth="1"/>
    <col min="15878" max="16126" width="9.140625" style="30"/>
    <col min="16127" max="16127" width="35.140625" style="30" customWidth="1"/>
    <col min="16128" max="16128" width="15.7109375" style="30" customWidth="1"/>
    <col min="16129" max="16130" width="0" style="30" hidden="1" customWidth="1"/>
    <col min="16131" max="16131" width="19.42578125" style="30" customWidth="1"/>
    <col min="16132" max="16132" width="26.7109375" style="30" customWidth="1"/>
    <col min="16133" max="16133" width="16" style="30" customWidth="1"/>
    <col min="16134" max="16384" width="9.140625" style="30"/>
  </cols>
  <sheetData>
    <row r="1" spans="1:7" s="2" customFormat="1" ht="18.75">
      <c r="D1" s="57" t="s">
        <v>954</v>
      </c>
    </row>
    <row r="2" spans="1:7" s="2" customFormat="1" ht="18.75">
      <c r="D2" s="57" t="s">
        <v>245</v>
      </c>
    </row>
    <row r="3" spans="1:7" s="2" customFormat="1" ht="18.75">
      <c r="D3" s="57" t="s">
        <v>246</v>
      </c>
    </row>
    <row r="4" spans="1:7" s="2" customFormat="1" ht="18.75">
      <c r="D4" s="57" t="s">
        <v>966</v>
      </c>
    </row>
    <row r="5" spans="1:7" s="2" customFormat="1" ht="18.75">
      <c r="D5" s="57"/>
    </row>
    <row r="6" spans="1:7" s="2" customFormat="1" ht="18.75">
      <c r="D6" s="57" t="s">
        <v>717</v>
      </c>
    </row>
    <row r="7" spans="1:7" s="2" customFormat="1" ht="18.75">
      <c r="D7" s="57" t="s">
        <v>245</v>
      </c>
    </row>
    <row r="8" spans="1:7" s="2" customFormat="1" ht="18.75">
      <c r="D8" s="57" t="s">
        <v>246</v>
      </c>
    </row>
    <row r="9" spans="1:7" s="2" customFormat="1" ht="18.75">
      <c r="D9" s="57" t="s">
        <v>248</v>
      </c>
    </row>
    <row r="10" spans="1:7" ht="18">
      <c r="A10" s="30"/>
      <c r="C10" s="31"/>
      <c r="D10" s="31"/>
      <c r="E10" s="31"/>
      <c r="F10" s="31"/>
      <c r="G10" s="31"/>
    </row>
    <row r="11" spans="1:7" ht="15.75" customHeight="1">
      <c r="A11" s="58"/>
      <c r="B11" s="180" t="s">
        <v>819</v>
      </c>
      <c r="C11" s="180"/>
      <c r="D11" s="180"/>
    </row>
    <row r="12" spans="1:7" ht="15.75" customHeight="1">
      <c r="A12" s="58"/>
      <c r="B12" s="58"/>
      <c r="C12" s="180"/>
      <c r="D12" s="180"/>
    </row>
    <row r="13" spans="1:7" ht="18.75">
      <c r="A13" s="58"/>
      <c r="B13" s="31"/>
      <c r="C13" s="31"/>
      <c r="D13" s="31"/>
    </row>
    <row r="14" spans="1:7" ht="19.5" customHeight="1">
      <c r="A14" s="173" t="s">
        <v>718</v>
      </c>
      <c r="B14" s="173"/>
      <c r="C14" s="173"/>
      <c r="D14" s="173"/>
    </row>
    <row r="15" spans="1:7" ht="46.5" customHeight="1">
      <c r="A15" s="170" t="s">
        <v>820</v>
      </c>
      <c r="B15" s="170"/>
      <c r="C15" s="170"/>
      <c r="D15" s="170"/>
    </row>
    <row r="16" spans="1:7" ht="18.75">
      <c r="A16" s="22"/>
      <c r="B16" s="31"/>
      <c r="C16" s="31"/>
      <c r="D16" s="31"/>
    </row>
    <row r="17" spans="1:6" ht="15.75" customHeight="1">
      <c r="A17" s="32"/>
      <c r="B17" s="31"/>
      <c r="C17" s="31"/>
      <c r="D17" s="31"/>
    </row>
    <row r="18" spans="1:6" ht="70.5" customHeight="1">
      <c r="A18" s="23" t="s">
        <v>707</v>
      </c>
      <c r="B18" s="23" t="s">
        <v>719</v>
      </c>
      <c r="C18" s="103" t="s">
        <v>720</v>
      </c>
      <c r="D18" s="103" t="s">
        <v>721</v>
      </c>
      <c r="E18" s="33"/>
      <c r="F18" s="34"/>
    </row>
    <row r="19" spans="1:6" ht="18.75" customHeight="1">
      <c r="A19" s="35" t="s">
        <v>708</v>
      </c>
      <c r="B19" s="36">
        <f>B20</f>
        <v>2300</v>
      </c>
      <c r="C19" s="36">
        <f>C20</f>
        <v>0</v>
      </c>
      <c r="D19" s="104">
        <f>D20</f>
        <v>2300</v>
      </c>
      <c r="F19" s="34"/>
    </row>
    <row r="20" spans="1:6" ht="28.5" customHeight="1">
      <c r="A20" s="105" t="s">
        <v>709</v>
      </c>
      <c r="B20" s="40">
        <f>C20+D20</f>
        <v>2300</v>
      </c>
      <c r="C20" s="40">
        <v>0</v>
      </c>
      <c r="D20" s="40">
        <v>2300</v>
      </c>
    </row>
    <row r="21" spans="1:6" ht="18.75">
      <c r="A21" s="26"/>
      <c r="B21" s="31"/>
      <c r="C21" s="31"/>
      <c r="D21" s="31"/>
    </row>
    <row r="22" spans="1:6" ht="18.75">
      <c r="A22" s="26"/>
      <c r="B22" s="31"/>
      <c r="C22" s="31"/>
      <c r="D22" s="31"/>
    </row>
    <row r="23" spans="1:6">
      <c r="A23" s="28"/>
    </row>
    <row r="24" spans="1:6">
      <c r="A24" s="27"/>
    </row>
    <row r="25" spans="1:6">
      <c r="A25" s="27"/>
    </row>
    <row r="26" spans="1:6">
      <c r="A26" s="27"/>
    </row>
    <row r="27" spans="1:6">
      <c r="A27" s="27"/>
    </row>
    <row r="28" spans="1:6">
      <c r="A28" s="27"/>
    </row>
    <row r="29" spans="1:6">
      <c r="A29" s="27"/>
    </row>
    <row r="30" spans="1:6">
      <c r="A30" s="27"/>
    </row>
    <row r="31" spans="1:6">
      <c r="A31" s="27"/>
    </row>
    <row r="32" spans="1:6">
      <c r="A32" s="28"/>
    </row>
    <row r="33" spans="1:1">
      <c r="A33" s="28"/>
    </row>
    <row r="34" spans="1:1">
      <c r="A34" s="27"/>
    </row>
    <row r="35" spans="1:1">
      <c r="A35" s="27"/>
    </row>
    <row r="36" spans="1:1">
      <c r="A36" s="28"/>
    </row>
    <row r="37" spans="1:1">
      <c r="A37" s="28"/>
    </row>
    <row r="38" spans="1:1">
      <c r="A38" s="28"/>
    </row>
    <row r="39" spans="1:1">
      <c r="A39" s="28"/>
    </row>
    <row r="40" spans="1:1">
      <c r="A40" s="28"/>
    </row>
    <row r="41" spans="1:1">
      <c r="A41" s="28"/>
    </row>
    <row r="42" spans="1:1">
      <c r="A42" s="28"/>
    </row>
    <row r="43" spans="1:1">
      <c r="A43" s="29"/>
    </row>
    <row r="44" spans="1:1">
      <c r="A44" s="24"/>
    </row>
  </sheetData>
  <mergeCells count="4">
    <mergeCell ref="B11:D11"/>
    <mergeCell ref="C12:D12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workbookViewId="0">
      <selection sqref="A1:XFD1048576"/>
    </sheetView>
  </sheetViews>
  <sheetFormatPr defaultRowHeight="18.75"/>
  <cols>
    <col min="1" max="1" width="32.28515625" style="185" customWidth="1"/>
    <col min="2" max="2" width="126.140625" style="185" customWidth="1"/>
    <col min="3" max="3" width="18.28515625" style="185" customWidth="1"/>
    <col min="4" max="4" width="17.7109375" style="185" customWidth="1"/>
    <col min="5" max="16384" width="9.140625" style="185"/>
  </cols>
  <sheetData>
    <row r="1" spans="1:10" s="181" customFormat="1">
      <c r="D1" s="138" t="s">
        <v>764</v>
      </c>
    </row>
    <row r="2" spans="1:10" s="181" customFormat="1">
      <c r="D2" s="138" t="s">
        <v>245</v>
      </c>
    </row>
    <row r="3" spans="1:10" s="181" customFormat="1">
      <c r="D3" s="138" t="s">
        <v>246</v>
      </c>
    </row>
    <row r="4" spans="1:10" s="181" customFormat="1">
      <c r="D4" s="138" t="s">
        <v>966</v>
      </c>
    </row>
    <row r="5" spans="1:10" s="181" customFormat="1"/>
    <row r="6" spans="1:10" s="182" customFormat="1">
      <c r="C6" s="138"/>
      <c r="D6" s="138" t="s">
        <v>764</v>
      </c>
    </row>
    <row r="7" spans="1:10" s="182" customFormat="1">
      <c r="C7" s="138"/>
      <c r="D7" s="138" t="s">
        <v>245</v>
      </c>
    </row>
    <row r="8" spans="1:10" s="182" customFormat="1">
      <c r="C8" s="138"/>
      <c r="D8" s="138" t="s">
        <v>246</v>
      </c>
    </row>
    <row r="9" spans="1:10" s="182" customFormat="1">
      <c r="C9" s="138"/>
      <c r="D9" s="138" t="s">
        <v>248</v>
      </c>
    </row>
    <row r="10" spans="1:10">
      <c r="A10" s="183"/>
      <c r="B10" s="184"/>
      <c r="C10" s="184"/>
      <c r="D10" s="184"/>
    </row>
    <row r="11" spans="1:10">
      <c r="A11" s="183"/>
      <c r="B11" s="184"/>
      <c r="C11" s="184"/>
      <c r="D11" s="184"/>
    </row>
    <row r="12" spans="1:10">
      <c r="A12" s="183"/>
      <c r="B12" s="186"/>
      <c r="C12" s="186"/>
      <c r="D12" s="186"/>
    </row>
    <row r="13" spans="1:10">
      <c r="A13" s="141" t="s">
        <v>999</v>
      </c>
      <c r="B13" s="141"/>
      <c r="C13" s="141"/>
      <c r="D13" s="141"/>
      <c r="E13" s="119"/>
      <c r="F13" s="119"/>
      <c r="G13" s="119"/>
      <c r="H13" s="119"/>
      <c r="I13" s="119"/>
      <c r="J13" s="119"/>
    </row>
    <row r="15" spans="1:10">
      <c r="A15" s="63"/>
      <c r="B15" s="63"/>
      <c r="D15" s="63" t="s">
        <v>0</v>
      </c>
    </row>
    <row r="16" spans="1:10">
      <c r="A16" s="187" t="s">
        <v>1</v>
      </c>
      <c r="B16" s="187" t="s">
        <v>5</v>
      </c>
      <c r="C16" s="188" t="s">
        <v>809</v>
      </c>
      <c r="D16" s="188" t="s">
        <v>810</v>
      </c>
    </row>
    <row r="17" spans="1:4">
      <c r="A17" s="187"/>
      <c r="B17" s="187"/>
      <c r="C17" s="188"/>
      <c r="D17" s="188"/>
    </row>
    <row r="18" spans="1:4">
      <c r="A18" s="187"/>
      <c r="B18" s="187"/>
      <c r="C18" s="188"/>
      <c r="D18" s="188"/>
    </row>
    <row r="19" spans="1:4">
      <c r="A19" s="189" t="s">
        <v>2</v>
      </c>
      <c r="B19" s="189" t="s">
        <v>3</v>
      </c>
      <c r="C19" s="189" t="s">
        <v>4</v>
      </c>
      <c r="D19" s="189" t="s">
        <v>803</v>
      </c>
    </row>
    <row r="20" spans="1:4">
      <c r="A20" s="144" t="s">
        <v>6</v>
      </c>
      <c r="B20" s="145"/>
      <c r="C20" s="121"/>
      <c r="D20" s="121"/>
    </row>
    <row r="21" spans="1:4">
      <c r="A21" s="116" t="s">
        <v>7</v>
      </c>
      <c r="B21" s="65" t="s">
        <v>8</v>
      </c>
      <c r="C21" s="66">
        <v>207858.88</v>
      </c>
      <c r="D21" s="66">
        <v>198781.89</v>
      </c>
    </row>
    <row r="22" spans="1:4">
      <c r="A22" s="116" t="s">
        <v>10</v>
      </c>
      <c r="B22" s="65" t="s">
        <v>11</v>
      </c>
      <c r="C22" s="66">
        <v>160685</v>
      </c>
      <c r="D22" s="66">
        <v>151378</v>
      </c>
    </row>
    <row r="23" spans="1:4">
      <c r="A23" s="190" t="s">
        <v>12</v>
      </c>
      <c r="B23" s="191" t="s">
        <v>13</v>
      </c>
      <c r="C23" s="192">
        <v>160685</v>
      </c>
      <c r="D23" s="192">
        <v>151378</v>
      </c>
    </row>
    <row r="24" spans="1:4" ht="56.25">
      <c r="A24" s="190" t="s">
        <v>14</v>
      </c>
      <c r="B24" s="191" t="s">
        <v>804</v>
      </c>
      <c r="C24" s="192">
        <v>160190</v>
      </c>
      <c r="D24" s="192">
        <v>150883</v>
      </c>
    </row>
    <row r="25" spans="1:4" ht="93.75">
      <c r="A25" s="190" t="s">
        <v>16</v>
      </c>
      <c r="B25" s="191" t="s">
        <v>17</v>
      </c>
      <c r="C25" s="192">
        <v>250</v>
      </c>
      <c r="D25" s="192">
        <v>250</v>
      </c>
    </row>
    <row r="26" spans="1:4" ht="37.5">
      <c r="A26" s="190" t="s">
        <v>18</v>
      </c>
      <c r="B26" s="191" t="s">
        <v>19</v>
      </c>
      <c r="C26" s="192">
        <v>245</v>
      </c>
      <c r="D26" s="192">
        <v>245</v>
      </c>
    </row>
    <row r="27" spans="1:4" ht="37.5">
      <c r="A27" s="116" t="s">
        <v>20</v>
      </c>
      <c r="B27" s="65" t="s">
        <v>21</v>
      </c>
      <c r="C27" s="66">
        <v>9040</v>
      </c>
      <c r="D27" s="66">
        <v>9090</v>
      </c>
    </row>
    <row r="28" spans="1:4">
      <c r="A28" s="190" t="s">
        <v>22</v>
      </c>
      <c r="B28" s="191" t="s">
        <v>23</v>
      </c>
      <c r="C28" s="192">
        <v>9040</v>
      </c>
      <c r="D28" s="192">
        <v>9090</v>
      </c>
    </row>
    <row r="29" spans="1:4" ht="56.25">
      <c r="A29" s="190" t="s">
        <v>24</v>
      </c>
      <c r="B29" s="191" t="s">
        <v>25</v>
      </c>
      <c r="C29" s="192">
        <v>3500</v>
      </c>
      <c r="D29" s="192">
        <v>3800</v>
      </c>
    </row>
    <row r="30" spans="1:4" ht="75">
      <c r="A30" s="190" t="s">
        <v>26</v>
      </c>
      <c r="B30" s="191" t="s">
        <v>27</v>
      </c>
      <c r="C30" s="192">
        <v>26.8</v>
      </c>
      <c r="D30" s="192">
        <v>27.4</v>
      </c>
    </row>
    <row r="31" spans="1:4" ht="56.25">
      <c r="A31" s="190" t="s">
        <v>28</v>
      </c>
      <c r="B31" s="191" t="s">
        <v>29</v>
      </c>
      <c r="C31" s="192">
        <v>5513.2</v>
      </c>
      <c r="D31" s="192">
        <v>5262.6</v>
      </c>
    </row>
    <row r="32" spans="1:4">
      <c r="A32" s="116" t="s">
        <v>30</v>
      </c>
      <c r="B32" s="65" t="s">
        <v>31</v>
      </c>
      <c r="C32" s="66">
        <v>13614</v>
      </c>
      <c r="D32" s="66">
        <v>13613</v>
      </c>
    </row>
    <row r="33" spans="1:4">
      <c r="A33" s="190" t="s">
        <v>32</v>
      </c>
      <c r="B33" s="191" t="s">
        <v>33</v>
      </c>
      <c r="C33" s="192">
        <v>4150</v>
      </c>
      <c r="D33" s="192">
        <v>4150</v>
      </c>
    </row>
    <row r="34" spans="1:4">
      <c r="A34" s="190" t="s">
        <v>34</v>
      </c>
      <c r="B34" s="191" t="s">
        <v>35</v>
      </c>
      <c r="C34" s="192">
        <v>3500</v>
      </c>
      <c r="D34" s="192">
        <v>3500</v>
      </c>
    </row>
    <row r="35" spans="1:4">
      <c r="A35" s="190" t="s">
        <v>36</v>
      </c>
      <c r="B35" s="191" t="s">
        <v>35</v>
      </c>
      <c r="C35" s="192">
        <v>3500</v>
      </c>
      <c r="D35" s="192">
        <v>3500</v>
      </c>
    </row>
    <row r="36" spans="1:4" ht="37.5">
      <c r="A36" s="190" t="s">
        <v>37</v>
      </c>
      <c r="B36" s="191" t="s">
        <v>38</v>
      </c>
      <c r="C36" s="192">
        <v>650</v>
      </c>
      <c r="D36" s="192">
        <v>650</v>
      </c>
    </row>
    <row r="37" spans="1:4" ht="56.25">
      <c r="A37" s="190" t="s">
        <v>39</v>
      </c>
      <c r="B37" s="191" t="s">
        <v>40</v>
      </c>
      <c r="C37" s="192">
        <v>650</v>
      </c>
      <c r="D37" s="192">
        <v>650</v>
      </c>
    </row>
    <row r="38" spans="1:4">
      <c r="A38" s="190" t="s">
        <v>41</v>
      </c>
      <c r="B38" s="191" t="s">
        <v>42</v>
      </c>
      <c r="C38" s="192">
        <v>9000</v>
      </c>
      <c r="D38" s="192">
        <v>9000</v>
      </c>
    </row>
    <row r="39" spans="1:4">
      <c r="A39" s="190" t="s">
        <v>43</v>
      </c>
      <c r="B39" s="191" t="s">
        <v>42</v>
      </c>
      <c r="C39" s="192">
        <v>9000</v>
      </c>
      <c r="D39" s="192">
        <v>9000</v>
      </c>
    </row>
    <row r="40" spans="1:4">
      <c r="A40" s="190" t="s">
        <v>44</v>
      </c>
      <c r="B40" s="191" t="s">
        <v>45</v>
      </c>
      <c r="C40" s="192">
        <v>42</v>
      </c>
      <c r="D40" s="192">
        <v>42</v>
      </c>
    </row>
    <row r="41" spans="1:4">
      <c r="A41" s="190" t="s">
        <v>46</v>
      </c>
      <c r="B41" s="191" t="s">
        <v>45</v>
      </c>
      <c r="C41" s="192">
        <v>42</v>
      </c>
      <c r="D41" s="192">
        <v>42</v>
      </c>
    </row>
    <row r="42" spans="1:4">
      <c r="A42" s="190" t="s">
        <v>47</v>
      </c>
      <c r="B42" s="191" t="s">
        <v>48</v>
      </c>
      <c r="C42" s="192">
        <v>422</v>
      </c>
      <c r="D42" s="192">
        <v>421</v>
      </c>
    </row>
    <row r="43" spans="1:4" ht="37.5">
      <c r="A43" s="190" t="s">
        <v>49</v>
      </c>
      <c r="B43" s="191" t="s">
        <v>50</v>
      </c>
      <c r="C43" s="192">
        <v>422</v>
      </c>
      <c r="D43" s="192">
        <v>421</v>
      </c>
    </row>
    <row r="44" spans="1:4">
      <c r="A44" s="116" t="s">
        <v>51</v>
      </c>
      <c r="B44" s="65" t="s">
        <v>52</v>
      </c>
      <c r="C44" s="66">
        <v>3000</v>
      </c>
      <c r="D44" s="66">
        <v>3000</v>
      </c>
    </row>
    <row r="45" spans="1:4">
      <c r="A45" s="190" t="s">
        <v>53</v>
      </c>
      <c r="B45" s="191" t="s">
        <v>54</v>
      </c>
      <c r="C45" s="192">
        <v>3000</v>
      </c>
      <c r="D45" s="192">
        <v>3000</v>
      </c>
    </row>
    <row r="46" spans="1:4" ht="37.5">
      <c r="A46" s="190" t="s">
        <v>55</v>
      </c>
      <c r="B46" s="191" t="s">
        <v>56</v>
      </c>
      <c r="C46" s="192">
        <v>3000</v>
      </c>
      <c r="D46" s="192">
        <v>3000</v>
      </c>
    </row>
    <row r="47" spans="1:4" ht="37.5">
      <c r="A47" s="116" t="s">
        <v>58</v>
      </c>
      <c r="B47" s="65" t="s">
        <v>59</v>
      </c>
      <c r="C47" s="66">
        <v>17220</v>
      </c>
      <c r="D47" s="66">
        <v>17400</v>
      </c>
    </row>
    <row r="48" spans="1:4" ht="75">
      <c r="A48" s="190" t="s">
        <v>60</v>
      </c>
      <c r="B48" s="191" t="s">
        <v>61</v>
      </c>
      <c r="C48" s="192">
        <v>17030</v>
      </c>
      <c r="D48" s="192">
        <v>17210</v>
      </c>
    </row>
    <row r="49" spans="1:4" ht="56.25">
      <c r="A49" s="190" t="s">
        <v>62</v>
      </c>
      <c r="B49" s="191" t="s">
        <v>63</v>
      </c>
      <c r="C49" s="192">
        <v>9420</v>
      </c>
      <c r="D49" s="192">
        <v>9200</v>
      </c>
    </row>
    <row r="50" spans="1:4" ht="75">
      <c r="A50" s="190" t="s">
        <v>64</v>
      </c>
      <c r="B50" s="191" t="s">
        <v>65</v>
      </c>
      <c r="C50" s="192">
        <v>2320</v>
      </c>
      <c r="D50" s="192">
        <v>2320</v>
      </c>
    </row>
    <row r="51" spans="1:4" ht="56.25">
      <c r="A51" s="190" t="s">
        <v>66</v>
      </c>
      <c r="B51" s="191" t="s">
        <v>67</v>
      </c>
      <c r="C51" s="192">
        <v>7100</v>
      </c>
      <c r="D51" s="192">
        <v>6880</v>
      </c>
    </row>
    <row r="52" spans="1:4" ht="37.5">
      <c r="A52" s="190" t="s">
        <v>68</v>
      </c>
      <c r="B52" s="191" t="s">
        <v>69</v>
      </c>
      <c r="C52" s="192">
        <v>7610</v>
      </c>
      <c r="D52" s="192">
        <v>8010</v>
      </c>
    </row>
    <row r="53" spans="1:4" ht="37.5">
      <c r="A53" s="190" t="s">
        <v>70</v>
      </c>
      <c r="B53" s="191" t="s">
        <v>71</v>
      </c>
      <c r="C53" s="192">
        <v>7610</v>
      </c>
      <c r="D53" s="192">
        <v>8010</v>
      </c>
    </row>
    <row r="54" spans="1:4" ht="56.25">
      <c r="A54" s="190" t="s">
        <v>72</v>
      </c>
      <c r="B54" s="191" t="s">
        <v>73</v>
      </c>
      <c r="C54" s="192">
        <v>190</v>
      </c>
      <c r="D54" s="192">
        <v>190</v>
      </c>
    </row>
    <row r="55" spans="1:4" ht="56.25">
      <c r="A55" s="190" t="s">
        <v>74</v>
      </c>
      <c r="B55" s="191" t="s">
        <v>75</v>
      </c>
      <c r="C55" s="192">
        <v>190</v>
      </c>
      <c r="D55" s="192">
        <v>190</v>
      </c>
    </row>
    <row r="56" spans="1:4" ht="56.25">
      <c r="A56" s="190" t="s">
        <v>76</v>
      </c>
      <c r="B56" s="191" t="s">
        <v>77</v>
      </c>
      <c r="C56" s="192">
        <v>190</v>
      </c>
      <c r="D56" s="192">
        <v>190</v>
      </c>
    </row>
    <row r="57" spans="1:4">
      <c r="A57" s="116" t="s">
        <v>78</v>
      </c>
      <c r="B57" s="65" t="s">
        <v>79</v>
      </c>
      <c r="C57" s="66">
        <v>1320.82</v>
      </c>
      <c r="D57" s="66">
        <v>1377.61</v>
      </c>
    </row>
    <row r="58" spans="1:4">
      <c r="A58" s="190" t="s">
        <v>80</v>
      </c>
      <c r="B58" s="191" t="s">
        <v>81</v>
      </c>
      <c r="C58" s="192">
        <v>1320.82</v>
      </c>
      <c r="D58" s="192">
        <v>1377.61</v>
      </c>
    </row>
    <row r="59" spans="1:4">
      <c r="A59" s="190" t="s">
        <v>82</v>
      </c>
      <c r="B59" s="191" t="s">
        <v>805</v>
      </c>
      <c r="C59" s="192">
        <v>926.47</v>
      </c>
      <c r="D59" s="192">
        <v>966.3</v>
      </c>
    </row>
    <row r="60" spans="1:4">
      <c r="A60" s="190" t="s">
        <v>83</v>
      </c>
      <c r="B60" s="191" t="s">
        <v>84</v>
      </c>
      <c r="C60" s="192">
        <v>137.52000000000001</v>
      </c>
      <c r="D60" s="192">
        <v>143.44</v>
      </c>
    </row>
    <row r="61" spans="1:4">
      <c r="A61" s="190" t="s">
        <v>85</v>
      </c>
      <c r="B61" s="191" t="s">
        <v>86</v>
      </c>
      <c r="C61" s="192">
        <v>256.83</v>
      </c>
      <c r="D61" s="192">
        <v>267.87</v>
      </c>
    </row>
    <row r="62" spans="1:4">
      <c r="A62" s="116" t="s">
        <v>87</v>
      </c>
      <c r="B62" s="65" t="s">
        <v>88</v>
      </c>
      <c r="C62" s="66">
        <v>470</v>
      </c>
      <c r="D62" s="66">
        <v>377</v>
      </c>
    </row>
    <row r="63" spans="1:4" ht="56.25">
      <c r="A63" s="190" t="s">
        <v>89</v>
      </c>
      <c r="B63" s="191" t="s">
        <v>90</v>
      </c>
      <c r="C63" s="192">
        <v>50</v>
      </c>
      <c r="D63" s="192">
        <v>50</v>
      </c>
    </row>
    <row r="64" spans="1:4" ht="75">
      <c r="A64" s="190" t="s">
        <v>91</v>
      </c>
      <c r="B64" s="191" t="s">
        <v>92</v>
      </c>
      <c r="C64" s="192">
        <v>50</v>
      </c>
      <c r="D64" s="192">
        <v>50</v>
      </c>
    </row>
    <row r="65" spans="1:4" ht="75">
      <c r="A65" s="190" t="s">
        <v>93</v>
      </c>
      <c r="B65" s="191" t="s">
        <v>94</v>
      </c>
      <c r="C65" s="192">
        <v>50</v>
      </c>
      <c r="D65" s="192">
        <v>50</v>
      </c>
    </row>
    <row r="66" spans="1:4" ht="37.5">
      <c r="A66" s="190" t="s">
        <v>95</v>
      </c>
      <c r="B66" s="191" t="s">
        <v>96</v>
      </c>
      <c r="C66" s="192">
        <v>420</v>
      </c>
      <c r="D66" s="192">
        <v>327</v>
      </c>
    </row>
    <row r="67" spans="1:4">
      <c r="A67" s="190" t="s">
        <v>97</v>
      </c>
      <c r="B67" s="191" t="s">
        <v>98</v>
      </c>
      <c r="C67" s="192">
        <v>420</v>
      </c>
      <c r="D67" s="192">
        <v>327</v>
      </c>
    </row>
    <row r="68" spans="1:4" ht="56.25">
      <c r="A68" s="190" t="s">
        <v>99</v>
      </c>
      <c r="B68" s="191" t="s">
        <v>100</v>
      </c>
      <c r="C68" s="192">
        <v>20</v>
      </c>
      <c r="D68" s="192">
        <v>20</v>
      </c>
    </row>
    <row r="69" spans="1:4" ht="37.5">
      <c r="A69" s="190" t="s">
        <v>101</v>
      </c>
      <c r="B69" s="191" t="s">
        <v>102</v>
      </c>
      <c r="C69" s="192">
        <v>400</v>
      </c>
      <c r="D69" s="192">
        <v>307</v>
      </c>
    </row>
    <row r="70" spans="1:4">
      <c r="A70" s="116" t="s">
        <v>103</v>
      </c>
      <c r="B70" s="65" t="s">
        <v>104</v>
      </c>
      <c r="C70" s="66">
        <v>2509.06</v>
      </c>
      <c r="D70" s="66">
        <v>2546.2800000000002</v>
      </c>
    </row>
    <row r="71" spans="1:4">
      <c r="A71" s="190" t="s">
        <v>105</v>
      </c>
      <c r="B71" s="191" t="s">
        <v>106</v>
      </c>
      <c r="C71" s="192">
        <v>24</v>
      </c>
      <c r="D71" s="192">
        <v>25</v>
      </c>
    </row>
    <row r="72" spans="1:4" ht="56.25">
      <c r="A72" s="190" t="s">
        <v>107</v>
      </c>
      <c r="B72" s="191" t="s">
        <v>108</v>
      </c>
      <c r="C72" s="192">
        <v>24</v>
      </c>
      <c r="D72" s="192">
        <v>25</v>
      </c>
    </row>
    <row r="73" spans="1:4" ht="56.25">
      <c r="A73" s="190" t="s">
        <v>109</v>
      </c>
      <c r="B73" s="191" t="s">
        <v>110</v>
      </c>
      <c r="C73" s="192">
        <v>33.21</v>
      </c>
      <c r="D73" s="192">
        <v>34.43</v>
      </c>
    </row>
    <row r="74" spans="1:4" ht="37.5">
      <c r="A74" s="190" t="s">
        <v>111</v>
      </c>
      <c r="B74" s="191" t="s">
        <v>112</v>
      </c>
      <c r="C74" s="192">
        <v>26</v>
      </c>
      <c r="D74" s="192">
        <v>27</v>
      </c>
    </row>
    <row r="75" spans="1:4" ht="37.5">
      <c r="A75" s="190" t="s">
        <v>111</v>
      </c>
      <c r="B75" s="191" t="s">
        <v>112</v>
      </c>
      <c r="C75" s="192">
        <v>21</v>
      </c>
      <c r="D75" s="192">
        <v>22</v>
      </c>
    </row>
    <row r="76" spans="1:4" ht="75">
      <c r="A76" s="190" t="s">
        <v>113</v>
      </c>
      <c r="B76" s="191" t="s">
        <v>114</v>
      </c>
      <c r="C76" s="192">
        <v>5</v>
      </c>
      <c r="D76" s="192">
        <v>5</v>
      </c>
    </row>
    <row r="77" spans="1:4" ht="37.5">
      <c r="A77" s="190" t="s">
        <v>115</v>
      </c>
      <c r="B77" s="191" t="s">
        <v>116</v>
      </c>
      <c r="C77" s="192">
        <v>7.21</v>
      </c>
      <c r="D77" s="192">
        <v>7.43</v>
      </c>
    </row>
    <row r="78" spans="1:4" ht="93.75">
      <c r="A78" s="190" t="s">
        <v>117</v>
      </c>
      <c r="B78" s="191" t="s">
        <v>118</v>
      </c>
      <c r="C78" s="192">
        <v>60</v>
      </c>
      <c r="D78" s="192">
        <v>60</v>
      </c>
    </row>
    <row r="79" spans="1:4" ht="37.5">
      <c r="A79" s="190" t="s">
        <v>119</v>
      </c>
      <c r="B79" s="191" t="s">
        <v>120</v>
      </c>
      <c r="C79" s="192">
        <v>10</v>
      </c>
      <c r="D79" s="192">
        <v>10</v>
      </c>
    </row>
    <row r="80" spans="1:4">
      <c r="A80" s="190" t="s">
        <v>121</v>
      </c>
      <c r="B80" s="191" t="s">
        <v>122</v>
      </c>
      <c r="C80" s="192">
        <v>50</v>
      </c>
      <c r="D80" s="192">
        <v>50</v>
      </c>
    </row>
    <row r="81" spans="1:4" ht="37.5">
      <c r="A81" s="190" t="s">
        <v>123</v>
      </c>
      <c r="B81" s="191" t="s">
        <v>124</v>
      </c>
      <c r="C81" s="192">
        <v>368</v>
      </c>
      <c r="D81" s="192">
        <v>373</v>
      </c>
    </row>
    <row r="82" spans="1:4">
      <c r="A82" s="190" t="s">
        <v>125</v>
      </c>
      <c r="B82" s="191" t="s">
        <v>126</v>
      </c>
      <c r="C82" s="192">
        <v>291.25</v>
      </c>
      <c r="D82" s="192">
        <v>299.91000000000003</v>
      </c>
    </row>
    <row r="83" spans="1:4" ht="37.5">
      <c r="A83" s="190" t="s">
        <v>127</v>
      </c>
      <c r="B83" s="191" t="s">
        <v>128</v>
      </c>
      <c r="C83" s="192">
        <v>2.5</v>
      </c>
      <c r="D83" s="192">
        <v>2.5</v>
      </c>
    </row>
    <row r="84" spans="1:4" ht="37.5">
      <c r="A84" s="190" t="s">
        <v>129</v>
      </c>
      <c r="B84" s="191" t="s">
        <v>130</v>
      </c>
      <c r="C84" s="192">
        <v>2.5</v>
      </c>
      <c r="D84" s="192">
        <v>2.5</v>
      </c>
    </row>
    <row r="85" spans="1:4">
      <c r="A85" s="190" t="s">
        <v>131</v>
      </c>
      <c r="B85" s="191" t="s">
        <v>132</v>
      </c>
      <c r="C85" s="192">
        <v>288.75</v>
      </c>
      <c r="D85" s="192">
        <v>297.41000000000003</v>
      </c>
    </row>
    <row r="86" spans="1:4" ht="56.25">
      <c r="A86" s="190" t="s">
        <v>133</v>
      </c>
      <c r="B86" s="191" t="s">
        <v>134</v>
      </c>
      <c r="C86" s="192">
        <v>15</v>
      </c>
      <c r="D86" s="192">
        <v>0</v>
      </c>
    </row>
    <row r="87" spans="1:4" ht="56.25">
      <c r="A87" s="190" t="s">
        <v>135</v>
      </c>
      <c r="B87" s="191" t="s">
        <v>136</v>
      </c>
      <c r="C87" s="192">
        <v>15</v>
      </c>
      <c r="D87" s="192">
        <v>0</v>
      </c>
    </row>
    <row r="88" spans="1:4">
      <c r="A88" s="190" t="s">
        <v>137</v>
      </c>
      <c r="B88" s="191" t="s">
        <v>138</v>
      </c>
      <c r="C88" s="192">
        <v>4</v>
      </c>
      <c r="D88" s="192">
        <v>4</v>
      </c>
    </row>
    <row r="89" spans="1:4" ht="37.5">
      <c r="A89" s="190" t="s">
        <v>139</v>
      </c>
      <c r="B89" s="191" t="s">
        <v>140</v>
      </c>
      <c r="C89" s="192">
        <v>4</v>
      </c>
      <c r="D89" s="192">
        <v>4</v>
      </c>
    </row>
    <row r="90" spans="1:4" ht="56.25">
      <c r="A90" s="190" t="s">
        <v>141</v>
      </c>
      <c r="B90" s="191" t="s">
        <v>142</v>
      </c>
      <c r="C90" s="192">
        <v>177.1</v>
      </c>
      <c r="D90" s="192">
        <v>182.35</v>
      </c>
    </row>
    <row r="91" spans="1:4">
      <c r="A91" s="190" t="s">
        <v>143</v>
      </c>
      <c r="B91" s="191" t="s">
        <v>144</v>
      </c>
      <c r="C91" s="192">
        <v>1536.5</v>
      </c>
      <c r="D91" s="192">
        <v>1567.59</v>
      </c>
    </row>
    <row r="92" spans="1:4" ht="37.5">
      <c r="A92" s="190" t="s">
        <v>145</v>
      </c>
      <c r="B92" s="191" t="s">
        <v>146</v>
      </c>
      <c r="C92" s="192">
        <v>1536.5</v>
      </c>
      <c r="D92" s="192">
        <v>1567.59</v>
      </c>
    </row>
    <row r="93" spans="1:4">
      <c r="A93" s="116" t="s">
        <v>147</v>
      </c>
      <c r="B93" s="65" t="s">
        <v>148</v>
      </c>
      <c r="C93" s="66">
        <f>277620.982-1500</f>
        <v>276120.98200000002</v>
      </c>
      <c r="D93" s="66">
        <f>277426.982-1500</f>
        <v>275926.98200000002</v>
      </c>
    </row>
    <row r="94" spans="1:4" ht="37.5">
      <c r="A94" s="116" t="s">
        <v>149</v>
      </c>
      <c r="B94" s="65" t="s">
        <v>150</v>
      </c>
      <c r="C94" s="66">
        <f>277620.982-1500</f>
        <v>276120.98200000002</v>
      </c>
      <c r="D94" s="66">
        <f>277426.982-1500</f>
        <v>275926.98200000002</v>
      </c>
    </row>
    <row r="95" spans="1:4">
      <c r="A95" s="190" t="s">
        <v>151</v>
      </c>
      <c r="B95" s="191" t="s">
        <v>152</v>
      </c>
      <c r="C95" s="192">
        <v>747.3</v>
      </c>
      <c r="D95" s="192">
        <v>390.4</v>
      </c>
    </row>
    <row r="96" spans="1:4">
      <c r="A96" s="190" t="s">
        <v>153</v>
      </c>
      <c r="B96" s="191" t="s">
        <v>154</v>
      </c>
      <c r="C96" s="192">
        <v>747.3</v>
      </c>
      <c r="D96" s="192">
        <v>390.4</v>
      </c>
    </row>
    <row r="97" spans="1:4">
      <c r="A97" s="190" t="s">
        <v>155</v>
      </c>
      <c r="B97" s="191" t="s">
        <v>156</v>
      </c>
      <c r="C97" s="192">
        <v>747.3</v>
      </c>
      <c r="D97" s="192">
        <v>390.4</v>
      </c>
    </row>
    <row r="98" spans="1:4" ht="37.5">
      <c r="A98" s="190" t="s">
        <v>155</v>
      </c>
      <c r="B98" s="191" t="s">
        <v>158</v>
      </c>
      <c r="C98" s="192">
        <v>747.3</v>
      </c>
      <c r="D98" s="192">
        <v>390.4</v>
      </c>
    </row>
    <row r="99" spans="1:4">
      <c r="A99" s="190" t="s">
        <v>164</v>
      </c>
      <c r="B99" s="191" t="s">
        <v>165</v>
      </c>
      <c r="C99" s="192">
        <v>5470.5</v>
      </c>
      <c r="D99" s="192">
        <v>5470.5</v>
      </c>
    </row>
    <row r="100" spans="1:4">
      <c r="A100" s="190" t="s">
        <v>171</v>
      </c>
      <c r="B100" s="191" t="s">
        <v>172</v>
      </c>
      <c r="C100" s="192">
        <v>5470.5</v>
      </c>
      <c r="D100" s="192">
        <v>5470.5</v>
      </c>
    </row>
    <row r="101" spans="1:4">
      <c r="A101" s="190" t="s">
        <v>173</v>
      </c>
      <c r="B101" s="191" t="s">
        <v>174</v>
      </c>
      <c r="C101" s="192">
        <v>5470.5</v>
      </c>
      <c r="D101" s="192">
        <v>5470.5</v>
      </c>
    </row>
    <row r="102" spans="1:4" ht="37.5">
      <c r="A102" s="190" t="s">
        <v>173</v>
      </c>
      <c r="B102" s="191" t="s">
        <v>177</v>
      </c>
      <c r="C102" s="192">
        <v>707.3</v>
      </c>
      <c r="D102" s="192">
        <v>707.3</v>
      </c>
    </row>
    <row r="103" spans="1:4" ht="56.25">
      <c r="A103" s="190" t="s">
        <v>173</v>
      </c>
      <c r="B103" s="191" t="s">
        <v>179</v>
      </c>
      <c r="C103" s="192">
        <v>4763.2</v>
      </c>
      <c r="D103" s="192">
        <v>4763.2</v>
      </c>
    </row>
    <row r="104" spans="1:4">
      <c r="A104" s="190" t="s">
        <v>182</v>
      </c>
      <c r="B104" s="191" t="s">
        <v>183</v>
      </c>
      <c r="C104" s="192">
        <f>271364.298-1500</f>
        <v>269864.29800000001</v>
      </c>
      <c r="D104" s="192">
        <f>271527.198-1500</f>
        <v>270027.19799999997</v>
      </c>
    </row>
    <row r="105" spans="1:4" ht="37.5">
      <c r="A105" s="190" t="s">
        <v>184</v>
      </c>
      <c r="B105" s="191" t="s">
        <v>185</v>
      </c>
      <c r="C105" s="192">
        <v>6957.79</v>
      </c>
      <c r="D105" s="192">
        <v>6898.49</v>
      </c>
    </row>
    <row r="106" spans="1:4" ht="37.5">
      <c r="A106" s="190" t="s">
        <v>186</v>
      </c>
      <c r="B106" s="191" t="s">
        <v>187</v>
      </c>
      <c r="C106" s="192">
        <v>6957.79</v>
      </c>
      <c r="D106" s="192">
        <v>6898.49</v>
      </c>
    </row>
    <row r="107" spans="1:4" ht="56.25">
      <c r="A107" s="190" t="s">
        <v>186</v>
      </c>
      <c r="B107" s="191" t="s">
        <v>188</v>
      </c>
      <c r="C107" s="192">
        <v>136.63900000000001</v>
      </c>
      <c r="D107" s="192">
        <v>136.63900000000001</v>
      </c>
    </row>
    <row r="108" spans="1:4" ht="75">
      <c r="A108" s="190" t="s">
        <v>186</v>
      </c>
      <c r="B108" s="191" t="s">
        <v>189</v>
      </c>
      <c r="C108" s="192">
        <v>4</v>
      </c>
      <c r="D108" s="192">
        <v>4</v>
      </c>
    </row>
    <row r="109" spans="1:4" ht="75">
      <c r="A109" s="190" t="s">
        <v>186</v>
      </c>
      <c r="B109" s="191" t="s">
        <v>190</v>
      </c>
      <c r="C109" s="192">
        <v>4</v>
      </c>
      <c r="D109" s="192">
        <v>4</v>
      </c>
    </row>
    <row r="110" spans="1:4" ht="37.5">
      <c r="A110" s="190" t="s">
        <v>186</v>
      </c>
      <c r="B110" s="191" t="s">
        <v>191</v>
      </c>
      <c r="C110" s="192">
        <v>595.9</v>
      </c>
      <c r="D110" s="192">
        <v>580.6</v>
      </c>
    </row>
    <row r="111" spans="1:4" ht="112.5">
      <c r="A111" s="190" t="s">
        <v>186</v>
      </c>
      <c r="B111" s="191" t="s">
        <v>192</v>
      </c>
      <c r="C111" s="192">
        <v>38.299999999999997</v>
      </c>
      <c r="D111" s="192">
        <v>38.299999999999997</v>
      </c>
    </row>
    <row r="112" spans="1:4" ht="56.25">
      <c r="A112" s="190" t="s">
        <v>186</v>
      </c>
      <c r="B112" s="191" t="s">
        <v>193</v>
      </c>
      <c r="C112" s="192">
        <v>2827.2</v>
      </c>
      <c r="D112" s="192">
        <v>2733.2</v>
      </c>
    </row>
    <row r="113" spans="1:4" ht="56.25">
      <c r="A113" s="190" t="s">
        <v>186</v>
      </c>
      <c r="B113" s="191" t="s">
        <v>194</v>
      </c>
      <c r="C113" s="192">
        <v>10.9</v>
      </c>
      <c r="D113" s="192">
        <v>10.9</v>
      </c>
    </row>
    <row r="114" spans="1:4" ht="56.25">
      <c r="A114" s="190" t="s">
        <v>186</v>
      </c>
      <c r="B114" s="191" t="s">
        <v>195</v>
      </c>
      <c r="C114" s="192">
        <v>58.158999999999999</v>
      </c>
      <c r="D114" s="192">
        <v>58.158999999999999</v>
      </c>
    </row>
    <row r="115" spans="1:4" ht="37.5">
      <c r="A115" s="190" t="s">
        <v>186</v>
      </c>
      <c r="B115" s="191" t="s">
        <v>196</v>
      </c>
      <c r="C115" s="192">
        <v>150</v>
      </c>
      <c r="D115" s="192">
        <v>200</v>
      </c>
    </row>
    <row r="116" spans="1:4" ht="37.5">
      <c r="A116" s="190" t="s">
        <v>186</v>
      </c>
      <c r="B116" s="191" t="s">
        <v>197</v>
      </c>
      <c r="C116" s="192">
        <v>2642</v>
      </c>
      <c r="D116" s="192">
        <v>2642</v>
      </c>
    </row>
    <row r="117" spans="1:4" ht="75">
      <c r="A117" s="190" t="s">
        <v>186</v>
      </c>
      <c r="B117" s="191" t="s">
        <v>198</v>
      </c>
      <c r="C117" s="192">
        <v>140.68799999999999</v>
      </c>
      <c r="D117" s="192">
        <v>140.68799999999999</v>
      </c>
    </row>
    <row r="118" spans="1:4" ht="37.5">
      <c r="A118" s="190" t="s">
        <v>186</v>
      </c>
      <c r="B118" s="191" t="s">
        <v>199</v>
      </c>
      <c r="C118" s="192">
        <v>221.70400000000001</v>
      </c>
      <c r="D118" s="192">
        <v>221.70400000000001</v>
      </c>
    </row>
    <row r="119" spans="1:4" ht="75">
      <c r="A119" s="190" t="s">
        <v>186</v>
      </c>
      <c r="B119" s="191" t="s">
        <v>200</v>
      </c>
      <c r="C119" s="192">
        <v>5</v>
      </c>
      <c r="D119" s="192">
        <v>5</v>
      </c>
    </row>
    <row r="120" spans="1:4" ht="75">
      <c r="A120" s="190" t="s">
        <v>186</v>
      </c>
      <c r="B120" s="191" t="s">
        <v>201</v>
      </c>
      <c r="C120" s="192">
        <v>118.8</v>
      </c>
      <c r="D120" s="192">
        <v>118.8</v>
      </c>
    </row>
    <row r="121" spans="1:4" ht="75">
      <c r="A121" s="190" t="s">
        <v>186</v>
      </c>
      <c r="B121" s="191" t="s">
        <v>202</v>
      </c>
      <c r="C121" s="192">
        <v>4.5</v>
      </c>
      <c r="D121" s="192">
        <v>4.5</v>
      </c>
    </row>
    <row r="122" spans="1:4" ht="56.25">
      <c r="A122" s="190" t="s">
        <v>203</v>
      </c>
      <c r="B122" s="191" t="s">
        <v>204</v>
      </c>
      <c r="C122" s="192">
        <f t="shared" ref="C122:D124" si="0">6431.3-1500</f>
        <v>4931.3</v>
      </c>
      <c r="D122" s="192">
        <f t="shared" si="0"/>
        <v>4931.3</v>
      </c>
    </row>
    <row r="123" spans="1:4" ht="56.25">
      <c r="A123" s="190" t="s">
        <v>205</v>
      </c>
      <c r="B123" s="191" t="s">
        <v>206</v>
      </c>
      <c r="C123" s="192">
        <f t="shared" si="0"/>
        <v>4931.3</v>
      </c>
      <c r="D123" s="192">
        <f t="shared" si="0"/>
        <v>4931.3</v>
      </c>
    </row>
    <row r="124" spans="1:4" ht="56.25">
      <c r="A124" s="190" t="s">
        <v>205</v>
      </c>
      <c r="B124" s="191" t="s">
        <v>207</v>
      </c>
      <c r="C124" s="192">
        <f t="shared" si="0"/>
        <v>4931.3</v>
      </c>
      <c r="D124" s="192">
        <f t="shared" si="0"/>
        <v>4931.3</v>
      </c>
    </row>
    <row r="125" spans="1:4" ht="56.25">
      <c r="A125" s="190" t="s">
        <v>208</v>
      </c>
      <c r="B125" s="191" t="s">
        <v>209</v>
      </c>
      <c r="C125" s="192">
        <v>4265</v>
      </c>
      <c r="D125" s="192">
        <v>4435.7</v>
      </c>
    </row>
    <row r="126" spans="1:4" ht="56.25">
      <c r="A126" s="190" t="s">
        <v>210</v>
      </c>
      <c r="B126" s="191" t="s">
        <v>211</v>
      </c>
      <c r="C126" s="192">
        <v>4265</v>
      </c>
      <c r="D126" s="192">
        <v>4435.7</v>
      </c>
    </row>
    <row r="127" spans="1:4" ht="56.25">
      <c r="A127" s="190" t="s">
        <v>210</v>
      </c>
      <c r="B127" s="191" t="s">
        <v>212</v>
      </c>
      <c r="C127" s="192">
        <v>4265</v>
      </c>
      <c r="D127" s="192">
        <v>4435.7</v>
      </c>
    </row>
    <row r="128" spans="1:4" ht="37.5">
      <c r="A128" s="190" t="s">
        <v>213</v>
      </c>
      <c r="B128" s="191" t="s">
        <v>214</v>
      </c>
      <c r="C128" s="192">
        <v>1141.8</v>
      </c>
      <c r="D128" s="192">
        <v>1184.5999999999999</v>
      </c>
    </row>
    <row r="129" spans="1:4" ht="37.5">
      <c r="A129" s="190" t="s">
        <v>213</v>
      </c>
      <c r="B129" s="191" t="s">
        <v>214</v>
      </c>
      <c r="C129" s="192">
        <v>1141.8</v>
      </c>
      <c r="D129" s="192">
        <v>1184.5999999999999</v>
      </c>
    </row>
    <row r="130" spans="1:4" ht="37.5">
      <c r="A130" s="190" t="s">
        <v>213</v>
      </c>
      <c r="B130" s="191" t="s">
        <v>215</v>
      </c>
      <c r="C130" s="192">
        <v>1141.8</v>
      </c>
      <c r="D130" s="192">
        <v>1184.5999999999999</v>
      </c>
    </row>
    <row r="131" spans="1:4" ht="37.5">
      <c r="A131" s="190" t="s">
        <v>216</v>
      </c>
      <c r="B131" s="191" t="s">
        <v>217</v>
      </c>
      <c r="C131" s="192">
        <v>14.3</v>
      </c>
      <c r="D131" s="192">
        <v>23.1</v>
      </c>
    </row>
    <row r="132" spans="1:4" ht="56.25">
      <c r="A132" s="190" t="s">
        <v>218</v>
      </c>
      <c r="B132" s="191" t="s">
        <v>219</v>
      </c>
      <c r="C132" s="192">
        <v>14.3</v>
      </c>
      <c r="D132" s="192">
        <v>23.1</v>
      </c>
    </row>
    <row r="133" spans="1:4" ht="75">
      <c r="A133" s="190" t="s">
        <v>218</v>
      </c>
      <c r="B133" s="191" t="s">
        <v>221</v>
      </c>
      <c r="C133" s="192">
        <v>14.3</v>
      </c>
      <c r="D133" s="192">
        <v>23.1</v>
      </c>
    </row>
    <row r="134" spans="1:4" ht="56.25">
      <c r="A134" s="190" t="s">
        <v>222</v>
      </c>
      <c r="B134" s="191" t="s">
        <v>223</v>
      </c>
      <c r="C134" s="192">
        <v>1489.6079999999999</v>
      </c>
      <c r="D134" s="192">
        <v>1489.6079999999999</v>
      </c>
    </row>
    <row r="135" spans="1:4" ht="75">
      <c r="A135" s="190" t="s">
        <v>224</v>
      </c>
      <c r="B135" s="191" t="s">
        <v>225</v>
      </c>
      <c r="C135" s="192">
        <v>1489.6079999999999</v>
      </c>
      <c r="D135" s="192">
        <v>1489.6079999999999</v>
      </c>
    </row>
    <row r="136" spans="1:4" ht="56.25">
      <c r="A136" s="190" t="s">
        <v>224</v>
      </c>
      <c r="B136" s="191" t="s">
        <v>806</v>
      </c>
      <c r="C136" s="192">
        <v>1489.6079999999999</v>
      </c>
      <c r="D136" s="192">
        <v>1489.6079999999999</v>
      </c>
    </row>
    <row r="137" spans="1:4">
      <c r="A137" s="190" t="s">
        <v>226</v>
      </c>
      <c r="B137" s="191" t="s">
        <v>227</v>
      </c>
      <c r="C137" s="192">
        <v>70.099999999999994</v>
      </c>
      <c r="D137" s="192">
        <v>70.099999999999994</v>
      </c>
    </row>
    <row r="138" spans="1:4" ht="37.5">
      <c r="A138" s="190" t="s">
        <v>228</v>
      </c>
      <c r="B138" s="191" t="s">
        <v>229</v>
      </c>
      <c r="C138" s="192">
        <v>70.099999999999994</v>
      </c>
      <c r="D138" s="192">
        <v>70.099999999999994</v>
      </c>
    </row>
    <row r="139" spans="1:4" ht="37.5">
      <c r="A139" s="190" t="s">
        <v>228</v>
      </c>
      <c r="B139" s="191" t="s">
        <v>230</v>
      </c>
      <c r="C139" s="192">
        <v>70.099999999999994</v>
      </c>
      <c r="D139" s="192">
        <v>70.099999999999994</v>
      </c>
    </row>
    <row r="140" spans="1:4">
      <c r="A140" s="190" t="s">
        <v>231</v>
      </c>
      <c r="B140" s="191" t="s">
        <v>232</v>
      </c>
      <c r="C140" s="192">
        <v>250994.4</v>
      </c>
      <c r="D140" s="192">
        <v>250994.3</v>
      </c>
    </row>
    <row r="141" spans="1:4">
      <c r="A141" s="190" t="s">
        <v>233</v>
      </c>
      <c r="B141" s="191" t="s">
        <v>234</v>
      </c>
      <c r="C141" s="192">
        <v>250994.4</v>
      </c>
      <c r="D141" s="192">
        <v>250994.3</v>
      </c>
    </row>
    <row r="142" spans="1:4" ht="37.5">
      <c r="A142" s="190" t="s">
        <v>233</v>
      </c>
      <c r="B142" s="191" t="s">
        <v>235</v>
      </c>
      <c r="C142" s="192">
        <v>250994.4</v>
      </c>
      <c r="D142" s="192">
        <v>250994.3</v>
      </c>
    </row>
    <row r="143" spans="1:4">
      <c r="A143" s="190" t="s">
        <v>236</v>
      </c>
      <c r="B143" s="191" t="s">
        <v>237</v>
      </c>
      <c r="C143" s="192">
        <v>38.884</v>
      </c>
      <c r="D143" s="192">
        <v>38.884</v>
      </c>
    </row>
    <row r="144" spans="1:4" ht="56.25">
      <c r="A144" s="190" t="s">
        <v>238</v>
      </c>
      <c r="B144" s="191" t="s">
        <v>239</v>
      </c>
      <c r="C144" s="192">
        <v>38.884</v>
      </c>
      <c r="D144" s="192">
        <v>38.884</v>
      </c>
    </row>
    <row r="145" spans="1:4" ht="56.25">
      <c r="A145" s="190" t="s">
        <v>240</v>
      </c>
      <c r="B145" s="191" t="s">
        <v>241</v>
      </c>
      <c r="C145" s="192">
        <v>38.884</v>
      </c>
      <c r="D145" s="192">
        <v>38.884</v>
      </c>
    </row>
    <row r="146" spans="1:4" ht="37.5">
      <c r="A146" s="190" t="s">
        <v>240</v>
      </c>
      <c r="B146" s="191" t="s">
        <v>242</v>
      </c>
      <c r="C146" s="192">
        <v>38.884</v>
      </c>
      <c r="D146" s="192">
        <v>38.884</v>
      </c>
    </row>
    <row r="147" spans="1:4">
      <c r="A147" s="139" t="s">
        <v>243</v>
      </c>
      <c r="B147" s="140"/>
      <c r="C147" s="122">
        <f>485479.862-1500</f>
        <v>483979.86200000002</v>
      </c>
      <c r="D147" s="122">
        <f>476208.872-1500</f>
        <v>474708.87199999997</v>
      </c>
    </row>
  </sheetData>
  <mergeCells count="9">
    <mergeCell ref="A147:B147"/>
    <mergeCell ref="B10:D10"/>
    <mergeCell ref="B11:D11"/>
    <mergeCell ref="A13:D13"/>
    <mergeCell ref="A16:A18"/>
    <mergeCell ref="B16:B18"/>
    <mergeCell ref="C16:C18"/>
    <mergeCell ref="D16:D18"/>
    <mergeCell ref="A20:B20"/>
  </mergeCells>
  <pageMargins left="0.59055118110236227" right="0.59055118110236227" top="0.59055118110236227" bottom="0.59055118110236227" header="0.31496062992125984" footer="0.31496062992125984"/>
  <pageSetup paperSize="9" scale="45" fitToHeight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7"/>
  <sheetViews>
    <sheetView workbookViewId="0">
      <selection activeCell="A6" sqref="A6:E6"/>
    </sheetView>
  </sheetViews>
  <sheetFormatPr defaultRowHeight="18.75"/>
  <cols>
    <col min="1" max="1" width="114.85546875" style="195" customWidth="1"/>
    <col min="2" max="2" width="16.7109375" style="195" customWidth="1"/>
    <col min="3" max="3" width="26.7109375" style="195" customWidth="1"/>
    <col min="4" max="4" width="10.7109375" style="195" customWidth="1"/>
    <col min="5" max="5" width="18.7109375" style="195" customWidth="1"/>
    <col min="6" max="6" width="9.140625" style="195"/>
    <col min="7" max="7" width="10" style="195" bestFit="1" customWidth="1"/>
    <col min="8" max="16384" width="9.140625" style="195"/>
  </cols>
  <sheetData>
    <row r="1" spans="1:7">
      <c r="A1" s="146" t="s">
        <v>596</v>
      </c>
      <c r="B1" s="146"/>
      <c r="C1" s="193"/>
      <c r="D1" s="194"/>
      <c r="E1" s="194"/>
    </row>
    <row r="2" spans="1:7">
      <c r="A2" s="147" t="s">
        <v>245</v>
      </c>
      <c r="B2" s="196"/>
      <c r="C2" s="196"/>
      <c r="D2" s="196"/>
      <c r="E2" s="196"/>
    </row>
    <row r="3" spans="1:7">
      <c r="A3" s="125"/>
      <c r="B3" s="125"/>
      <c r="C3" s="125"/>
      <c r="D3" s="197"/>
      <c r="E3" s="133" t="s">
        <v>246</v>
      </c>
    </row>
    <row r="4" spans="1:7">
      <c r="A4" s="133"/>
      <c r="B4" s="133"/>
      <c r="C4" s="133"/>
      <c r="D4" s="198"/>
      <c r="E4" s="133" t="s">
        <v>966</v>
      </c>
    </row>
    <row r="6" spans="1:7">
      <c r="A6" s="147" t="s">
        <v>596</v>
      </c>
      <c r="B6" s="199"/>
      <c r="C6" s="193"/>
      <c r="D6" s="194"/>
      <c r="E6" s="194"/>
    </row>
    <row r="7" spans="1:7">
      <c r="A7" s="146" t="s">
        <v>245</v>
      </c>
      <c r="B7" s="193"/>
      <c r="C7" s="193"/>
      <c r="D7" s="194"/>
      <c r="E7" s="194"/>
    </row>
    <row r="8" spans="1:7">
      <c r="A8" s="125"/>
      <c r="B8" s="125"/>
      <c r="C8" s="125"/>
      <c r="D8" s="197"/>
      <c r="E8" s="133" t="s">
        <v>246</v>
      </c>
    </row>
    <row r="9" spans="1:7">
      <c r="A9" s="126"/>
      <c r="B9" s="126"/>
      <c r="C9" s="126"/>
      <c r="D9" s="197"/>
      <c r="E9" s="127" t="s">
        <v>248</v>
      </c>
    </row>
    <row r="10" spans="1:7">
      <c r="A10" s="200"/>
      <c r="B10" s="201"/>
      <c r="C10" s="201"/>
      <c r="D10" s="201"/>
      <c r="E10" s="201"/>
      <c r="G10" s="201"/>
    </row>
    <row r="11" spans="1:7">
      <c r="A11" s="148" t="s">
        <v>597</v>
      </c>
      <c r="B11" s="148"/>
      <c r="C11" s="148"/>
      <c r="D11" s="148"/>
      <c r="E11" s="148"/>
    </row>
    <row r="13" spans="1:7">
      <c r="A13" s="128"/>
      <c r="B13" s="128"/>
      <c r="C13" s="128"/>
      <c r="D13" s="128"/>
      <c r="E13" s="128" t="s">
        <v>249</v>
      </c>
    </row>
    <row r="14" spans="1:7">
      <c r="A14" s="202" t="s">
        <v>250</v>
      </c>
      <c r="B14" s="203" t="s">
        <v>251</v>
      </c>
      <c r="C14" s="203" t="s">
        <v>252</v>
      </c>
      <c r="D14" s="203" t="s">
        <v>253</v>
      </c>
      <c r="E14" s="202" t="s">
        <v>254</v>
      </c>
    </row>
    <row r="15" spans="1:7">
      <c r="A15" s="202"/>
      <c r="B15" s="203" t="s">
        <v>251</v>
      </c>
      <c r="C15" s="203" t="s">
        <v>252</v>
      </c>
      <c r="D15" s="203" t="s">
        <v>253</v>
      </c>
      <c r="E15" s="202"/>
    </row>
    <row r="16" spans="1:7" s="205" customFormat="1">
      <c r="A16" s="204">
        <v>1</v>
      </c>
      <c r="B16" s="204">
        <v>2</v>
      </c>
      <c r="C16" s="204">
        <v>3</v>
      </c>
      <c r="D16" s="204">
        <v>4</v>
      </c>
      <c r="E16" s="204">
        <v>5</v>
      </c>
    </row>
    <row r="17" spans="1:5">
      <c r="A17" s="206" t="s">
        <v>255</v>
      </c>
      <c r="B17" s="207"/>
      <c r="C17" s="207"/>
      <c r="D17" s="207"/>
      <c r="E17" s="208">
        <v>701867.02099999995</v>
      </c>
    </row>
    <row r="18" spans="1:5">
      <c r="A18" s="209" t="s">
        <v>256</v>
      </c>
      <c r="B18" s="210" t="s">
        <v>257</v>
      </c>
      <c r="C18" s="210"/>
      <c r="D18" s="210"/>
      <c r="E18" s="211">
        <v>1244.107</v>
      </c>
    </row>
    <row r="19" spans="1:5">
      <c r="A19" s="212" t="s">
        <v>258</v>
      </c>
      <c r="B19" s="213" t="s">
        <v>257</v>
      </c>
      <c r="C19" s="213" t="s">
        <v>259</v>
      </c>
      <c r="D19" s="213"/>
      <c r="E19" s="214">
        <v>1244.107</v>
      </c>
    </row>
    <row r="20" spans="1:5">
      <c r="A20" s="212" t="s">
        <v>260</v>
      </c>
      <c r="B20" s="213" t="s">
        <v>257</v>
      </c>
      <c r="C20" s="213" t="s">
        <v>261</v>
      </c>
      <c r="D20" s="213"/>
      <c r="E20" s="214">
        <v>1244.107</v>
      </c>
    </row>
    <row r="21" spans="1:5">
      <c r="A21" s="212" t="s">
        <v>262</v>
      </c>
      <c r="B21" s="213" t="s">
        <v>257</v>
      </c>
      <c r="C21" s="213" t="s">
        <v>263</v>
      </c>
      <c r="D21" s="213"/>
      <c r="E21" s="214">
        <v>1218.654</v>
      </c>
    </row>
    <row r="22" spans="1:5" ht="56.25">
      <c r="A22" s="215" t="s">
        <v>264</v>
      </c>
      <c r="B22" s="216" t="s">
        <v>257</v>
      </c>
      <c r="C22" s="216" t="s">
        <v>263</v>
      </c>
      <c r="D22" s="216" t="s">
        <v>265</v>
      </c>
      <c r="E22" s="217">
        <v>1218.654</v>
      </c>
    </row>
    <row r="23" spans="1:5" ht="37.5">
      <c r="A23" s="212" t="s">
        <v>266</v>
      </c>
      <c r="B23" s="213" t="s">
        <v>257</v>
      </c>
      <c r="C23" s="213" t="s">
        <v>763</v>
      </c>
      <c r="D23" s="213"/>
      <c r="E23" s="214">
        <v>19.452999999999999</v>
      </c>
    </row>
    <row r="24" spans="1:5">
      <c r="A24" s="215" t="s">
        <v>267</v>
      </c>
      <c r="B24" s="216" t="s">
        <v>257</v>
      </c>
      <c r="C24" s="216" t="s">
        <v>763</v>
      </c>
      <c r="D24" s="216" t="s">
        <v>157</v>
      </c>
      <c r="E24" s="217">
        <v>19.452999999999999</v>
      </c>
    </row>
    <row r="25" spans="1:5" ht="56.25">
      <c r="A25" s="212" t="s">
        <v>268</v>
      </c>
      <c r="B25" s="213" t="s">
        <v>257</v>
      </c>
      <c r="C25" s="213" t="s">
        <v>269</v>
      </c>
      <c r="D25" s="213"/>
      <c r="E25" s="214">
        <v>6</v>
      </c>
    </row>
    <row r="26" spans="1:5">
      <c r="A26" s="215" t="s">
        <v>267</v>
      </c>
      <c r="B26" s="216" t="s">
        <v>257</v>
      </c>
      <c r="C26" s="216" t="s">
        <v>269</v>
      </c>
      <c r="D26" s="216" t="s">
        <v>157</v>
      </c>
      <c r="E26" s="217">
        <v>6</v>
      </c>
    </row>
    <row r="27" spans="1:5">
      <c r="A27" s="209" t="s">
        <v>270</v>
      </c>
      <c r="B27" s="210" t="s">
        <v>271</v>
      </c>
      <c r="C27" s="210"/>
      <c r="D27" s="210"/>
      <c r="E27" s="211">
        <v>150</v>
      </c>
    </row>
    <row r="28" spans="1:5">
      <c r="A28" s="212" t="s">
        <v>258</v>
      </c>
      <c r="B28" s="213" t="s">
        <v>271</v>
      </c>
      <c r="C28" s="213" t="s">
        <v>259</v>
      </c>
      <c r="D28" s="213"/>
      <c r="E28" s="214">
        <v>150</v>
      </c>
    </row>
    <row r="29" spans="1:5">
      <c r="A29" s="212" t="s">
        <v>260</v>
      </c>
      <c r="B29" s="213" t="s">
        <v>271</v>
      </c>
      <c r="C29" s="213" t="s">
        <v>261</v>
      </c>
      <c r="D29" s="213"/>
      <c r="E29" s="214">
        <v>150</v>
      </c>
    </row>
    <row r="30" spans="1:5">
      <c r="A30" s="212" t="s">
        <v>272</v>
      </c>
      <c r="B30" s="213" t="s">
        <v>271</v>
      </c>
      <c r="C30" s="213" t="s">
        <v>273</v>
      </c>
      <c r="D30" s="213"/>
      <c r="E30" s="214">
        <v>150</v>
      </c>
    </row>
    <row r="31" spans="1:5">
      <c r="A31" s="215" t="s">
        <v>267</v>
      </c>
      <c r="B31" s="216" t="s">
        <v>271</v>
      </c>
      <c r="C31" s="216" t="s">
        <v>273</v>
      </c>
      <c r="D31" s="216" t="s">
        <v>157</v>
      </c>
      <c r="E31" s="217">
        <v>150</v>
      </c>
    </row>
    <row r="32" spans="1:5">
      <c r="A32" s="209" t="s">
        <v>274</v>
      </c>
      <c r="B32" s="210" t="s">
        <v>275</v>
      </c>
      <c r="C32" s="210"/>
      <c r="D32" s="210"/>
      <c r="E32" s="211">
        <v>92348.804000000004</v>
      </c>
    </row>
    <row r="33" spans="1:5">
      <c r="A33" s="212" t="s">
        <v>276</v>
      </c>
      <c r="B33" s="213" t="s">
        <v>275</v>
      </c>
      <c r="C33" s="213" t="s">
        <v>277</v>
      </c>
      <c r="D33" s="213"/>
      <c r="E33" s="214">
        <v>140</v>
      </c>
    </row>
    <row r="34" spans="1:5">
      <c r="A34" s="212" t="s">
        <v>283</v>
      </c>
      <c r="B34" s="213" t="s">
        <v>275</v>
      </c>
      <c r="C34" s="213" t="s">
        <v>284</v>
      </c>
      <c r="D34" s="213"/>
      <c r="E34" s="214">
        <v>140</v>
      </c>
    </row>
    <row r="35" spans="1:5" ht="56.25">
      <c r="A35" s="212" t="s">
        <v>285</v>
      </c>
      <c r="B35" s="213" t="s">
        <v>275</v>
      </c>
      <c r="C35" s="213" t="s">
        <v>286</v>
      </c>
      <c r="D35" s="213"/>
      <c r="E35" s="214">
        <v>140</v>
      </c>
    </row>
    <row r="36" spans="1:5">
      <c r="A36" s="215" t="s">
        <v>766</v>
      </c>
      <c r="B36" s="216" t="s">
        <v>275</v>
      </c>
      <c r="C36" s="216" t="s">
        <v>286</v>
      </c>
      <c r="D36" s="216" t="s">
        <v>282</v>
      </c>
      <c r="E36" s="217">
        <v>140</v>
      </c>
    </row>
    <row r="37" spans="1:5" ht="37.5">
      <c r="A37" s="212" t="s">
        <v>287</v>
      </c>
      <c r="B37" s="213" t="s">
        <v>275</v>
      </c>
      <c r="C37" s="213" t="s">
        <v>288</v>
      </c>
      <c r="D37" s="213"/>
      <c r="E37" s="214">
        <v>18727.55</v>
      </c>
    </row>
    <row r="38" spans="1:5" ht="37.5">
      <c r="A38" s="212" t="s">
        <v>289</v>
      </c>
      <c r="B38" s="213" t="s">
        <v>275</v>
      </c>
      <c r="C38" s="213" t="s">
        <v>290</v>
      </c>
      <c r="D38" s="213"/>
      <c r="E38" s="214">
        <v>18727.55</v>
      </c>
    </row>
    <row r="39" spans="1:5">
      <c r="A39" s="212" t="s">
        <v>291</v>
      </c>
      <c r="B39" s="213" t="s">
        <v>275</v>
      </c>
      <c r="C39" s="213" t="s">
        <v>292</v>
      </c>
      <c r="D39" s="213"/>
      <c r="E39" s="214">
        <v>11880.135</v>
      </c>
    </row>
    <row r="40" spans="1:5">
      <c r="A40" s="215" t="s">
        <v>267</v>
      </c>
      <c r="B40" s="216" t="s">
        <v>275</v>
      </c>
      <c r="C40" s="216" t="s">
        <v>292</v>
      </c>
      <c r="D40" s="216" t="s">
        <v>157</v>
      </c>
      <c r="E40" s="217">
        <v>3583.3919999999998</v>
      </c>
    </row>
    <row r="41" spans="1:5">
      <c r="A41" s="212" t="s">
        <v>293</v>
      </c>
      <c r="B41" s="213" t="s">
        <v>275</v>
      </c>
      <c r="C41" s="213" t="s">
        <v>294</v>
      </c>
      <c r="D41" s="213"/>
      <c r="E41" s="214">
        <v>8296.7430000000004</v>
      </c>
    </row>
    <row r="42" spans="1:5">
      <c r="A42" s="215" t="s">
        <v>267</v>
      </c>
      <c r="B42" s="216" t="s">
        <v>275</v>
      </c>
      <c r="C42" s="216" t="s">
        <v>294</v>
      </c>
      <c r="D42" s="216" t="s">
        <v>157</v>
      </c>
      <c r="E42" s="217">
        <v>8296.7430000000004</v>
      </c>
    </row>
    <row r="43" spans="1:5" ht="37.5">
      <c r="A43" s="212" t="s">
        <v>295</v>
      </c>
      <c r="B43" s="213" t="s">
        <v>275</v>
      </c>
      <c r="C43" s="213" t="s">
        <v>296</v>
      </c>
      <c r="D43" s="213"/>
      <c r="E43" s="214">
        <v>6399.3320000000003</v>
      </c>
    </row>
    <row r="44" spans="1:5">
      <c r="A44" s="215" t="s">
        <v>267</v>
      </c>
      <c r="B44" s="216" t="s">
        <v>275</v>
      </c>
      <c r="C44" s="216" t="s">
        <v>296</v>
      </c>
      <c r="D44" s="216" t="s">
        <v>157</v>
      </c>
      <c r="E44" s="217">
        <v>6399.3320000000003</v>
      </c>
    </row>
    <row r="45" spans="1:5">
      <c r="A45" s="212" t="s">
        <v>297</v>
      </c>
      <c r="B45" s="213" t="s">
        <v>275</v>
      </c>
      <c r="C45" s="213" t="s">
        <v>298</v>
      </c>
      <c r="D45" s="213"/>
      <c r="E45" s="214">
        <v>439.8</v>
      </c>
    </row>
    <row r="46" spans="1:5">
      <c r="A46" s="212" t="s">
        <v>297</v>
      </c>
      <c r="B46" s="213" t="s">
        <v>275</v>
      </c>
      <c r="C46" s="213" t="s">
        <v>299</v>
      </c>
      <c r="D46" s="213"/>
      <c r="E46" s="214">
        <v>439.8</v>
      </c>
    </row>
    <row r="47" spans="1:5">
      <c r="A47" s="215" t="s">
        <v>267</v>
      </c>
      <c r="B47" s="216" t="s">
        <v>275</v>
      </c>
      <c r="C47" s="216" t="s">
        <v>299</v>
      </c>
      <c r="D47" s="216" t="s">
        <v>157</v>
      </c>
      <c r="E47" s="217">
        <v>439.8</v>
      </c>
    </row>
    <row r="48" spans="1:5">
      <c r="A48" s="212" t="s">
        <v>822</v>
      </c>
      <c r="B48" s="213" t="s">
        <v>275</v>
      </c>
      <c r="C48" s="213" t="s">
        <v>823</v>
      </c>
      <c r="D48" s="213"/>
      <c r="E48" s="214">
        <v>8.0250000000000004</v>
      </c>
    </row>
    <row r="49" spans="1:5">
      <c r="A49" s="215" t="s">
        <v>267</v>
      </c>
      <c r="B49" s="216" t="s">
        <v>275</v>
      </c>
      <c r="C49" s="216" t="s">
        <v>823</v>
      </c>
      <c r="D49" s="216" t="s">
        <v>157</v>
      </c>
      <c r="E49" s="217">
        <v>8.0250000000000004</v>
      </c>
    </row>
    <row r="50" spans="1:5" ht="37.5">
      <c r="A50" s="212" t="s">
        <v>740</v>
      </c>
      <c r="B50" s="213" t="s">
        <v>275</v>
      </c>
      <c r="C50" s="213" t="s">
        <v>821</v>
      </c>
      <c r="D50" s="213"/>
      <c r="E50" s="214">
        <v>0.25800000000000001</v>
      </c>
    </row>
    <row r="51" spans="1:5">
      <c r="A51" s="215" t="s">
        <v>559</v>
      </c>
      <c r="B51" s="216" t="s">
        <v>275</v>
      </c>
      <c r="C51" s="216" t="s">
        <v>821</v>
      </c>
      <c r="D51" s="216" t="s">
        <v>560</v>
      </c>
      <c r="E51" s="217">
        <v>0.25800000000000001</v>
      </c>
    </row>
    <row r="52" spans="1:5" ht="37.5">
      <c r="A52" s="212" t="s">
        <v>300</v>
      </c>
      <c r="B52" s="213" t="s">
        <v>275</v>
      </c>
      <c r="C52" s="213" t="s">
        <v>301</v>
      </c>
      <c r="D52" s="213"/>
      <c r="E52" s="214">
        <v>1265.8330000000001</v>
      </c>
    </row>
    <row r="53" spans="1:5">
      <c r="A53" s="212" t="s">
        <v>302</v>
      </c>
      <c r="B53" s="213" t="s">
        <v>275</v>
      </c>
      <c r="C53" s="213" t="s">
        <v>303</v>
      </c>
      <c r="D53" s="213"/>
      <c r="E53" s="214">
        <v>1096</v>
      </c>
    </row>
    <row r="54" spans="1:5" ht="37.5">
      <c r="A54" s="212" t="s">
        <v>304</v>
      </c>
      <c r="B54" s="213" t="s">
        <v>275</v>
      </c>
      <c r="C54" s="213" t="s">
        <v>305</v>
      </c>
      <c r="D54" s="213"/>
      <c r="E54" s="214">
        <v>1000</v>
      </c>
    </row>
    <row r="55" spans="1:5">
      <c r="A55" s="215" t="s">
        <v>267</v>
      </c>
      <c r="B55" s="216" t="s">
        <v>275</v>
      </c>
      <c r="C55" s="216" t="s">
        <v>305</v>
      </c>
      <c r="D55" s="216" t="s">
        <v>157</v>
      </c>
      <c r="E55" s="217">
        <v>1000</v>
      </c>
    </row>
    <row r="56" spans="1:5">
      <c r="A56" s="212" t="s">
        <v>306</v>
      </c>
      <c r="B56" s="213" t="s">
        <v>275</v>
      </c>
      <c r="C56" s="213" t="s">
        <v>307</v>
      </c>
      <c r="D56" s="213"/>
      <c r="E56" s="214">
        <v>96</v>
      </c>
    </row>
    <row r="57" spans="1:5">
      <c r="A57" s="215" t="s">
        <v>267</v>
      </c>
      <c r="B57" s="216" t="s">
        <v>275</v>
      </c>
      <c r="C57" s="216" t="s">
        <v>307</v>
      </c>
      <c r="D57" s="216" t="s">
        <v>157</v>
      </c>
      <c r="E57" s="217">
        <v>96</v>
      </c>
    </row>
    <row r="58" spans="1:5">
      <c r="A58" s="212" t="s">
        <v>308</v>
      </c>
      <c r="B58" s="213" t="s">
        <v>275</v>
      </c>
      <c r="C58" s="213" t="s">
        <v>309</v>
      </c>
      <c r="D58" s="213"/>
      <c r="E58" s="214">
        <v>169.833</v>
      </c>
    </row>
    <row r="59" spans="1:5">
      <c r="A59" s="212" t="s">
        <v>310</v>
      </c>
      <c r="B59" s="213" t="s">
        <v>275</v>
      </c>
      <c r="C59" s="213" t="s">
        <v>311</v>
      </c>
      <c r="D59" s="213"/>
      <c r="E59" s="214">
        <v>169</v>
      </c>
    </row>
    <row r="60" spans="1:5">
      <c r="A60" s="215" t="s">
        <v>267</v>
      </c>
      <c r="B60" s="216" t="s">
        <v>275</v>
      </c>
      <c r="C60" s="216" t="s">
        <v>311</v>
      </c>
      <c r="D60" s="216" t="s">
        <v>157</v>
      </c>
      <c r="E60" s="217">
        <v>169</v>
      </c>
    </row>
    <row r="61" spans="1:5">
      <c r="A61" s="212" t="s">
        <v>312</v>
      </c>
      <c r="B61" s="213" t="s">
        <v>275</v>
      </c>
      <c r="C61" s="213" t="s">
        <v>750</v>
      </c>
      <c r="D61" s="213"/>
      <c r="E61" s="214">
        <v>0.83299999999999996</v>
      </c>
    </row>
    <row r="62" spans="1:5">
      <c r="A62" s="215" t="s">
        <v>267</v>
      </c>
      <c r="B62" s="216" t="s">
        <v>275</v>
      </c>
      <c r="C62" s="216" t="s">
        <v>750</v>
      </c>
      <c r="D62" s="216" t="s">
        <v>157</v>
      </c>
      <c r="E62" s="217">
        <v>0.83299999999999996</v>
      </c>
    </row>
    <row r="63" spans="1:5" ht="37.5">
      <c r="A63" s="212" t="s">
        <v>313</v>
      </c>
      <c r="B63" s="213" t="s">
        <v>275</v>
      </c>
      <c r="C63" s="213" t="s">
        <v>314</v>
      </c>
      <c r="D63" s="213"/>
      <c r="E63" s="214">
        <v>36045.536</v>
      </c>
    </row>
    <row r="64" spans="1:5">
      <c r="A64" s="212" t="s">
        <v>315</v>
      </c>
      <c r="B64" s="213" t="s">
        <v>275</v>
      </c>
      <c r="C64" s="213" t="s">
        <v>316</v>
      </c>
      <c r="D64" s="213"/>
      <c r="E64" s="214">
        <v>10</v>
      </c>
    </row>
    <row r="65" spans="1:5">
      <c r="A65" s="212" t="s">
        <v>317</v>
      </c>
      <c r="B65" s="213" t="s">
        <v>275</v>
      </c>
      <c r="C65" s="213" t="s">
        <v>318</v>
      </c>
      <c r="D65" s="213"/>
      <c r="E65" s="214">
        <v>5</v>
      </c>
    </row>
    <row r="66" spans="1:5">
      <c r="A66" s="215" t="s">
        <v>267</v>
      </c>
      <c r="B66" s="216" t="s">
        <v>275</v>
      </c>
      <c r="C66" s="216" t="s">
        <v>318</v>
      </c>
      <c r="D66" s="216" t="s">
        <v>157</v>
      </c>
      <c r="E66" s="217">
        <v>5</v>
      </c>
    </row>
    <row r="67" spans="1:5">
      <c r="A67" s="212" t="s">
        <v>319</v>
      </c>
      <c r="B67" s="213" t="s">
        <v>275</v>
      </c>
      <c r="C67" s="213" t="s">
        <v>320</v>
      </c>
      <c r="D67" s="213"/>
      <c r="E67" s="214">
        <v>5</v>
      </c>
    </row>
    <row r="68" spans="1:5">
      <c r="A68" s="215" t="s">
        <v>267</v>
      </c>
      <c r="B68" s="216" t="s">
        <v>275</v>
      </c>
      <c r="C68" s="216" t="s">
        <v>320</v>
      </c>
      <c r="D68" s="216" t="s">
        <v>157</v>
      </c>
      <c r="E68" s="217">
        <v>5</v>
      </c>
    </row>
    <row r="69" spans="1:5">
      <c r="A69" s="212" t="s">
        <v>321</v>
      </c>
      <c r="B69" s="213" t="s">
        <v>275</v>
      </c>
      <c r="C69" s="213" t="s">
        <v>322</v>
      </c>
      <c r="D69" s="213"/>
      <c r="E69" s="214">
        <v>10</v>
      </c>
    </row>
    <row r="70" spans="1:5">
      <c r="A70" s="212" t="s">
        <v>323</v>
      </c>
      <c r="B70" s="213" t="s">
        <v>275</v>
      </c>
      <c r="C70" s="213" t="s">
        <v>324</v>
      </c>
      <c r="D70" s="213"/>
      <c r="E70" s="214">
        <v>10</v>
      </c>
    </row>
    <row r="71" spans="1:5">
      <c r="A71" s="215" t="s">
        <v>267</v>
      </c>
      <c r="B71" s="216" t="s">
        <v>275</v>
      </c>
      <c r="C71" s="216" t="s">
        <v>324</v>
      </c>
      <c r="D71" s="216" t="s">
        <v>157</v>
      </c>
      <c r="E71" s="217">
        <v>10</v>
      </c>
    </row>
    <row r="72" spans="1:5">
      <c r="A72" s="212" t="s">
        <v>325</v>
      </c>
      <c r="B72" s="213" t="s">
        <v>275</v>
      </c>
      <c r="C72" s="213" t="s">
        <v>326</v>
      </c>
      <c r="D72" s="213"/>
      <c r="E72" s="214">
        <v>20</v>
      </c>
    </row>
    <row r="73" spans="1:5" ht="37.5">
      <c r="A73" s="212" t="s">
        <v>327</v>
      </c>
      <c r="B73" s="213" t="s">
        <v>275</v>
      </c>
      <c r="C73" s="213" t="s">
        <v>328</v>
      </c>
      <c r="D73" s="213"/>
      <c r="E73" s="214">
        <v>20</v>
      </c>
    </row>
    <row r="74" spans="1:5">
      <c r="A74" s="215" t="s">
        <v>267</v>
      </c>
      <c r="B74" s="216" t="s">
        <v>275</v>
      </c>
      <c r="C74" s="216" t="s">
        <v>328</v>
      </c>
      <c r="D74" s="216" t="s">
        <v>157</v>
      </c>
      <c r="E74" s="217">
        <v>20</v>
      </c>
    </row>
    <row r="75" spans="1:5">
      <c r="A75" s="212" t="s">
        <v>329</v>
      </c>
      <c r="B75" s="213" t="s">
        <v>275</v>
      </c>
      <c r="C75" s="213" t="s">
        <v>330</v>
      </c>
      <c r="D75" s="213"/>
      <c r="E75" s="214">
        <v>36005.536</v>
      </c>
    </row>
    <row r="76" spans="1:5">
      <c r="A76" s="212" t="s">
        <v>331</v>
      </c>
      <c r="B76" s="213" t="s">
        <v>275</v>
      </c>
      <c r="C76" s="213" t="s">
        <v>332</v>
      </c>
      <c r="D76" s="213"/>
      <c r="E76" s="214">
        <v>36005.536</v>
      </c>
    </row>
    <row r="77" spans="1:5" ht="56.25">
      <c r="A77" s="215" t="s">
        <v>264</v>
      </c>
      <c r="B77" s="216" t="s">
        <v>275</v>
      </c>
      <c r="C77" s="216" t="s">
        <v>332</v>
      </c>
      <c r="D77" s="216" t="s">
        <v>265</v>
      </c>
      <c r="E77" s="217">
        <v>29176.635999999999</v>
      </c>
    </row>
    <row r="78" spans="1:5">
      <c r="A78" s="215" t="s">
        <v>267</v>
      </c>
      <c r="B78" s="216" t="s">
        <v>275</v>
      </c>
      <c r="C78" s="216" t="s">
        <v>332</v>
      </c>
      <c r="D78" s="216" t="s">
        <v>157</v>
      </c>
      <c r="E78" s="217">
        <v>6674.9</v>
      </c>
    </row>
    <row r="79" spans="1:5">
      <c r="A79" s="215" t="s">
        <v>766</v>
      </c>
      <c r="B79" s="216" t="s">
        <v>275</v>
      </c>
      <c r="C79" s="216" t="s">
        <v>332</v>
      </c>
      <c r="D79" s="216" t="s">
        <v>282</v>
      </c>
      <c r="E79" s="217">
        <v>154</v>
      </c>
    </row>
    <row r="80" spans="1:5" ht="37.5">
      <c r="A80" s="212" t="s">
        <v>333</v>
      </c>
      <c r="B80" s="213" t="s">
        <v>275</v>
      </c>
      <c r="C80" s="213" t="s">
        <v>334</v>
      </c>
      <c r="D80" s="213"/>
      <c r="E80" s="214">
        <v>834.70399999999995</v>
      </c>
    </row>
    <row r="81" spans="1:5">
      <c r="A81" s="212" t="s">
        <v>335</v>
      </c>
      <c r="B81" s="213" t="s">
        <v>275</v>
      </c>
      <c r="C81" s="213" t="s">
        <v>336</v>
      </c>
      <c r="D81" s="213"/>
      <c r="E81" s="214">
        <v>834.70399999999995</v>
      </c>
    </row>
    <row r="82" spans="1:5">
      <c r="A82" s="212" t="s">
        <v>337</v>
      </c>
      <c r="B82" s="213" t="s">
        <v>275</v>
      </c>
      <c r="C82" s="213" t="s">
        <v>338</v>
      </c>
      <c r="D82" s="213"/>
      <c r="E82" s="214">
        <v>621.70399999999995</v>
      </c>
    </row>
    <row r="83" spans="1:5">
      <c r="A83" s="215" t="s">
        <v>267</v>
      </c>
      <c r="B83" s="216" t="s">
        <v>275</v>
      </c>
      <c r="C83" s="216" t="s">
        <v>338</v>
      </c>
      <c r="D83" s="216" t="s">
        <v>157</v>
      </c>
      <c r="E83" s="217">
        <v>400</v>
      </c>
    </row>
    <row r="84" spans="1:5" ht="37.5">
      <c r="A84" s="212" t="s">
        <v>339</v>
      </c>
      <c r="B84" s="213" t="s">
        <v>275</v>
      </c>
      <c r="C84" s="213" t="s">
        <v>340</v>
      </c>
      <c r="D84" s="213"/>
      <c r="E84" s="214">
        <v>221.70400000000001</v>
      </c>
    </row>
    <row r="85" spans="1:5">
      <c r="A85" s="215" t="s">
        <v>267</v>
      </c>
      <c r="B85" s="216" t="s">
        <v>275</v>
      </c>
      <c r="C85" s="216" t="s">
        <v>340</v>
      </c>
      <c r="D85" s="216" t="s">
        <v>157</v>
      </c>
      <c r="E85" s="217">
        <v>221.70400000000001</v>
      </c>
    </row>
    <row r="86" spans="1:5">
      <c r="A86" s="212" t="s">
        <v>341</v>
      </c>
      <c r="B86" s="213" t="s">
        <v>275</v>
      </c>
      <c r="C86" s="213" t="s">
        <v>342</v>
      </c>
      <c r="D86" s="213"/>
      <c r="E86" s="214">
        <v>210</v>
      </c>
    </row>
    <row r="87" spans="1:5">
      <c r="A87" s="215" t="s">
        <v>267</v>
      </c>
      <c r="B87" s="216" t="s">
        <v>275</v>
      </c>
      <c r="C87" s="216" t="s">
        <v>342</v>
      </c>
      <c r="D87" s="216" t="s">
        <v>157</v>
      </c>
      <c r="E87" s="217">
        <v>210</v>
      </c>
    </row>
    <row r="88" spans="1:5">
      <c r="A88" s="212" t="s">
        <v>343</v>
      </c>
      <c r="B88" s="213" t="s">
        <v>275</v>
      </c>
      <c r="C88" s="213" t="s">
        <v>344</v>
      </c>
      <c r="D88" s="213"/>
      <c r="E88" s="214">
        <v>3</v>
      </c>
    </row>
    <row r="89" spans="1:5">
      <c r="A89" s="215" t="s">
        <v>267</v>
      </c>
      <c r="B89" s="216" t="s">
        <v>275</v>
      </c>
      <c r="C89" s="216" t="s">
        <v>344</v>
      </c>
      <c r="D89" s="216" t="s">
        <v>157</v>
      </c>
      <c r="E89" s="217">
        <v>3</v>
      </c>
    </row>
    <row r="90" spans="1:5">
      <c r="A90" s="212" t="s">
        <v>345</v>
      </c>
      <c r="B90" s="213" t="s">
        <v>275</v>
      </c>
      <c r="C90" s="213" t="s">
        <v>346</v>
      </c>
      <c r="D90" s="213"/>
      <c r="E90" s="214">
        <v>646.97500000000002</v>
      </c>
    </row>
    <row r="91" spans="1:5" ht="37.5">
      <c r="A91" s="212" t="s">
        <v>347</v>
      </c>
      <c r="B91" s="213" t="s">
        <v>275</v>
      </c>
      <c r="C91" s="213" t="s">
        <v>348</v>
      </c>
      <c r="D91" s="213"/>
      <c r="E91" s="214">
        <v>646.97500000000002</v>
      </c>
    </row>
    <row r="92" spans="1:5" ht="37.5">
      <c r="A92" s="212" t="s">
        <v>349</v>
      </c>
      <c r="B92" s="213" t="s">
        <v>275</v>
      </c>
      <c r="C92" s="213" t="s">
        <v>350</v>
      </c>
      <c r="D92" s="213"/>
      <c r="E92" s="214">
        <v>126.97499999999999</v>
      </c>
    </row>
    <row r="93" spans="1:5">
      <c r="A93" s="215" t="s">
        <v>767</v>
      </c>
      <c r="B93" s="216" t="s">
        <v>275</v>
      </c>
      <c r="C93" s="216" t="s">
        <v>350</v>
      </c>
      <c r="D93" s="216" t="s">
        <v>175</v>
      </c>
      <c r="E93" s="217">
        <v>126.97499999999999</v>
      </c>
    </row>
    <row r="94" spans="1:5">
      <c r="A94" s="212" t="s">
        <v>351</v>
      </c>
      <c r="B94" s="213" t="s">
        <v>275</v>
      </c>
      <c r="C94" s="213" t="s">
        <v>352</v>
      </c>
      <c r="D94" s="213"/>
      <c r="E94" s="214">
        <v>50</v>
      </c>
    </row>
    <row r="95" spans="1:5">
      <c r="A95" s="215" t="s">
        <v>267</v>
      </c>
      <c r="B95" s="216" t="s">
        <v>275</v>
      </c>
      <c r="C95" s="216" t="s">
        <v>352</v>
      </c>
      <c r="D95" s="216" t="s">
        <v>157</v>
      </c>
      <c r="E95" s="217">
        <v>50</v>
      </c>
    </row>
    <row r="96" spans="1:5">
      <c r="A96" s="212" t="s">
        <v>353</v>
      </c>
      <c r="B96" s="213" t="s">
        <v>275</v>
      </c>
      <c r="C96" s="213" t="s">
        <v>354</v>
      </c>
      <c r="D96" s="213"/>
      <c r="E96" s="214">
        <v>230</v>
      </c>
    </row>
    <row r="97" spans="1:5" ht="37.5">
      <c r="A97" s="215" t="s">
        <v>768</v>
      </c>
      <c r="B97" s="216" t="s">
        <v>275</v>
      </c>
      <c r="C97" s="216" t="s">
        <v>354</v>
      </c>
      <c r="D97" s="216" t="s">
        <v>355</v>
      </c>
      <c r="E97" s="217">
        <v>230</v>
      </c>
    </row>
    <row r="98" spans="1:5">
      <c r="A98" s="212" t="s">
        <v>356</v>
      </c>
      <c r="B98" s="213" t="s">
        <v>275</v>
      </c>
      <c r="C98" s="213" t="s">
        <v>357</v>
      </c>
      <c r="D98" s="213"/>
      <c r="E98" s="214">
        <v>240</v>
      </c>
    </row>
    <row r="99" spans="1:5" ht="37.5">
      <c r="A99" s="215" t="s">
        <v>768</v>
      </c>
      <c r="B99" s="216" t="s">
        <v>275</v>
      </c>
      <c r="C99" s="216" t="s">
        <v>357</v>
      </c>
      <c r="D99" s="216" t="s">
        <v>355</v>
      </c>
      <c r="E99" s="217">
        <v>240</v>
      </c>
    </row>
    <row r="100" spans="1:5">
      <c r="A100" s="212" t="s">
        <v>258</v>
      </c>
      <c r="B100" s="213" t="s">
        <v>275</v>
      </c>
      <c r="C100" s="213" t="s">
        <v>259</v>
      </c>
      <c r="D100" s="213"/>
      <c r="E100" s="214">
        <v>34688.205999999998</v>
      </c>
    </row>
    <row r="101" spans="1:5">
      <c r="A101" s="212" t="s">
        <v>260</v>
      </c>
      <c r="B101" s="213" t="s">
        <v>275</v>
      </c>
      <c r="C101" s="213" t="s">
        <v>261</v>
      </c>
      <c r="D101" s="213"/>
      <c r="E101" s="214">
        <v>34688.205999999998</v>
      </c>
    </row>
    <row r="102" spans="1:5" ht="37.5">
      <c r="A102" s="212" t="s">
        <v>358</v>
      </c>
      <c r="B102" s="213" t="s">
        <v>275</v>
      </c>
      <c r="C102" s="213" t="s">
        <v>359</v>
      </c>
      <c r="D102" s="213"/>
      <c r="E102" s="214">
        <v>2700.2170000000001</v>
      </c>
    </row>
    <row r="103" spans="1:5" ht="56.25">
      <c r="A103" s="215" t="s">
        <v>264</v>
      </c>
      <c r="B103" s="216" t="s">
        <v>275</v>
      </c>
      <c r="C103" s="216" t="s">
        <v>359</v>
      </c>
      <c r="D103" s="216" t="s">
        <v>265</v>
      </c>
      <c r="E103" s="217">
        <v>2700.2170000000001</v>
      </c>
    </row>
    <row r="104" spans="1:5" ht="37.5">
      <c r="A104" s="212" t="s">
        <v>360</v>
      </c>
      <c r="B104" s="213" t="s">
        <v>275</v>
      </c>
      <c r="C104" s="213" t="s">
        <v>361</v>
      </c>
      <c r="D104" s="213"/>
      <c r="E104" s="214">
        <v>213.4</v>
      </c>
    </row>
    <row r="105" spans="1:5">
      <c r="A105" s="215" t="s">
        <v>267</v>
      </c>
      <c r="B105" s="216" t="s">
        <v>275</v>
      </c>
      <c r="C105" s="216" t="s">
        <v>361</v>
      </c>
      <c r="D105" s="216" t="s">
        <v>157</v>
      </c>
      <c r="E105" s="217">
        <v>213.4</v>
      </c>
    </row>
    <row r="106" spans="1:5" ht="75">
      <c r="A106" s="218" t="s">
        <v>362</v>
      </c>
      <c r="B106" s="213" t="s">
        <v>275</v>
      </c>
      <c r="C106" s="213" t="s">
        <v>363</v>
      </c>
      <c r="D106" s="213"/>
      <c r="E106" s="214">
        <v>58.158999999999999</v>
      </c>
    </row>
    <row r="107" spans="1:5" ht="56.25">
      <c r="A107" s="215" t="s">
        <v>264</v>
      </c>
      <c r="B107" s="216" t="s">
        <v>275</v>
      </c>
      <c r="C107" s="216" t="s">
        <v>363</v>
      </c>
      <c r="D107" s="216" t="s">
        <v>265</v>
      </c>
      <c r="E107" s="217">
        <v>53.158999999999999</v>
      </c>
    </row>
    <row r="108" spans="1:5">
      <c r="A108" s="215" t="s">
        <v>267</v>
      </c>
      <c r="B108" s="216" t="s">
        <v>275</v>
      </c>
      <c r="C108" s="216" t="s">
        <v>363</v>
      </c>
      <c r="D108" s="216" t="s">
        <v>157</v>
      </c>
      <c r="E108" s="217">
        <v>5</v>
      </c>
    </row>
    <row r="109" spans="1:5" ht="131.25">
      <c r="A109" s="218" t="s">
        <v>364</v>
      </c>
      <c r="B109" s="213" t="s">
        <v>275</v>
      </c>
      <c r="C109" s="213" t="s">
        <v>365</v>
      </c>
      <c r="D109" s="213"/>
      <c r="E109" s="214">
        <v>136.63900000000001</v>
      </c>
    </row>
    <row r="110" spans="1:5" ht="56.25">
      <c r="A110" s="215" t="s">
        <v>264</v>
      </c>
      <c r="B110" s="216" t="s">
        <v>275</v>
      </c>
      <c r="C110" s="216" t="s">
        <v>365</v>
      </c>
      <c r="D110" s="216" t="s">
        <v>265</v>
      </c>
      <c r="E110" s="217">
        <v>135.80000000000001</v>
      </c>
    </row>
    <row r="111" spans="1:5">
      <c r="A111" s="215" t="s">
        <v>267</v>
      </c>
      <c r="B111" s="216" t="s">
        <v>275</v>
      </c>
      <c r="C111" s="216" t="s">
        <v>365</v>
      </c>
      <c r="D111" s="216" t="s">
        <v>157</v>
      </c>
      <c r="E111" s="217">
        <v>0.83899999999999997</v>
      </c>
    </row>
    <row r="112" spans="1:5" ht="93.75">
      <c r="A112" s="218" t="s">
        <v>366</v>
      </c>
      <c r="B112" s="213" t="s">
        <v>275</v>
      </c>
      <c r="C112" s="213" t="s">
        <v>367</v>
      </c>
      <c r="D112" s="213"/>
      <c r="E112" s="214">
        <v>25.92</v>
      </c>
    </row>
    <row r="113" spans="1:5" ht="56.25">
      <c r="A113" s="215" t="s">
        <v>264</v>
      </c>
      <c r="B113" s="216" t="s">
        <v>275</v>
      </c>
      <c r="C113" s="216" t="s">
        <v>367</v>
      </c>
      <c r="D113" s="216" t="s">
        <v>265</v>
      </c>
      <c r="E113" s="217">
        <v>22.638999999999999</v>
      </c>
    </row>
    <row r="114" spans="1:5">
      <c r="A114" s="215" t="s">
        <v>267</v>
      </c>
      <c r="B114" s="216" t="s">
        <v>275</v>
      </c>
      <c r="C114" s="216" t="s">
        <v>367</v>
      </c>
      <c r="D114" s="216" t="s">
        <v>157</v>
      </c>
      <c r="E114" s="217">
        <v>3.2810000000000001</v>
      </c>
    </row>
    <row r="115" spans="1:5" ht="37.5">
      <c r="A115" s="212" t="s">
        <v>368</v>
      </c>
      <c r="B115" s="213" t="s">
        <v>275</v>
      </c>
      <c r="C115" s="213" t="s">
        <v>369</v>
      </c>
      <c r="D115" s="213"/>
      <c r="E115" s="214">
        <v>1500</v>
      </c>
    </row>
    <row r="116" spans="1:5">
      <c r="A116" s="215" t="s">
        <v>766</v>
      </c>
      <c r="B116" s="216" t="s">
        <v>275</v>
      </c>
      <c r="C116" s="216" t="s">
        <v>369</v>
      </c>
      <c r="D116" s="216" t="s">
        <v>282</v>
      </c>
      <c r="E116" s="217">
        <v>1500</v>
      </c>
    </row>
    <row r="117" spans="1:5">
      <c r="A117" s="212" t="s">
        <v>272</v>
      </c>
      <c r="B117" s="213" t="s">
        <v>275</v>
      </c>
      <c r="C117" s="213" t="s">
        <v>273</v>
      </c>
      <c r="D117" s="213"/>
      <c r="E117" s="214">
        <v>30053.870999999999</v>
      </c>
    </row>
    <row r="118" spans="1:5">
      <c r="A118" s="215" t="s">
        <v>267</v>
      </c>
      <c r="B118" s="216" t="s">
        <v>275</v>
      </c>
      <c r="C118" s="216" t="s">
        <v>273</v>
      </c>
      <c r="D118" s="216" t="s">
        <v>157</v>
      </c>
      <c r="E118" s="217">
        <v>290</v>
      </c>
    </row>
    <row r="119" spans="1:5">
      <c r="A119" s="215" t="s">
        <v>767</v>
      </c>
      <c r="B119" s="216" t="s">
        <v>275</v>
      </c>
      <c r="C119" s="216" t="s">
        <v>273</v>
      </c>
      <c r="D119" s="216" t="s">
        <v>175</v>
      </c>
      <c r="E119" s="217">
        <v>4616.8710000000001</v>
      </c>
    </row>
    <row r="120" spans="1:5">
      <c r="A120" s="215" t="s">
        <v>766</v>
      </c>
      <c r="B120" s="216" t="s">
        <v>275</v>
      </c>
      <c r="C120" s="216" t="s">
        <v>273</v>
      </c>
      <c r="D120" s="216" t="s">
        <v>282</v>
      </c>
      <c r="E120" s="217">
        <v>25147</v>
      </c>
    </row>
    <row r="121" spans="1:5" ht="37.5">
      <c r="A121" s="209" t="s">
        <v>370</v>
      </c>
      <c r="B121" s="210" t="s">
        <v>371</v>
      </c>
      <c r="C121" s="210"/>
      <c r="D121" s="210"/>
      <c r="E121" s="211">
        <v>98115.823000000004</v>
      </c>
    </row>
    <row r="122" spans="1:5">
      <c r="A122" s="212" t="s">
        <v>276</v>
      </c>
      <c r="B122" s="213" t="s">
        <v>371</v>
      </c>
      <c r="C122" s="213" t="s">
        <v>277</v>
      </c>
      <c r="D122" s="213"/>
      <c r="E122" s="214">
        <v>26</v>
      </c>
    </row>
    <row r="123" spans="1:5" ht="37.5">
      <c r="A123" s="212" t="s">
        <v>372</v>
      </c>
      <c r="B123" s="213" t="s">
        <v>371</v>
      </c>
      <c r="C123" s="213" t="s">
        <v>373</v>
      </c>
      <c r="D123" s="213"/>
      <c r="E123" s="214">
        <v>26</v>
      </c>
    </row>
    <row r="124" spans="1:5" ht="37.5">
      <c r="A124" s="212" t="s">
        <v>374</v>
      </c>
      <c r="B124" s="213" t="s">
        <v>371</v>
      </c>
      <c r="C124" s="213" t="s">
        <v>375</v>
      </c>
      <c r="D124" s="213"/>
      <c r="E124" s="214">
        <v>26</v>
      </c>
    </row>
    <row r="125" spans="1:5">
      <c r="A125" s="215" t="s">
        <v>267</v>
      </c>
      <c r="B125" s="216" t="s">
        <v>371</v>
      </c>
      <c r="C125" s="216" t="s">
        <v>375</v>
      </c>
      <c r="D125" s="216" t="s">
        <v>157</v>
      </c>
      <c r="E125" s="217">
        <v>26</v>
      </c>
    </row>
    <row r="126" spans="1:5">
      <c r="A126" s="212" t="s">
        <v>376</v>
      </c>
      <c r="B126" s="213" t="s">
        <v>371</v>
      </c>
      <c r="C126" s="213" t="s">
        <v>377</v>
      </c>
      <c r="D126" s="213"/>
      <c r="E126" s="214">
        <v>89717.567999999999</v>
      </c>
    </row>
    <row r="127" spans="1:5">
      <c r="A127" s="212" t="s">
        <v>378</v>
      </c>
      <c r="B127" s="213" t="s">
        <v>371</v>
      </c>
      <c r="C127" s="213" t="s">
        <v>379</v>
      </c>
      <c r="D127" s="213"/>
      <c r="E127" s="214">
        <v>13999.681</v>
      </c>
    </row>
    <row r="128" spans="1:5">
      <c r="A128" s="212" t="s">
        <v>380</v>
      </c>
      <c r="B128" s="213" t="s">
        <v>371</v>
      </c>
      <c r="C128" s="213" t="s">
        <v>381</v>
      </c>
      <c r="D128" s="213"/>
      <c r="E128" s="214">
        <v>34.1</v>
      </c>
    </row>
    <row r="129" spans="1:5">
      <c r="A129" s="212" t="s">
        <v>380</v>
      </c>
      <c r="B129" s="213" t="s">
        <v>371</v>
      </c>
      <c r="C129" s="213" t="s">
        <v>382</v>
      </c>
      <c r="D129" s="213"/>
      <c r="E129" s="214">
        <v>34.1</v>
      </c>
    </row>
    <row r="130" spans="1:5" ht="37.5">
      <c r="A130" s="215" t="s">
        <v>768</v>
      </c>
      <c r="B130" s="216" t="s">
        <v>371</v>
      </c>
      <c r="C130" s="216" t="s">
        <v>382</v>
      </c>
      <c r="D130" s="216" t="s">
        <v>355</v>
      </c>
      <c r="E130" s="217">
        <v>34.1</v>
      </c>
    </row>
    <row r="131" spans="1:5">
      <c r="A131" s="212" t="s">
        <v>511</v>
      </c>
      <c r="B131" s="213" t="s">
        <v>371</v>
      </c>
      <c r="C131" s="213" t="s">
        <v>753</v>
      </c>
      <c r="D131" s="213"/>
      <c r="E131" s="214">
        <v>10</v>
      </c>
    </row>
    <row r="132" spans="1:5" ht="37.5">
      <c r="A132" s="215" t="s">
        <v>768</v>
      </c>
      <c r="B132" s="216" t="s">
        <v>371</v>
      </c>
      <c r="C132" s="216" t="s">
        <v>753</v>
      </c>
      <c r="D132" s="216" t="s">
        <v>355</v>
      </c>
      <c r="E132" s="217">
        <v>10</v>
      </c>
    </row>
    <row r="133" spans="1:5">
      <c r="A133" s="212" t="s">
        <v>383</v>
      </c>
      <c r="B133" s="213" t="s">
        <v>371</v>
      </c>
      <c r="C133" s="213" t="s">
        <v>384</v>
      </c>
      <c r="D133" s="213"/>
      <c r="E133" s="214">
        <v>13440.581</v>
      </c>
    </row>
    <row r="134" spans="1:5" ht="37.5">
      <c r="A134" s="215" t="s">
        <v>768</v>
      </c>
      <c r="B134" s="216" t="s">
        <v>371</v>
      </c>
      <c r="C134" s="216" t="s">
        <v>384</v>
      </c>
      <c r="D134" s="216" t="s">
        <v>355</v>
      </c>
      <c r="E134" s="217">
        <v>13408.191000000001</v>
      </c>
    </row>
    <row r="135" spans="1:5" ht="37.5">
      <c r="A135" s="212" t="s">
        <v>385</v>
      </c>
      <c r="B135" s="213" t="s">
        <v>371</v>
      </c>
      <c r="C135" s="213" t="s">
        <v>386</v>
      </c>
      <c r="D135" s="213"/>
      <c r="E135" s="214">
        <v>32.39</v>
      </c>
    </row>
    <row r="136" spans="1:5" ht="37.5">
      <c r="A136" s="215" t="s">
        <v>768</v>
      </c>
      <c r="B136" s="216" t="s">
        <v>371</v>
      </c>
      <c r="C136" s="216" t="s">
        <v>386</v>
      </c>
      <c r="D136" s="216" t="s">
        <v>355</v>
      </c>
      <c r="E136" s="217">
        <v>32.39</v>
      </c>
    </row>
    <row r="137" spans="1:5" ht="37.5">
      <c r="A137" s="212" t="s">
        <v>826</v>
      </c>
      <c r="B137" s="213" t="s">
        <v>371</v>
      </c>
      <c r="C137" s="213" t="s">
        <v>827</v>
      </c>
      <c r="D137" s="213"/>
      <c r="E137" s="214">
        <v>15</v>
      </c>
    </row>
    <row r="138" spans="1:5" ht="37.5">
      <c r="A138" s="215" t="s">
        <v>768</v>
      </c>
      <c r="B138" s="216" t="s">
        <v>371</v>
      </c>
      <c r="C138" s="216" t="s">
        <v>827</v>
      </c>
      <c r="D138" s="216" t="s">
        <v>355</v>
      </c>
      <c r="E138" s="217">
        <v>15</v>
      </c>
    </row>
    <row r="139" spans="1:5">
      <c r="A139" s="212" t="s">
        <v>754</v>
      </c>
      <c r="B139" s="213" t="s">
        <v>371</v>
      </c>
      <c r="C139" s="213" t="s">
        <v>755</v>
      </c>
      <c r="D139" s="213"/>
      <c r="E139" s="214">
        <v>500</v>
      </c>
    </row>
    <row r="140" spans="1:5" ht="37.5">
      <c r="A140" s="215" t="s">
        <v>768</v>
      </c>
      <c r="B140" s="216" t="s">
        <v>371</v>
      </c>
      <c r="C140" s="216" t="s">
        <v>755</v>
      </c>
      <c r="D140" s="216" t="s">
        <v>355</v>
      </c>
      <c r="E140" s="217">
        <v>500</v>
      </c>
    </row>
    <row r="141" spans="1:5">
      <c r="A141" s="212" t="s">
        <v>387</v>
      </c>
      <c r="B141" s="213" t="s">
        <v>371</v>
      </c>
      <c r="C141" s="213" t="s">
        <v>388</v>
      </c>
      <c r="D141" s="213"/>
      <c r="E141" s="214">
        <v>19540.816999999999</v>
      </c>
    </row>
    <row r="142" spans="1:5">
      <c r="A142" s="212" t="s">
        <v>1000</v>
      </c>
      <c r="B142" s="213" t="s">
        <v>371</v>
      </c>
      <c r="C142" s="213" t="s">
        <v>1001</v>
      </c>
      <c r="D142" s="213"/>
      <c r="E142" s="214">
        <v>6095.1750000000002</v>
      </c>
    </row>
    <row r="143" spans="1:5">
      <c r="A143" s="212" t="s">
        <v>389</v>
      </c>
      <c r="B143" s="213" t="s">
        <v>371</v>
      </c>
      <c r="C143" s="213" t="s">
        <v>390</v>
      </c>
      <c r="D143" s="213"/>
      <c r="E143" s="214">
        <v>208.11099999999999</v>
      </c>
    </row>
    <row r="144" spans="1:5" ht="37.5">
      <c r="A144" s="215" t="s">
        <v>768</v>
      </c>
      <c r="B144" s="216" t="s">
        <v>371</v>
      </c>
      <c r="C144" s="216" t="s">
        <v>390</v>
      </c>
      <c r="D144" s="216" t="s">
        <v>355</v>
      </c>
      <c r="E144" s="217">
        <v>208.11099999999999</v>
      </c>
    </row>
    <row r="145" spans="1:5" ht="37.5">
      <c r="A145" s="212" t="s">
        <v>391</v>
      </c>
      <c r="B145" s="213" t="s">
        <v>371</v>
      </c>
      <c r="C145" s="213" t="s">
        <v>392</v>
      </c>
      <c r="D145" s="213"/>
      <c r="E145" s="214">
        <v>5887.0640000000003</v>
      </c>
    </row>
    <row r="146" spans="1:5" ht="37.5">
      <c r="A146" s="215" t="s">
        <v>768</v>
      </c>
      <c r="B146" s="216" t="s">
        <v>371</v>
      </c>
      <c r="C146" s="216" t="s">
        <v>392</v>
      </c>
      <c r="D146" s="216" t="s">
        <v>355</v>
      </c>
      <c r="E146" s="217">
        <v>5887.0640000000003</v>
      </c>
    </row>
    <row r="147" spans="1:5">
      <c r="A147" s="212" t="s">
        <v>393</v>
      </c>
      <c r="B147" s="213" t="s">
        <v>371</v>
      </c>
      <c r="C147" s="213" t="s">
        <v>394</v>
      </c>
      <c r="D147" s="213"/>
      <c r="E147" s="214">
        <v>80</v>
      </c>
    </row>
    <row r="148" spans="1:5" ht="37.5">
      <c r="A148" s="215" t="s">
        <v>768</v>
      </c>
      <c r="B148" s="216" t="s">
        <v>371</v>
      </c>
      <c r="C148" s="216" t="s">
        <v>394</v>
      </c>
      <c r="D148" s="216" t="s">
        <v>355</v>
      </c>
      <c r="E148" s="217">
        <v>80</v>
      </c>
    </row>
    <row r="149" spans="1:5" ht="37.5">
      <c r="A149" s="212" t="s">
        <v>395</v>
      </c>
      <c r="B149" s="213" t="s">
        <v>371</v>
      </c>
      <c r="C149" s="213" t="s">
        <v>396</v>
      </c>
      <c r="D149" s="213"/>
      <c r="E149" s="214">
        <v>126</v>
      </c>
    </row>
    <row r="150" spans="1:5" ht="37.5">
      <c r="A150" s="212" t="s">
        <v>395</v>
      </c>
      <c r="B150" s="213" t="s">
        <v>371</v>
      </c>
      <c r="C150" s="213" t="s">
        <v>397</v>
      </c>
      <c r="D150" s="213"/>
      <c r="E150" s="214">
        <v>126</v>
      </c>
    </row>
    <row r="151" spans="1:5" ht="37.5">
      <c r="A151" s="215" t="s">
        <v>768</v>
      </c>
      <c r="B151" s="216" t="s">
        <v>371</v>
      </c>
      <c r="C151" s="216" t="s">
        <v>397</v>
      </c>
      <c r="D151" s="216" t="s">
        <v>355</v>
      </c>
      <c r="E151" s="217">
        <v>126</v>
      </c>
    </row>
    <row r="152" spans="1:5">
      <c r="A152" s="212" t="s">
        <v>398</v>
      </c>
      <c r="B152" s="213" t="s">
        <v>371</v>
      </c>
      <c r="C152" s="213" t="s">
        <v>399</v>
      </c>
      <c r="D152" s="213"/>
      <c r="E152" s="214">
        <v>13239.642</v>
      </c>
    </row>
    <row r="153" spans="1:5" ht="37.5">
      <c r="A153" s="215" t="s">
        <v>768</v>
      </c>
      <c r="B153" s="216" t="s">
        <v>371</v>
      </c>
      <c r="C153" s="216" t="s">
        <v>399</v>
      </c>
      <c r="D153" s="216" t="s">
        <v>355</v>
      </c>
      <c r="E153" s="217">
        <v>13239.642</v>
      </c>
    </row>
    <row r="154" spans="1:5">
      <c r="A154" s="212" t="s">
        <v>400</v>
      </c>
      <c r="B154" s="213" t="s">
        <v>371</v>
      </c>
      <c r="C154" s="213" t="s">
        <v>401</v>
      </c>
      <c r="D154" s="213"/>
      <c r="E154" s="214">
        <v>3368.9259999999999</v>
      </c>
    </row>
    <row r="155" spans="1:5">
      <c r="A155" s="212" t="s">
        <v>398</v>
      </c>
      <c r="B155" s="213" t="s">
        <v>371</v>
      </c>
      <c r="C155" s="213" t="s">
        <v>402</v>
      </c>
      <c r="D155" s="213"/>
      <c r="E155" s="214">
        <v>3268.9259999999999</v>
      </c>
    </row>
    <row r="156" spans="1:5" ht="37.5">
      <c r="A156" s="215" t="s">
        <v>768</v>
      </c>
      <c r="B156" s="216" t="s">
        <v>371</v>
      </c>
      <c r="C156" s="216" t="s">
        <v>402</v>
      </c>
      <c r="D156" s="216" t="s">
        <v>355</v>
      </c>
      <c r="E156" s="217">
        <v>2282.63</v>
      </c>
    </row>
    <row r="157" spans="1:5" ht="37.5">
      <c r="A157" s="212" t="s">
        <v>391</v>
      </c>
      <c r="B157" s="213" t="s">
        <v>371</v>
      </c>
      <c r="C157" s="213" t="s">
        <v>403</v>
      </c>
      <c r="D157" s="213"/>
      <c r="E157" s="214">
        <v>986.29600000000005</v>
      </c>
    </row>
    <row r="158" spans="1:5" ht="37.5">
      <c r="A158" s="215" t="s">
        <v>768</v>
      </c>
      <c r="B158" s="216" t="s">
        <v>371</v>
      </c>
      <c r="C158" s="216" t="s">
        <v>403</v>
      </c>
      <c r="D158" s="216" t="s">
        <v>355</v>
      </c>
      <c r="E158" s="217">
        <v>986.29600000000005</v>
      </c>
    </row>
    <row r="159" spans="1:5">
      <c r="A159" s="212" t="s">
        <v>722</v>
      </c>
      <c r="B159" s="213" t="s">
        <v>371</v>
      </c>
      <c r="C159" s="213" t="s">
        <v>756</v>
      </c>
      <c r="D159" s="213"/>
      <c r="E159" s="214">
        <v>100</v>
      </c>
    </row>
    <row r="160" spans="1:5" ht="37.5">
      <c r="A160" s="215" t="s">
        <v>768</v>
      </c>
      <c r="B160" s="216" t="s">
        <v>371</v>
      </c>
      <c r="C160" s="216" t="s">
        <v>756</v>
      </c>
      <c r="D160" s="216" t="s">
        <v>355</v>
      </c>
      <c r="E160" s="217">
        <v>100</v>
      </c>
    </row>
    <row r="161" spans="1:5" ht="37.5">
      <c r="A161" s="212" t="s">
        <v>404</v>
      </c>
      <c r="B161" s="213" t="s">
        <v>371</v>
      </c>
      <c r="C161" s="213" t="s">
        <v>405</v>
      </c>
      <c r="D161" s="213"/>
      <c r="E161" s="214">
        <v>30344.437999999998</v>
      </c>
    </row>
    <row r="162" spans="1:5" ht="56.25">
      <c r="A162" s="212" t="s">
        <v>758</v>
      </c>
      <c r="B162" s="213" t="s">
        <v>371</v>
      </c>
      <c r="C162" s="213" t="s">
        <v>757</v>
      </c>
      <c r="D162" s="213"/>
      <c r="E162" s="214">
        <v>2021.279</v>
      </c>
    </row>
    <row r="163" spans="1:5" ht="37.5">
      <c r="A163" s="215" t="s">
        <v>768</v>
      </c>
      <c r="B163" s="216" t="s">
        <v>371</v>
      </c>
      <c r="C163" s="216" t="s">
        <v>757</v>
      </c>
      <c r="D163" s="216" t="s">
        <v>355</v>
      </c>
      <c r="E163" s="217">
        <v>2021.279</v>
      </c>
    </row>
    <row r="164" spans="1:5">
      <c r="A164" s="212" t="s">
        <v>406</v>
      </c>
      <c r="B164" s="213" t="s">
        <v>371</v>
      </c>
      <c r="C164" s="213" t="s">
        <v>407</v>
      </c>
      <c r="D164" s="213"/>
      <c r="E164" s="214">
        <v>27159.996999999999</v>
      </c>
    </row>
    <row r="165" spans="1:5" ht="37.5">
      <c r="A165" s="215" t="s">
        <v>768</v>
      </c>
      <c r="B165" s="216" t="s">
        <v>371</v>
      </c>
      <c r="C165" s="216" t="s">
        <v>407</v>
      </c>
      <c r="D165" s="216" t="s">
        <v>355</v>
      </c>
      <c r="E165" s="217">
        <v>20524.89</v>
      </c>
    </row>
    <row r="166" spans="1:5" ht="37.5">
      <c r="A166" s="212" t="s">
        <v>391</v>
      </c>
      <c r="B166" s="213" t="s">
        <v>371</v>
      </c>
      <c r="C166" s="213" t="s">
        <v>408</v>
      </c>
      <c r="D166" s="213"/>
      <c r="E166" s="214">
        <v>6635.107</v>
      </c>
    </row>
    <row r="167" spans="1:5" ht="37.5">
      <c r="A167" s="215" t="s">
        <v>768</v>
      </c>
      <c r="B167" s="216" t="s">
        <v>371</v>
      </c>
      <c r="C167" s="216" t="s">
        <v>408</v>
      </c>
      <c r="D167" s="216" t="s">
        <v>355</v>
      </c>
      <c r="E167" s="217">
        <v>6635.107</v>
      </c>
    </row>
    <row r="168" spans="1:5">
      <c r="A168" s="212" t="s">
        <v>409</v>
      </c>
      <c r="B168" s="213" t="s">
        <v>371</v>
      </c>
      <c r="C168" s="213" t="s">
        <v>410</v>
      </c>
      <c r="D168" s="213"/>
      <c r="E168" s="214">
        <v>420</v>
      </c>
    </row>
    <row r="169" spans="1:5" ht="37.5">
      <c r="A169" s="215" t="s">
        <v>768</v>
      </c>
      <c r="B169" s="216" t="s">
        <v>371</v>
      </c>
      <c r="C169" s="216" t="s">
        <v>410</v>
      </c>
      <c r="D169" s="216" t="s">
        <v>355</v>
      </c>
      <c r="E169" s="217">
        <v>420</v>
      </c>
    </row>
    <row r="170" spans="1:5">
      <c r="A170" s="212" t="s">
        <v>825</v>
      </c>
      <c r="B170" s="213" t="s">
        <v>371</v>
      </c>
      <c r="C170" s="213" t="s">
        <v>824</v>
      </c>
      <c r="D170" s="213"/>
      <c r="E170" s="214">
        <v>440</v>
      </c>
    </row>
    <row r="171" spans="1:5" ht="37.5">
      <c r="A171" s="215" t="s">
        <v>768</v>
      </c>
      <c r="B171" s="216" t="s">
        <v>371</v>
      </c>
      <c r="C171" s="216" t="s">
        <v>824</v>
      </c>
      <c r="D171" s="216" t="s">
        <v>355</v>
      </c>
      <c r="E171" s="217">
        <v>440</v>
      </c>
    </row>
    <row r="172" spans="1:5">
      <c r="A172" s="212" t="s">
        <v>722</v>
      </c>
      <c r="B172" s="213" t="s">
        <v>371</v>
      </c>
      <c r="C172" s="213" t="s">
        <v>723</v>
      </c>
      <c r="D172" s="213"/>
      <c r="E172" s="214">
        <v>303.16199999999998</v>
      </c>
    </row>
    <row r="173" spans="1:5" ht="37.5">
      <c r="A173" s="215" t="s">
        <v>768</v>
      </c>
      <c r="B173" s="216" t="s">
        <v>371</v>
      </c>
      <c r="C173" s="216" t="s">
        <v>723</v>
      </c>
      <c r="D173" s="216" t="s">
        <v>355</v>
      </c>
      <c r="E173" s="217">
        <v>303.16199999999998</v>
      </c>
    </row>
    <row r="174" spans="1:5">
      <c r="A174" s="212" t="s">
        <v>411</v>
      </c>
      <c r="B174" s="213" t="s">
        <v>371</v>
      </c>
      <c r="C174" s="213" t="s">
        <v>412</v>
      </c>
      <c r="D174" s="213"/>
      <c r="E174" s="214">
        <v>4935.7740000000003</v>
      </c>
    </row>
    <row r="175" spans="1:5">
      <c r="A175" s="212" t="s">
        <v>413</v>
      </c>
      <c r="B175" s="213" t="s">
        <v>371</v>
      </c>
      <c r="C175" s="213" t="s">
        <v>414</v>
      </c>
      <c r="D175" s="213"/>
      <c r="E175" s="214">
        <v>4935.7740000000003</v>
      </c>
    </row>
    <row r="176" spans="1:5" ht="56.25">
      <c r="A176" s="215" t="s">
        <v>264</v>
      </c>
      <c r="B176" s="216" t="s">
        <v>371</v>
      </c>
      <c r="C176" s="216" t="s">
        <v>414</v>
      </c>
      <c r="D176" s="216" t="s">
        <v>265</v>
      </c>
      <c r="E176" s="217">
        <v>4431.7740000000003</v>
      </c>
    </row>
    <row r="177" spans="1:5">
      <c r="A177" s="215" t="s">
        <v>267</v>
      </c>
      <c r="B177" s="216" t="s">
        <v>371</v>
      </c>
      <c r="C177" s="216" t="s">
        <v>414</v>
      </c>
      <c r="D177" s="216" t="s">
        <v>157</v>
      </c>
      <c r="E177" s="217">
        <v>504</v>
      </c>
    </row>
    <row r="178" spans="1:5">
      <c r="A178" s="212" t="s">
        <v>415</v>
      </c>
      <c r="B178" s="213" t="s">
        <v>371</v>
      </c>
      <c r="C178" s="213" t="s">
        <v>416</v>
      </c>
      <c r="D178" s="213"/>
      <c r="E178" s="214">
        <v>12850.746999999999</v>
      </c>
    </row>
    <row r="179" spans="1:5">
      <c r="A179" s="212" t="s">
        <v>417</v>
      </c>
      <c r="B179" s="213" t="s">
        <v>371</v>
      </c>
      <c r="C179" s="213" t="s">
        <v>418</v>
      </c>
      <c r="D179" s="213"/>
      <c r="E179" s="214">
        <v>12850.746999999999</v>
      </c>
    </row>
    <row r="180" spans="1:5" ht="37.5">
      <c r="A180" s="215" t="s">
        <v>768</v>
      </c>
      <c r="B180" s="216" t="s">
        <v>371</v>
      </c>
      <c r="C180" s="216" t="s">
        <v>418</v>
      </c>
      <c r="D180" s="216" t="s">
        <v>355</v>
      </c>
      <c r="E180" s="217">
        <v>12850.746999999999</v>
      </c>
    </row>
    <row r="181" spans="1:5">
      <c r="A181" s="212" t="s">
        <v>419</v>
      </c>
      <c r="B181" s="213" t="s">
        <v>371</v>
      </c>
      <c r="C181" s="213" t="s">
        <v>420</v>
      </c>
      <c r="D181" s="213"/>
      <c r="E181" s="214">
        <v>4677.1850000000004</v>
      </c>
    </row>
    <row r="182" spans="1:5">
      <c r="A182" s="212" t="s">
        <v>421</v>
      </c>
      <c r="B182" s="213" t="s">
        <v>371</v>
      </c>
      <c r="C182" s="213" t="s">
        <v>422</v>
      </c>
      <c r="D182" s="213"/>
      <c r="E182" s="214">
        <v>2644.355</v>
      </c>
    </row>
    <row r="183" spans="1:5" ht="37.5">
      <c r="A183" s="215" t="s">
        <v>768</v>
      </c>
      <c r="B183" s="216" t="s">
        <v>371</v>
      </c>
      <c r="C183" s="216" t="s">
        <v>422</v>
      </c>
      <c r="D183" s="216" t="s">
        <v>355</v>
      </c>
      <c r="E183" s="217">
        <v>1837.3820000000001</v>
      </c>
    </row>
    <row r="184" spans="1:5" ht="37.5">
      <c r="A184" s="212" t="s">
        <v>391</v>
      </c>
      <c r="B184" s="213" t="s">
        <v>371</v>
      </c>
      <c r="C184" s="213" t="s">
        <v>423</v>
      </c>
      <c r="D184" s="213"/>
      <c r="E184" s="214">
        <v>806.97299999999996</v>
      </c>
    </row>
    <row r="185" spans="1:5" ht="37.5">
      <c r="A185" s="215" t="s">
        <v>768</v>
      </c>
      <c r="B185" s="216" t="s">
        <v>371</v>
      </c>
      <c r="C185" s="216" t="s">
        <v>423</v>
      </c>
      <c r="D185" s="216" t="s">
        <v>355</v>
      </c>
      <c r="E185" s="217">
        <v>806.97299999999996</v>
      </c>
    </row>
    <row r="186" spans="1:5">
      <c r="A186" s="212" t="s">
        <v>424</v>
      </c>
      <c r="B186" s="213" t="s">
        <v>371</v>
      </c>
      <c r="C186" s="213" t="s">
        <v>425</v>
      </c>
      <c r="D186" s="213"/>
      <c r="E186" s="214">
        <v>2032.83</v>
      </c>
    </row>
    <row r="187" spans="1:5" ht="37.5">
      <c r="A187" s="215" t="s">
        <v>768</v>
      </c>
      <c r="B187" s="216" t="s">
        <v>371</v>
      </c>
      <c r="C187" s="216" t="s">
        <v>425</v>
      </c>
      <c r="D187" s="216" t="s">
        <v>355</v>
      </c>
      <c r="E187" s="217">
        <v>2032.83</v>
      </c>
    </row>
    <row r="188" spans="1:5" ht="37.5">
      <c r="A188" s="212" t="s">
        <v>426</v>
      </c>
      <c r="B188" s="213" t="s">
        <v>371</v>
      </c>
      <c r="C188" s="213" t="s">
        <v>427</v>
      </c>
      <c r="D188" s="213"/>
      <c r="E188" s="214">
        <v>7793.7920000000004</v>
      </c>
    </row>
    <row r="189" spans="1:5">
      <c r="A189" s="212" t="s">
        <v>428</v>
      </c>
      <c r="B189" s="213" t="s">
        <v>371</v>
      </c>
      <c r="C189" s="213" t="s">
        <v>429</v>
      </c>
      <c r="D189" s="213"/>
      <c r="E189" s="214">
        <v>250</v>
      </c>
    </row>
    <row r="190" spans="1:5" ht="37.5">
      <c r="A190" s="212" t="s">
        <v>430</v>
      </c>
      <c r="B190" s="213" t="s">
        <v>371</v>
      </c>
      <c r="C190" s="213" t="s">
        <v>431</v>
      </c>
      <c r="D190" s="213"/>
      <c r="E190" s="214">
        <v>250</v>
      </c>
    </row>
    <row r="191" spans="1:5" ht="37.5">
      <c r="A191" s="215" t="s">
        <v>768</v>
      </c>
      <c r="B191" s="216" t="s">
        <v>371</v>
      </c>
      <c r="C191" s="216" t="s">
        <v>431</v>
      </c>
      <c r="D191" s="216" t="s">
        <v>355</v>
      </c>
      <c r="E191" s="217">
        <v>250</v>
      </c>
    </row>
    <row r="192" spans="1:5">
      <c r="A192" s="212" t="s">
        <v>432</v>
      </c>
      <c r="B192" s="213" t="s">
        <v>371</v>
      </c>
      <c r="C192" s="213" t="s">
        <v>433</v>
      </c>
      <c r="D192" s="213"/>
      <c r="E192" s="214">
        <v>650</v>
      </c>
    </row>
    <row r="193" spans="1:5" ht="37.5">
      <c r="A193" s="212" t="s">
        <v>434</v>
      </c>
      <c r="B193" s="213" t="s">
        <v>371</v>
      </c>
      <c r="C193" s="213" t="s">
        <v>435</v>
      </c>
      <c r="D193" s="213"/>
      <c r="E193" s="214">
        <v>650</v>
      </c>
    </row>
    <row r="194" spans="1:5" ht="37.5">
      <c r="A194" s="215" t="s">
        <v>768</v>
      </c>
      <c r="B194" s="216" t="s">
        <v>371</v>
      </c>
      <c r="C194" s="216" t="s">
        <v>435</v>
      </c>
      <c r="D194" s="216" t="s">
        <v>355</v>
      </c>
      <c r="E194" s="217">
        <v>650</v>
      </c>
    </row>
    <row r="195" spans="1:5">
      <c r="A195" s="212" t="s">
        <v>436</v>
      </c>
      <c r="B195" s="213" t="s">
        <v>371</v>
      </c>
      <c r="C195" s="213" t="s">
        <v>437</v>
      </c>
      <c r="D195" s="213"/>
      <c r="E195" s="214">
        <v>6893.7920000000004</v>
      </c>
    </row>
    <row r="196" spans="1:5">
      <c r="A196" s="212" t="s">
        <v>438</v>
      </c>
      <c r="B196" s="213" t="s">
        <v>371</v>
      </c>
      <c r="C196" s="213" t="s">
        <v>439</v>
      </c>
      <c r="D196" s="213"/>
      <c r="E196" s="214">
        <v>6857.7920000000004</v>
      </c>
    </row>
    <row r="197" spans="1:5" ht="37.5">
      <c r="A197" s="215" t="s">
        <v>768</v>
      </c>
      <c r="B197" s="216" t="s">
        <v>371</v>
      </c>
      <c r="C197" s="216" t="s">
        <v>439</v>
      </c>
      <c r="D197" s="216" t="s">
        <v>355</v>
      </c>
      <c r="E197" s="217">
        <v>4608.7349999999997</v>
      </c>
    </row>
    <row r="198" spans="1:5" ht="37.5">
      <c r="A198" s="212" t="s">
        <v>385</v>
      </c>
      <c r="B198" s="213" t="s">
        <v>371</v>
      </c>
      <c r="C198" s="213" t="s">
        <v>440</v>
      </c>
      <c r="D198" s="213"/>
      <c r="E198" s="214">
        <v>2249.0569999999998</v>
      </c>
    </row>
    <row r="199" spans="1:5" ht="37.5">
      <c r="A199" s="215" t="s">
        <v>768</v>
      </c>
      <c r="B199" s="216" t="s">
        <v>371</v>
      </c>
      <c r="C199" s="216" t="s">
        <v>440</v>
      </c>
      <c r="D199" s="216" t="s">
        <v>355</v>
      </c>
      <c r="E199" s="217">
        <v>2249.0569999999998</v>
      </c>
    </row>
    <row r="200" spans="1:5" ht="37.5">
      <c r="A200" s="212" t="s">
        <v>441</v>
      </c>
      <c r="B200" s="213" t="s">
        <v>371</v>
      </c>
      <c r="C200" s="213" t="s">
        <v>442</v>
      </c>
      <c r="D200" s="213"/>
      <c r="E200" s="214">
        <v>36</v>
      </c>
    </row>
    <row r="201" spans="1:5" ht="37.5">
      <c r="A201" s="215" t="s">
        <v>768</v>
      </c>
      <c r="B201" s="216" t="s">
        <v>371</v>
      </c>
      <c r="C201" s="216" t="s">
        <v>442</v>
      </c>
      <c r="D201" s="216" t="s">
        <v>355</v>
      </c>
      <c r="E201" s="217">
        <v>36</v>
      </c>
    </row>
    <row r="202" spans="1:5">
      <c r="A202" s="212" t="s">
        <v>345</v>
      </c>
      <c r="B202" s="213" t="s">
        <v>371</v>
      </c>
      <c r="C202" s="213" t="s">
        <v>346</v>
      </c>
      <c r="D202" s="213"/>
      <c r="E202" s="214">
        <v>578.46299999999997</v>
      </c>
    </row>
    <row r="203" spans="1:5">
      <c r="A203" s="212" t="s">
        <v>443</v>
      </c>
      <c r="B203" s="213" t="s">
        <v>371</v>
      </c>
      <c r="C203" s="213" t="s">
        <v>444</v>
      </c>
      <c r="D203" s="213"/>
      <c r="E203" s="214">
        <v>578.46299999999997</v>
      </c>
    </row>
    <row r="204" spans="1:5" ht="37.5">
      <c r="A204" s="212" t="s">
        <v>445</v>
      </c>
      <c r="B204" s="213" t="s">
        <v>371</v>
      </c>
      <c r="C204" s="213" t="s">
        <v>446</v>
      </c>
      <c r="D204" s="213"/>
      <c r="E204" s="214">
        <v>578.46299999999997</v>
      </c>
    </row>
    <row r="205" spans="1:5" ht="37.5">
      <c r="A205" s="212" t="s">
        <v>447</v>
      </c>
      <c r="B205" s="213" t="s">
        <v>371</v>
      </c>
      <c r="C205" s="213" t="s">
        <v>448</v>
      </c>
      <c r="D205" s="213"/>
      <c r="E205" s="214">
        <v>578.46299999999997</v>
      </c>
    </row>
    <row r="206" spans="1:5" ht="37.5">
      <c r="A206" s="215" t="s">
        <v>768</v>
      </c>
      <c r="B206" s="216" t="s">
        <v>371</v>
      </c>
      <c r="C206" s="216" t="s">
        <v>448</v>
      </c>
      <c r="D206" s="216" t="s">
        <v>355</v>
      </c>
      <c r="E206" s="217">
        <v>578.46299999999997</v>
      </c>
    </row>
    <row r="207" spans="1:5" ht="37.5">
      <c r="A207" s="209" t="s">
        <v>449</v>
      </c>
      <c r="B207" s="210" t="s">
        <v>450</v>
      </c>
      <c r="C207" s="210"/>
      <c r="D207" s="210"/>
      <c r="E207" s="211">
        <v>18126.223000000002</v>
      </c>
    </row>
    <row r="208" spans="1:5" ht="37.5">
      <c r="A208" s="212" t="s">
        <v>287</v>
      </c>
      <c r="B208" s="213" t="s">
        <v>450</v>
      </c>
      <c r="C208" s="213" t="s">
        <v>288</v>
      </c>
      <c r="D208" s="213"/>
      <c r="E208" s="214">
        <v>695.81399999999996</v>
      </c>
    </row>
    <row r="209" spans="1:5" ht="37.5">
      <c r="A209" s="212" t="s">
        <v>289</v>
      </c>
      <c r="B209" s="213" t="s">
        <v>450</v>
      </c>
      <c r="C209" s="213" t="s">
        <v>290</v>
      </c>
      <c r="D209" s="213"/>
      <c r="E209" s="214">
        <v>695.81399999999996</v>
      </c>
    </row>
    <row r="210" spans="1:5">
      <c r="A210" s="212" t="s">
        <v>291</v>
      </c>
      <c r="B210" s="213" t="s">
        <v>450</v>
      </c>
      <c r="C210" s="213" t="s">
        <v>292</v>
      </c>
      <c r="D210" s="213"/>
      <c r="E210" s="214">
        <v>695.81399999999996</v>
      </c>
    </row>
    <row r="211" spans="1:5">
      <c r="A211" s="215" t="s">
        <v>267</v>
      </c>
      <c r="B211" s="216" t="s">
        <v>450</v>
      </c>
      <c r="C211" s="216" t="s">
        <v>292</v>
      </c>
      <c r="D211" s="216" t="s">
        <v>157</v>
      </c>
      <c r="E211" s="217">
        <v>695.81399999999996</v>
      </c>
    </row>
    <row r="212" spans="1:5" ht="37.5">
      <c r="A212" s="212" t="s">
        <v>300</v>
      </c>
      <c r="B212" s="213" t="s">
        <v>450</v>
      </c>
      <c r="C212" s="213" t="s">
        <v>301</v>
      </c>
      <c r="D212" s="213"/>
      <c r="E212" s="214">
        <v>11903.951999999999</v>
      </c>
    </row>
    <row r="213" spans="1:5" ht="37.5">
      <c r="A213" s="212" t="s">
        <v>451</v>
      </c>
      <c r="B213" s="213" t="s">
        <v>450</v>
      </c>
      <c r="C213" s="213" t="s">
        <v>452</v>
      </c>
      <c r="D213" s="213"/>
      <c r="E213" s="214">
        <v>9773.5959999999995</v>
      </c>
    </row>
    <row r="214" spans="1:5" ht="56.25">
      <c r="A214" s="212" t="s">
        <v>453</v>
      </c>
      <c r="B214" s="213" t="s">
        <v>450</v>
      </c>
      <c r="C214" s="213" t="s">
        <v>454</v>
      </c>
      <c r="D214" s="213"/>
      <c r="E214" s="214">
        <v>1200</v>
      </c>
    </row>
    <row r="215" spans="1:5">
      <c r="A215" s="215" t="s">
        <v>267</v>
      </c>
      <c r="B215" s="216" t="s">
        <v>450</v>
      </c>
      <c r="C215" s="216" t="s">
        <v>454</v>
      </c>
      <c r="D215" s="216" t="s">
        <v>157</v>
      </c>
      <c r="E215" s="217">
        <v>1200</v>
      </c>
    </row>
    <row r="216" spans="1:5">
      <c r="A216" s="212" t="s">
        <v>455</v>
      </c>
      <c r="B216" s="213" t="s">
        <v>450</v>
      </c>
      <c r="C216" s="213" t="s">
        <v>456</v>
      </c>
      <c r="D216" s="213"/>
      <c r="E216" s="214">
        <v>100</v>
      </c>
    </row>
    <row r="217" spans="1:5">
      <c r="A217" s="215" t="s">
        <v>267</v>
      </c>
      <c r="B217" s="216" t="s">
        <v>450</v>
      </c>
      <c r="C217" s="216" t="s">
        <v>456</v>
      </c>
      <c r="D217" s="216" t="s">
        <v>157</v>
      </c>
      <c r="E217" s="217">
        <v>100</v>
      </c>
    </row>
    <row r="218" spans="1:5" ht="37.5">
      <c r="A218" s="212" t="s">
        <v>457</v>
      </c>
      <c r="B218" s="213" t="s">
        <v>450</v>
      </c>
      <c r="C218" s="213" t="s">
        <v>458</v>
      </c>
      <c r="D218" s="213"/>
      <c r="E218" s="214">
        <v>789.49800000000005</v>
      </c>
    </row>
    <row r="219" spans="1:5">
      <c r="A219" s="215" t="s">
        <v>767</v>
      </c>
      <c r="B219" s="216" t="s">
        <v>450</v>
      </c>
      <c r="C219" s="216" t="s">
        <v>458</v>
      </c>
      <c r="D219" s="216" t="s">
        <v>175</v>
      </c>
      <c r="E219" s="217">
        <v>789.49800000000005</v>
      </c>
    </row>
    <row r="220" spans="1:5" ht="56.25">
      <c r="A220" s="212" t="s">
        <v>459</v>
      </c>
      <c r="B220" s="213" t="s">
        <v>450</v>
      </c>
      <c r="C220" s="213" t="s">
        <v>460</v>
      </c>
      <c r="D220" s="213"/>
      <c r="E220" s="214">
        <v>789.49800000000005</v>
      </c>
    </row>
    <row r="221" spans="1:5">
      <c r="A221" s="215" t="s">
        <v>767</v>
      </c>
      <c r="B221" s="216" t="s">
        <v>450</v>
      </c>
      <c r="C221" s="216" t="s">
        <v>460</v>
      </c>
      <c r="D221" s="216" t="s">
        <v>175</v>
      </c>
      <c r="E221" s="217">
        <v>789.49800000000005</v>
      </c>
    </row>
    <row r="222" spans="1:5" ht="56.25">
      <c r="A222" s="212" t="s">
        <v>461</v>
      </c>
      <c r="B222" s="213" t="s">
        <v>450</v>
      </c>
      <c r="C222" s="213" t="s">
        <v>462</v>
      </c>
      <c r="D222" s="213"/>
      <c r="E222" s="214">
        <v>2802.5</v>
      </c>
    </row>
    <row r="223" spans="1:5" ht="93.75">
      <c r="A223" s="218" t="s">
        <v>463</v>
      </c>
      <c r="B223" s="213" t="s">
        <v>450</v>
      </c>
      <c r="C223" s="213" t="s">
        <v>464</v>
      </c>
      <c r="D223" s="213"/>
      <c r="E223" s="214">
        <v>1048.8</v>
      </c>
    </row>
    <row r="224" spans="1:5">
      <c r="A224" s="215" t="s">
        <v>769</v>
      </c>
      <c r="B224" s="216" t="s">
        <v>450</v>
      </c>
      <c r="C224" s="216" t="s">
        <v>464</v>
      </c>
      <c r="D224" s="216" t="s">
        <v>220</v>
      </c>
      <c r="E224" s="217">
        <v>1048.8</v>
      </c>
    </row>
    <row r="225" spans="1:5" ht="93.75">
      <c r="A225" s="218" t="s">
        <v>463</v>
      </c>
      <c r="B225" s="213" t="s">
        <v>450</v>
      </c>
      <c r="C225" s="213" t="s">
        <v>465</v>
      </c>
      <c r="D225" s="213"/>
      <c r="E225" s="214">
        <v>1753.7</v>
      </c>
    </row>
    <row r="226" spans="1:5">
      <c r="A226" s="215" t="s">
        <v>769</v>
      </c>
      <c r="B226" s="216" t="s">
        <v>450</v>
      </c>
      <c r="C226" s="216" t="s">
        <v>465</v>
      </c>
      <c r="D226" s="216" t="s">
        <v>220</v>
      </c>
      <c r="E226" s="217">
        <v>1753.7</v>
      </c>
    </row>
    <row r="227" spans="1:5" ht="56.25">
      <c r="A227" s="212" t="s">
        <v>466</v>
      </c>
      <c r="B227" s="213" t="s">
        <v>450</v>
      </c>
      <c r="C227" s="213" t="s">
        <v>467</v>
      </c>
      <c r="D227" s="213"/>
      <c r="E227" s="214">
        <v>4092.1</v>
      </c>
    </row>
    <row r="228" spans="1:5" ht="93.75">
      <c r="A228" s="218" t="s">
        <v>463</v>
      </c>
      <c r="B228" s="213" t="s">
        <v>450</v>
      </c>
      <c r="C228" s="213" t="s">
        <v>468</v>
      </c>
      <c r="D228" s="213"/>
      <c r="E228" s="214">
        <v>4092.1</v>
      </c>
    </row>
    <row r="229" spans="1:5">
      <c r="A229" s="215" t="s">
        <v>769</v>
      </c>
      <c r="B229" s="216" t="s">
        <v>450</v>
      </c>
      <c r="C229" s="216" t="s">
        <v>468</v>
      </c>
      <c r="D229" s="216" t="s">
        <v>220</v>
      </c>
      <c r="E229" s="217">
        <v>4092.1</v>
      </c>
    </row>
    <row r="230" spans="1:5">
      <c r="A230" s="212" t="s">
        <v>302</v>
      </c>
      <c r="B230" s="213" t="s">
        <v>450</v>
      </c>
      <c r="C230" s="213" t="s">
        <v>303</v>
      </c>
      <c r="D230" s="213"/>
      <c r="E230" s="214">
        <v>2130.3560000000002</v>
      </c>
    </row>
    <row r="231" spans="1:5">
      <c r="A231" s="212" t="s">
        <v>469</v>
      </c>
      <c r="B231" s="213" t="s">
        <v>450</v>
      </c>
      <c r="C231" s="213" t="s">
        <v>470</v>
      </c>
      <c r="D231" s="213"/>
      <c r="E231" s="214">
        <v>567.09400000000005</v>
      </c>
    </row>
    <row r="232" spans="1:5">
      <c r="A232" s="215" t="s">
        <v>267</v>
      </c>
      <c r="B232" s="216" t="s">
        <v>450</v>
      </c>
      <c r="C232" s="216" t="s">
        <v>470</v>
      </c>
      <c r="D232" s="216" t="s">
        <v>157</v>
      </c>
      <c r="E232" s="217">
        <v>543.73199999999997</v>
      </c>
    </row>
    <row r="233" spans="1:5">
      <c r="A233" s="215" t="s">
        <v>766</v>
      </c>
      <c r="B233" s="216" t="s">
        <v>450</v>
      </c>
      <c r="C233" s="216" t="s">
        <v>470</v>
      </c>
      <c r="D233" s="216" t="s">
        <v>282</v>
      </c>
      <c r="E233" s="217">
        <v>23.361999999999998</v>
      </c>
    </row>
    <row r="234" spans="1:5">
      <c r="A234" s="212" t="s">
        <v>745</v>
      </c>
      <c r="B234" s="213" t="s">
        <v>450</v>
      </c>
      <c r="C234" s="213" t="s">
        <v>746</v>
      </c>
      <c r="D234" s="213"/>
      <c r="E234" s="214">
        <v>710.07299999999998</v>
      </c>
    </row>
    <row r="235" spans="1:5">
      <c r="A235" s="215" t="s">
        <v>267</v>
      </c>
      <c r="B235" s="216" t="s">
        <v>450</v>
      </c>
      <c r="C235" s="216" t="s">
        <v>746</v>
      </c>
      <c r="D235" s="216" t="s">
        <v>157</v>
      </c>
      <c r="E235" s="217">
        <v>710.07299999999998</v>
      </c>
    </row>
    <row r="236" spans="1:5" ht="37.5">
      <c r="A236" s="212" t="s">
        <v>304</v>
      </c>
      <c r="B236" s="213" t="s">
        <v>450</v>
      </c>
      <c r="C236" s="213" t="s">
        <v>305</v>
      </c>
      <c r="D236" s="213"/>
      <c r="E236" s="214">
        <v>153.19</v>
      </c>
    </row>
    <row r="237" spans="1:5">
      <c r="A237" s="215" t="s">
        <v>267</v>
      </c>
      <c r="B237" s="216" t="s">
        <v>450</v>
      </c>
      <c r="C237" s="216" t="s">
        <v>305</v>
      </c>
      <c r="D237" s="216" t="s">
        <v>157</v>
      </c>
      <c r="E237" s="217">
        <v>153.19</v>
      </c>
    </row>
    <row r="238" spans="1:5">
      <c r="A238" s="212" t="s">
        <v>306</v>
      </c>
      <c r="B238" s="213" t="s">
        <v>450</v>
      </c>
      <c r="C238" s="213" t="s">
        <v>307</v>
      </c>
      <c r="D238" s="213"/>
      <c r="E238" s="214">
        <v>99.998999999999995</v>
      </c>
    </row>
    <row r="239" spans="1:5">
      <c r="A239" s="215" t="s">
        <v>267</v>
      </c>
      <c r="B239" s="216" t="s">
        <v>450</v>
      </c>
      <c r="C239" s="216" t="s">
        <v>307</v>
      </c>
      <c r="D239" s="216" t="s">
        <v>157</v>
      </c>
      <c r="E239" s="217">
        <v>99.998999999999995</v>
      </c>
    </row>
    <row r="240" spans="1:5">
      <c r="A240" s="212" t="s">
        <v>748</v>
      </c>
      <c r="B240" s="213" t="s">
        <v>450</v>
      </c>
      <c r="C240" s="213" t="s">
        <v>749</v>
      </c>
      <c r="D240" s="213"/>
      <c r="E240" s="214">
        <v>600</v>
      </c>
    </row>
    <row r="241" spans="1:5">
      <c r="A241" s="215" t="s">
        <v>267</v>
      </c>
      <c r="B241" s="216" t="s">
        <v>450</v>
      </c>
      <c r="C241" s="216" t="s">
        <v>749</v>
      </c>
      <c r="D241" s="216" t="s">
        <v>157</v>
      </c>
      <c r="E241" s="217">
        <v>600</v>
      </c>
    </row>
    <row r="242" spans="1:5" ht="37.5">
      <c r="A242" s="212" t="s">
        <v>313</v>
      </c>
      <c r="B242" s="213" t="s">
        <v>450</v>
      </c>
      <c r="C242" s="213" t="s">
        <v>314</v>
      </c>
      <c r="D242" s="213"/>
      <c r="E242" s="214">
        <v>5355.5569999999998</v>
      </c>
    </row>
    <row r="243" spans="1:5">
      <c r="A243" s="212" t="s">
        <v>471</v>
      </c>
      <c r="B243" s="213" t="s">
        <v>450</v>
      </c>
      <c r="C243" s="213" t="s">
        <v>472</v>
      </c>
      <c r="D243" s="213"/>
      <c r="E243" s="214">
        <v>5355.5569999999998</v>
      </c>
    </row>
    <row r="244" spans="1:5">
      <c r="A244" s="212" t="s">
        <v>473</v>
      </c>
      <c r="B244" s="213" t="s">
        <v>450</v>
      </c>
      <c r="C244" s="213" t="s">
        <v>474</v>
      </c>
      <c r="D244" s="213"/>
      <c r="E244" s="214">
        <v>5355.5569999999998</v>
      </c>
    </row>
    <row r="245" spans="1:5" ht="56.25">
      <c r="A245" s="215" t="s">
        <v>264</v>
      </c>
      <c r="B245" s="216" t="s">
        <v>450</v>
      </c>
      <c r="C245" s="216" t="s">
        <v>474</v>
      </c>
      <c r="D245" s="216" t="s">
        <v>265</v>
      </c>
      <c r="E245" s="217">
        <v>4782.1409999999996</v>
      </c>
    </row>
    <row r="246" spans="1:5">
      <c r="A246" s="215" t="s">
        <v>267</v>
      </c>
      <c r="B246" s="216" t="s">
        <v>450</v>
      </c>
      <c r="C246" s="216" t="s">
        <v>474</v>
      </c>
      <c r="D246" s="216" t="s">
        <v>157</v>
      </c>
      <c r="E246" s="217">
        <v>434.1</v>
      </c>
    </row>
    <row r="247" spans="1:5">
      <c r="A247" s="215" t="s">
        <v>766</v>
      </c>
      <c r="B247" s="216" t="s">
        <v>450</v>
      </c>
      <c r="C247" s="216" t="s">
        <v>474</v>
      </c>
      <c r="D247" s="216" t="s">
        <v>282</v>
      </c>
      <c r="E247" s="217">
        <v>139.316</v>
      </c>
    </row>
    <row r="248" spans="1:5" ht="37.5">
      <c r="A248" s="212" t="s">
        <v>333</v>
      </c>
      <c r="B248" s="213" t="s">
        <v>450</v>
      </c>
      <c r="C248" s="213" t="s">
        <v>334</v>
      </c>
      <c r="D248" s="213"/>
      <c r="E248" s="214">
        <v>160</v>
      </c>
    </row>
    <row r="249" spans="1:5">
      <c r="A249" s="212" t="s">
        <v>335</v>
      </c>
      <c r="B249" s="213" t="s">
        <v>450</v>
      </c>
      <c r="C249" s="213" t="s">
        <v>336</v>
      </c>
      <c r="D249" s="213"/>
      <c r="E249" s="214">
        <v>160</v>
      </c>
    </row>
    <row r="250" spans="1:5" ht="37.5">
      <c r="A250" s="212" t="s">
        <v>475</v>
      </c>
      <c r="B250" s="213" t="s">
        <v>450</v>
      </c>
      <c r="C250" s="213" t="s">
        <v>476</v>
      </c>
      <c r="D250" s="213"/>
      <c r="E250" s="214">
        <v>160</v>
      </c>
    </row>
    <row r="251" spans="1:5">
      <c r="A251" s="215" t="s">
        <v>267</v>
      </c>
      <c r="B251" s="216" t="s">
        <v>450</v>
      </c>
      <c r="C251" s="216" t="s">
        <v>476</v>
      </c>
      <c r="D251" s="216" t="s">
        <v>157</v>
      </c>
      <c r="E251" s="217">
        <v>160</v>
      </c>
    </row>
    <row r="252" spans="1:5">
      <c r="A252" s="212" t="s">
        <v>258</v>
      </c>
      <c r="B252" s="213" t="s">
        <v>450</v>
      </c>
      <c r="C252" s="213" t="s">
        <v>259</v>
      </c>
      <c r="D252" s="213"/>
      <c r="E252" s="214">
        <v>10.9</v>
      </c>
    </row>
    <row r="253" spans="1:5">
      <c r="A253" s="212" t="s">
        <v>260</v>
      </c>
      <c r="B253" s="213" t="s">
        <v>450</v>
      </c>
      <c r="C253" s="213" t="s">
        <v>261</v>
      </c>
      <c r="D253" s="213"/>
      <c r="E253" s="214">
        <v>10.9</v>
      </c>
    </row>
    <row r="254" spans="1:5" ht="75">
      <c r="A254" s="212" t="s">
        <v>724</v>
      </c>
      <c r="B254" s="213" t="s">
        <v>450</v>
      </c>
      <c r="C254" s="213" t="s">
        <v>477</v>
      </c>
      <c r="D254" s="213"/>
      <c r="E254" s="214">
        <v>10.9</v>
      </c>
    </row>
    <row r="255" spans="1:5" ht="56.25">
      <c r="A255" s="215" t="s">
        <v>264</v>
      </c>
      <c r="B255" s="216" t="s">
        <v>450</v>
      </c>
      <c r="C255" s="216" t="s">
        <v>477</v>
      </c>
      <c r="D255" s="216" t="s">
        <v>265</v>
      </c>
      <c r="E255" s="217">
        <v>10.5</v>
      </c>
    </row>
    <row r="256" spans="1:5">
      <c r="A256" s="215" t="s">
        <v>267</v>
      </c>
      <c r="B256" s="216" t="s">
        <v>450</v>
      </c>
      <c r="C256" s="216" t="s">
        <v>477</v>
      </c>
      <c r="D256" s="216" t="s">
        <v>157</v>
      </c>
      <c r="E256" s="217">
        <v>0.4</v>
      </c>
    </row>
    <row r="257" spans="1:5" ht="37.5">
      <c r="A257" s="209" t="s">
        <v>478</v>
      </c>
      <c r="B257" s="210" t="s">
        <v>479</v>
      </c>
      <c r="C257" s="210"/>
      <c r="D257" s="210"/>
      <c r="E257" s="211">
        <v>404525.092</v>
      </c>
    </row>
    <row r="258" spans="1:5">
      <c r="A258" s="212" t="s">
        <v>480</v>
      </c>
      <c r="B258" s="213" t="s">
        <v>479</v>
      </c>
      <c r="C258" s="213" t="s">
        <v>481</v>
      </c>
      <c r="D258" s="213"/>
      <c r="E258" s="214">
        <v>401905.79300000001</v>
      </c>
    </row>
    <row r="259" spans="1:5">
      <c r="A259" s="212" t="s">
        <v>482</v>
      </c>
      <c r="B259" s="213" t="s">
        <v>479</v>
      </c>
      <c r="C259" s="213" t="s">
        <v>483</v>
      </c>
      <c r="D259" s="213"/>
      <c r="E259" s="214">
        <v>135642.92000000001</v>
      </c>
    </row>
    <row r="260" spans="1:5" ht="37.5">
      <c r="A260" s="212" t="s">
        <v>484</v>
      </c>
      <c r="B260" s="213" t="s">
        <v>479</v>
      </c>
      <c r="C260" s="213" t="s">
        <v>485</v>
      </c>
      <c r="D260" s="213"/>
      <c r="E260" s="214">
        <v>125712.45</v>
      </c>
    </row>
    <row r="261" spans="1:5" ht="37.5">
      <c r="A261" s="215" t="s">
        <v>768</v>
      </c>
      <c r="B261" s="216" t="s">
        <v>479</v>
      </c>
      <c r="C261" s="216" t="s">
        <v>485</v>
      </c>
      <c r="D261" s="216" t="s">
        <v>355</v>
      </c>
      <c r="E261" s="217">
        <v>38434.85</v>
      </c>
    </row>
    <row r="262" spans="1:5" ht="37.5">
      <c r="A262" s="212" t="s">
        <v>486</v>
      </c>
      <c r="B262" s="213" t="s">
        <v>479</v>
      </c>
      <c r="C262" s="213" t="s">
        <v>487</v>
      </c>
      <c r="D262" s="213"/>
      <c r="E262" s="214">
        <v>87277.6</v>
      </c>
    </row>
    <row r="263" spans="1:5" ht="37.5">
      <c r="A263" s="215" t="s">
        <v>768</v>
      </c>
      <c r="B263" s="216" t="s">
        <v>479</v>
      </c>
      <c r="C263" s="216" t="s">
        <v>487</v>
      </c>
      <c r="D263" s="216" t="s">
        <v>355</v>
      </c>
      <c r="E263" s="217">
        <v>87277.6</v>
      </c>
    </row>
    <row r="264" spans="1:5" ht="56.25">
      <c r="A264" s="212" t="s">
        <v>488</v>
      </c>
      <c r="B264" s="213" t="s">
        <v>479</v>
      </c>
      <c r="C264" s="213" t="s">
        <v>489</v>
      </c>
      <c r="D264" s="213"/>
      <c r="E264" s="214">
        <v>4168.5</v>
      </c>
    </row>
    <row r="265" spans="1:5" ht="56.25">
      <c r="A265" s="212" t="s">
        <v>488</v>
      </c>
      <c r="B265" s="213" t="s">
        <v>479</v>
      </c>
      <c r="C265" s="213" t="s">
        <v>490</v>
      </c>
      <c r="D265" s="213"/>
      <c r="E265" s="214">
        <v>4168.5</v>
      </c>
    </row>
    <row r="266" spans="1:5" ht="37.5">
      <c r="A266" s="215" t="s">
        <v>768</v>
      </c>
      <c r="B266" s="216" t="s">
        <v>479</v>
      </c>
      <c r="C266" s="216" t="s">
        <v>490</v>
      </c>
      <c r="D266" s="216" t="s">
        <v>355</v>
      </c>
      <c r="E266" s="217">
        <v>4168.5</v>
      </c>
    </row>
    <row r="267" spans="1:5">
      <c r="A267" s="212" t="s">
        <v>491</v>
      </c>
      <c r="B267" s="213" t="s">
        <v>479</v>
      </c>
      <c r="C267" s="213" t="s">
        <v>492</v>
      </c>
      <c r="D267" s="213"/>
      <c r="E267" s="214">
        <v>3249.4960000000001</v>
      </c>
    </row>
    <row r="268" spans="1:5" ht="37.5">
      <c r="A268" s="215" t="s">
        <v>768</v>
      </c>
      <c r="B268" s="216" t="s">
        <v>479</v>
      </c>
      <c r="C268" s="216" t="s">
        <v>492</v>
      </c>
      <c r="D268" s="216" t="s">
        <v>355</v>
      </c>
      <c r="E268" s="217">
        <v>3249.4960000000001</v>
      </c>
    </row>
    <row r="269" spans="1:5">
      <c r="A269" s="212" t="s">
        <v>493</v>
      </c>
      <c r="B269" s="213" t="s">
        <v>479</v>
      </c>
      <c r="C269" s="213" t="s">
        <v>494</v>
      </c>
      <c r="D269" s="213"/>
      <c r="E269" s="214">
        <v>700</v>
      </c>
    </row>
    <row r="270" spans="1:5" ht="37.5">
      <c r="A270" s="215" t="s">
        <v>768</v>
      </c>
      <c r="B270" s="216" t="s">
        <v>479</v>
      </c>
      <c r="C270" s="216" t="s">
        <v>494</v>
      </c>
      <c r="D270" s="216" t="s">
        <v>355</v>
      </c>
      <c r="E270" s="217">
        <v>700</v>
      </c>
    </row>
    <row r="271" spans="1:5">
      <c r="A271" s="212" t="s">
        <v>495</v>
      </c>
      <c r="B271" s="213" t="s">
        <v>479</v>
      </c>
      <c r="C271" s="213" t="s">
        <v>496</v>
      </c>
      <c r="D271" s="213"/>
      <c r="E271" s="214">
        <v>1046.5</v>
      </c>
    </row>
    <row r="272" spans="1:5" ht="37.5">
      <c r="A272" s="215" t="s">
        <v>768</v>
      </c>
      <c r="B272" s="216" t="s">
        <v>479</v>
      </c>
      <c r="C272" s="216" t="s">
        <v>496</v>
      </c>
      <c r="D272" s="216" t="s">
        <v>355</v>
      </c>
      <c r="E272" s="217">
        <v>1046.5</v>
      </c>
    </row>
    <row r="273" spans="1:5">
      <c r="A273" s="212" t="s">
        <v>497</v>
      </c>
      <c r="B273" s="213" t="s">
        <v>479</v>
      </c>
      <c r="C273" s="213" t="s">
        <v>498</v>
      </c>
      <c r="D273" s="213"/>
      <c r="E273" s="214">
        <v>5</v>
      </c>
    </row>
    <row r="274" spans="1:5">
      <c r="A274" s="215" t="s">
        <v>267</v>
      </c>
      <c r="B274" s="216" t="s">
        <v>479</v>
      </c>
      <c r="C274" s="216" t="s">
        <v>498</v>
      </c>
      <c r="D274" s="216" t="s">
        <v>157</v>
      </c>
      <c r="E274" s="217">
        <v>5</v>
      </c>
    </row>
    <row r="275" spans="1:5">
      <c r="A275" s="212" t="s">
        <v>499</v>
      </c>
      <c r="B275" s="213" t="s">
        <v>479</v>
      </c>
      <c r="C275" s="213" t="s">
        <v>500</v>
      </c>
      <c r="D275" s="213"/>
      <c r="E275" s="214">
        <v>654.37400000000002</v>
      </c>
    </row>
    <row r="276" spans="1:5" ht="37.5">
      <c r="A276" s="215" t="s">
        <v>768</v>
      </c>
      <c r="B276" s="216" t="s">
        <v>479</v>
      </c>
      <c r="C276" s="216" t="s">
        <v>500</v>
      </c>
      <c r="D276" s="216" t="s">
        <v>355</v>
      </c>
      <c r="E276" s="217">
        <v>654.37400000000002</v>
      </c>
    </row>
    <row r="277" spans="1:5">
      <c r="A277" s="212" t="s">
        <v>501</v>
      </c>
      <c r="B277" s="213" t="s">
        <v>479</v>
      </c>
      <c r="C277" s="213" t="s">
        <v>502</v>
      </c>
      <c r="D277" s="213"/>
      <c r="E277" s="214">
        <v>106.6</v>
      </c>
    </row>
    <row r="278" spans="1:5" ht="37.5">
      <c r="A278" s="215" t="s">
        <v>768</v>
      </c>
      <c r="B278" s="216" t="s">
        <v>479</v>
      </c>
      <c r="C278" s="216" t="s">
        <v>502</v>
      </c>
      <c r="D278" s="216" t="s">
        <v>355</v>
      </c>
      <c r="E278" s="217">
        <v>106.6</v>
      </c>
    </row>
    <row r="279" spans="1:5">
      <c r="A279" s="212" t="s">
        <v>503</v>
      </c>
      <c r="B279" s="213" t="s">
        <v>479</v>
      </c>
      <c r="C279" s="213" t="s">
        <v>504</v>
      </c>
      <c r="D279" s="213"/>
      <c r="E279" s="214">
        <v>225191.304</v>
      </c>
    </row>
    <row r="280" spans="1:5">
      <c r="A280" s="212" t="s">
        <v>505</v>
      </c>
      <c r="B280" s="213" t="s">
        <v>479</v>
      </c>
      <c r="C280" s="213" t="s">
        <v>506</v>
      </c>
      <c r="D280" s="213"/>
      <c r="E280" s="214">
        <v>211009.47</v>
      </c>
    </row>
    <row r="281" spans="1:5" ht="37.5">
      <c r="A281" s="215" t="s">
        <v>768</v>
      </c>
      <c r="B281" s="216" t="s">
        <v>479</v>
      </c>
      <c r="C281" s="216" t="s">
        <v>506</v>
      </c>
      <c r="D281" s="216" t="s">
        <v>355</v>
      </c>
      <c r="E281" s="217">
        <v>40729.870000000003</v>
      </c>
    </row>
    <row r="282" spans="1:5" ht="37.5">
      <c r="A282" s="212" t="s">
        <v>486</v>
      </c>
      <c r="B282" s="213" t="s">
        <v>479</v>
      </c>
      <c r="C282" s="213" t="s">
        <v>507</v>
      </c>
      <c r="D282" s="213"/>
      <c r="E282" s="214">
        <v>170279.6</v>
      </c>
    </row>
    <row r="283" spans="1:5" ht="37.5">
      <c r="A283" s="215" t="s">
        <v>768</v>
      </c>
      <c r="B283" s="216" t="s">
        <v>479</v>
      </c>
      <c r="C283" s="216" t="s">
        <v>507</v>
      </c>
      <c r="D283" s="216" t="s">
        <v>355</v>
      </c>
      <c r="E283" s="217">
        <v>170279.6</v>
      </c>
    </row>
    <row r="284" spans="1:5" ht="56.25">
      <c r="A284" s="212" t="s">
        <v>488</v>
      </c>
      <c r="B284" s="213" t="s">
        <v>479</v>
      </c>
      <c r="C284" s="213" t="s">
        <v>508</v>
      </c>
      <c r="D284" s="213"/>
      <c r="E284" s="214">
        <v>360</v>
      </c>
    </row>
    <row r="285" spans="1:5" ht="56.25">
      <c r="A285" s="212" t="s">
        <v>488</v>
      </c>
      <c r="B285" s="213" t="s">
        <v>479</v>
      </c>
      <c r="C285" s="213" t="s">
        <v>509</v>
      </c>
      <c r="D285" s="213"/>
      <c r="E285" s="214">
        <v>360</v>
      </c>
    </row>
    <row r="286" spans="1:5" ht="37.5">
      <c r="A286" s="215" t="s">
        <v>768</v>
      </c>
      <c r="B286" s="216" t="s">
        <v>479</v>
      </c>
      <c r="C286" s="216" t="s">
        <v>509</v>
      </c>
      <c r="D286" s="216" t="s">
        <v>355</v>
      </c>
      <c r="E286" s="217">
        <v>360</v>
      </c>
    </row>
    <row r="287" spans="1:5">
      <c r="A287" s="212" t="s">
        <v>501</v>
      </c>
      <c r="B287" s="213" t="s">
        <v>479</v>
      </c>
      <c r="C287" s="213" t="s">
        <v>510</v>
      </c>
      <c r="D287" s="213"/>
      <c r="E287" s="214">
        <v>831.82</v>
      </c>
    </row>
    <row r="288" spans="1:5" ht="37.5">
      <c r="A288" s="215" t="s">
        <v>768</v>
      </c>
      <c r="B288" s="216" t="s">
        <v>479</v>
      </c>
      <c r="C288" s="216" t="s">
        <v>510</v>
      </c>
      <c r="D288" s="216" t="s">
        <v>355</v>
      </c>
      <c r="E288" s="217">
        <v>831.82</v>
      </c>
    </row>
    <row r="289" spans="1:5">
      <c r="A289" s="212" t="s">
        <v>511</v>
      </c>
      <c r="B289" s="213" t="s">
        <v>479</v>
      </c>
      <c r="C289" s="213" t="s">
        <v>512</v>
      </c>
      <c r="D289" s="213"/>
      <c r="E289" s="214">
        <v>2400.6909999999998</v>
      </c>
    </row>
    <row r="290" spans="1:5" ht="37.5">
      <c r="A290" s="215" t="s">
        <v>768</v>
      </c>
      <c r="B290" s="216" t="s">
        <v>479</v>
      </c>
      <c r="C290" s="216" t="s">
        <v>512</v>
      </c>
      <c r="D290" s="216" t="s">
        <v>355</v>
      </c>
      <c r="E290" s="217">
        <v>2376.1799999999998</v>
      </c>
    </row>
    <row r="291" spans="1:5" ht="37.5">
      <c r="A291" s="212" t="s">
        <v>1002</v>
      </c>
      <c r="B291" s="213" t="s">
        <v>479</v>
      </c>
      <c r="C291" s="213" t="s">
        <v>1003</v>
      </c>
      <c r="D291" s="213"/>
      <c r="E291" s="214">
        <v>24.510999999999999</v>
      </c>
    </row>
    <row r="292" spans="1:5" ht="37.5">
      <c r="A292" s="215" t="s">
        <v>768</v>
      </c>
      <c r="B292" s="216" t="s">
        <v>479</v>
      </c>
      <c r="C292" s="216" t="s">
        <v>1003</v>
      </c>
      <c r="D292" s="216" t="s">
        <v>355</v>
      </c>
      <c r="E292" s="217">
        <v>24.510999999999999</v>
      </c>
    </row>
    <row r="293" spans="1:5">
      <c r="A293" s="212" t="s">
        <v>828</v>
      </c>
      <c r="B293" s="213" t="s">
        <v>479</v>
      </c>
      <c r="C293" s="213" t="s">
        <v>829</v>
      </c>
      <c r="D293" s="213"/>
      <c r="E293" s="214">
        <v>499</v>
      </c>
    </row>
    <row r="294" spans="1:5" ht="37.5">
      <c r="A294" s="215" t="s">
        <v>768</v>
      </c>
      <c r="B294" s="216" t="s">
        <v>479</v>
      </c>
      <c r="C294" s="216" t="s">
        <v>829</v>
      </c>
      <c r="D294" s="216" t="s">
        <v>355</v>
      </c>
      <c r="E294" s="217">
        <v>499</v>
      </c>
    </row>
    <row r="295" spans="1:5">
      <c r="A295" s="212" t="s">
        <v>513</v>
      </c>
      <c r="B295" s="213" t="s">
        <v>479</v>
      </c>
      <c r="C295" s="213" t="s">
        <v>514</v>
      </c>
      <c r="D295" s="213"/>
      <c r="E295" s="214">
        <v>1767.95</v>
      </c>
    </row>
    <row r="296" spans="1:5" ht="37.5">
      <c r="A296" s="215" t="s">
        <v>768</v>
      </c>
      <c r="B296" s="216" t="s">
        <v>479</v>
      </c>
      <c r="C296" s="216" t="s">
        <v>514</v>
      </c>
      <c r="D296" s="216" t="s">
        <v>355</v>
      </c>
      <c r="E296" s="217">
        <v>1767.95</v>
      </c>
    </row>
    <row r="297" spans="1:5">
      <c r="A297" s="212" t="s">
        <v>515</v>
      </c>
      <c r="B297" s="213" t="s">
        <v>479</v>
      </c>
      <c r="C297" s="213" t="s">
        <v>516</v>
      </c>
      <c r="D297" s="213"/>
      <c r="E297" s="214">
        <v>1969.2729999999999</v>
      </c>
    </row>
    <row r="298" spans="1:5" ht="37.5">
      <c r="A298" s="215" t="s">
        <v>768</v>
      </c>
      <c r="B298" s="216" t="s">
        <v>479</v>
      </c>
      <c r="C298" s="216" t="s">
        <v>516</v>
      </c>
      <c r="D298" s="216" t="s">
        <v>355</v>
      </c>
      <c r="E298" s="217">
        <v>1969.2729999999999</v>
      </c>
    </row>
    <row r="299" spans="1:5">
      <c r="A299" s="212" t="s">
        <v>517</v>
      </c>
      <c r="B299" s="213" t="s">
        <v>479</v>
      </c>
      <c r="C299" s="213" t="s">
        <v>518</v>
      </c>
      <c r="D299" s="213"/>
      <c r="E299" s="214">
        <v>12</v>
      </c>
    </row>
    <row r="300" spans="1:5">
      <c r="A300" s="215" t="s">
        <v>267</v>
      </c>
      <c r="B300" s="216" t="s">
        <v>479</v>
      </c>
      <c r="C300" s="216" t="s">
        <v>518</v>
      </c>
      <c r="D300" s="216" t="s">
        <v>157</v>
      </c>
      <c r="E300" s="217">
        <v>12</v>
      </c>
    </row>
    <row r="301" spans="1:5">
      <c r="A301" s="212" t="s">
        <v>519</v>
      </c>
      <c r="B301" s="213" t="s">
        <v>479</v>
      </c>
      <c r="C301" s="213" t="s">
        <v>520</v>
      </c>
      <c r="D301" s="213"/>
      <c r="E301" s="214">
        <v>13</v>
      </c>
    </row>
    <row r="302" spans="1:5">
      <c r="A302" s="215" t="s">
        <v>267</v>
      </c>
      <c r="B302" s="216" t="s">
        <v>479</v>
      </c>
      <c r="C302" s="216" t="s">
        <v>520</v>
      </c>
      <c r="D302" s="216" t="s">
        <v>157</v>
      </c>
      <c r="E302" s="217">
        <v>13</v>
      </c>
    </row>
    <row r="303" spans="1:5" ht="56.25">
      <c r="A303" s="212" t="s">
        <v>521</v>
      </c>
      <c r="B303" s="213" t="s">
        <v>479</v>
      </c>
      <c r="C303" s="213" t="s">
        <v>1004</v>
      </c>
      <c r="D303" s="213"/>
      <c r="E303" s="214">
        <v>6328.1</v>
      </c>
    </row>
    <row r="304" spans="1:5" ht="56.25">
      <c r="A304" s="212" t="s">
        <v>521</v>
      </c>
      <c r="B304" s="213" t="s">
        <v>479</v>
      </c>
      <c r="C304" s="213" t="s">
        <v>522</v>
      </c>
      <c r="D304" s="213"/>
      <c r="E304" s="214">
        <v>6328.1</v>
      </c>
    </row>
    <row r="305" spans="1:5" ht="37.5">
      <c r="A305" s="215" t="s">
        <v>768</v>
      </c>
      <c r="B305" s="216" t="s">
        <v>479</v>
      </c>
      <c r="C305" s="216" t="s">
        <v>522</v>
      </c>
      <c r="D305" s="216" t="s">
        <v>355</v>
      </c>
      <c r="E305" s="217">
        <v>6328.1</v>
      </c>
    </row>
    <row r="306" spans="1:5">
      <c r="A306" s="212" t="s">
        <v>523</v>
      </c>
      <c r="B306" s="213" t="s">
        <v>479</v>
      </c>
      <c r="C306" s="213" t="s">
        <v>524</v>
      </c>
      <c r="D306" s="213"/>
      <c r="E306" s="214">
        <v>18401.695</v>
      </c>
    </row>
    <row r="307" spans="1:5" ht="37.5">
      <c r="A307" s="212" t="s">
        <v>751</v>
      </c>
      <c r="B307" s="213" t="s">
        <v>479</v>
      </c>
      <c r="C307" s="213" t="s">
        <v>752</v>
      </c>
      <c r="D307" s="213"/>
      <c r="E307" s="214">
        <v>1060.9570000000001</v>
      </c>
    </row>
    <row r="308" spans="1:5">
      <c r="A308" s="215" t="s">
        <v>767</v>
      </c>
      <c r="B308" s="216" t="s">
        <v>479</v>
      </c>
      <c r="C308" s="216" t="s">
        <v>752</v>
      </c>
      <c r="D308" s="216" t="s">
        <v>175</v>
      </c>
      <c r="E308" s="217">
        <v>1060.9580000000001</v>
      </c>
    </row>
    <row r="309" spans="1:5">
      <c r="A309" s="212" t="s">
        <v>525</v>
      </c>
      <c r="B309" s="213" t="s">
        <v>479</v>
      </c>
      <c r="C309" s="213" t="s">
        <v>526</v>
      </c>
      <c r="D309" s="213"/>
      <c r="E309" s="214">
        <v>500</v>
      </c>
    </row>
    <row r="310" spans="1:5">
      <c r="A310" s="215" t="s">
        <v>767</v>
      </c>
      <c r="B310" s="216" t="s">
        <v>479</v>
      </c>
      <c r="C310" s="216" t="s">
        <v>526</v>
      </c>
      <c r="D310" s="216" t="s">
        <v>175</v>
      </c>
      <c r="E310" s="217">
        <v>500</v>
      </c>
    </row>
    <row r="311" spans="1:5" ht="37.5">
      <c r="A311" s="212" t="s">
        <v>484</v>
      </c>
      <c r="B311" s="213" t="s">
        <v>479</v>
      </c>
      <c r="C311" s="213" t="s">
        <v>527</v>
      </c>
      <c r="D311" s="213"/>
      <c r="E311" s="214">
        <v>16650.738000000001</v>
      </c>
    </row>
    <row r="312" spans="1:5" ht="37.5">
      <c r="A312" s="215" t="s">
        <v>768</v>
      </c>
      <c r="B312" s="216" t="s">
        <v>479</v>
      </c>
      <c r="C312" s="216" t="s">
        <v>527</v>
      </c>
      <c r="D312" s="216" t="s">
        <v>355</v>
      </c>
      <c r="E312" s="217">
        <v>15929.674999999999</v>
      </c>
    </row>
    <row r="313" spans="1:5" ht="37.5">
      <c r="A313" s="212" t="s">
        <v>385</v>
      </c>
      <c r="B313" s="213" t="s">
        <v>479</v>
      </c>
      <c r="C313" s="213" t="s">
        <v>528</v>
      </c>
      <c r="D313" s="213"/>
      <c r="E313" s="214">
        <v>721.06299999999999</v>
      </c>
    </row>
    <row r="314" spans="1:5" ht="37.5">
      <c r="A314" s="215" t="s">
        <v>768</v>
      </c>
      <c r="B314" s="216" t="s">
        <v>479</v>
      </c>
      <c r="C314" s="216" t="s">
        <v>528</v>
      </c>
      <c r="D314" s="216" t="s">
        <v>355</v>
      </c>
      <c r="E314" s="217">
        <v>721.06299999999999</v>
      </c>
    </row>
    <row r="315" spans="1:5">
      <c r="A315" s="212" t="s">
        <v>598</v>
      </c>
      <c r="B315" s="213" t="s">
        <v>479</v>
      </c>
      <c r="C315" s="213" t="s">
        <v>599</v>
      </c>
      <c r="D315" s="213"/>
      <c r="E315" s="214">
        <v>120</v>
      </c>
    </row>
    <row r="316" spans="1:5" ht="37.5">
      <c r="A316" s="215" t="s">
        <v>768</v>
      </c>
      <c r="B316" s="216" t="s">
        <v>479</v>
      </c>
      <c r="C316" s="216" t="s">
        <v>599</v>
      </c>
      <c r="D316" s="216" t="s">
        <v>355</v>
      </c>
      <c r="E316" s="217">
        <v>120</v>
      </c>
    </row>
    <row r="317" spans="1:5">
      <c r="A317" s="212" t="s">
        <v>529</v>
      </c>
      <c r="B317" s="213" t="s">
        <v>479</v>
      </c>
      <c r="C317" s="213" t="s">
        <v>530</v>
      </c>
      <c r="D317" s="213"/>
      <c r="E317" s="214">
        <v>70</v>
      </c>
    </row>
    <row r="318" spans="1:5">
      <c r="A318" s="215" t="s">
        <v>267</v>
      </c>
      <c r="B318" s="216" t="s">
        <v>479</v>
      </c>
      <c r="C318" s="216" t="s">
        <v>530</v>
      </c>
      <c r="D318" s="216" t="s">
        <v>157</v>
      </c>
      <c r="E318" s="217">
        <v>55</v>
      </c>
    </row>
    <row r="319" spans="1:5">
      <c r="A319" s="215" t="s">
        <v>767</v>
      </c>
      <c r="B319" s="216" t="s">
        <v>479</v>
      </c>
      <c r="C319" s="216" t="s">
        <v>530</v>
      </c>
      <c r="D319" s="216" t="s">
        <v>175</v>
      </c>
      <c r="E319" s="217">
        <v>15</v>
      </c>
    </row>
    <row r="320" spans="1:5">
      <c r="A320" s="212" t="s">
        <v>531</v>
      </c>
      <c r="B320" s="213" t="s">
        <v>479</v>
      </c>
      <c r="C320" s="213" t="s">
        <v>532</v>
      </c>
      <c r="D320" s="213"/>
      <c r="E320" s="214">
        <v>1814.4</v>
      </c>
    </row>
    <row r="321" spans="1:5">
      <c r="A321" s="212" t="s">
        <v>533</v>
      </c>
      <c r="B321" s="213" t="s">
        <v>479</v>
      </c>
      <c r="C321" s="213" t="s">
        <v>534</v>
      </c>
      <c r="D321" s="213"/>
      <c r="E321" s="214">
        <v>1657.75</v>
      </c>
    </row>
    <row r="322" spans="1:5">
      <c r="A322" s="212" t="s">
        <v>535</v>
      </c>
      <c r="B322" s="213" t="s">
        <v>479</v>
      </c>
      <c r="C322" s="213" t="s">
        <v>536</v>
      </c>
      <c r="D322" s="213"/>
      <c r="E322" s="214">
        <v>1657.75</v>
      </c>
    </row>
    <row r="323" spans="1:5" ht="37.5">
      <c r="A323" s="215" t="s">
        <v>768</v>
      </c>
      <c r="B323" s="216" t="s">
        <v>479</v>
      </c>
      <c r="C323" s="216" t="s">
        <v>536</v>
      </c>
      <c r="D323" s="216" t="s">
        <v>355</v>
      </c>
      <c r="E323" s="217">
        <v>1657.75</v>
      </c>
    </row>
    <row r="324" spans="1:5">
      <c r="A324" s="212" t="s">
        <v>600</v>
      </c>
      <c r="B324" s="213" t="s">
        <v>479</v>
      </c>
      <c r="C324" s="213" t="s">
        <v>601</v>
      </c>
      <c r="D324" s="213"/>
      <c r="E324" s="214">
        <v>156.65</v>
      </c>
    </row>
    <row r="325" spans="1:5" ht="37.5">
      <c r="A325" s="215" t="s">
        <v>768</v>
      </c>
      <c r="B325" s="216" t="s">
        <v>479</v>
      </c>
      <c r="C325" s="216" t="s">
        <v>601</v>
      </c>
      <c r="D325" s="216" t="s">
        <v>355</v>
      </c>
      <c r="E325" s="217">
        <v>156.65</v>
      </c>
    </row>
    <row r="326" spans="1:5" ht="37.5">
      <c r="A326" s="212" t="s">
        <v>537</v>
      </c>
      <c r="B326" s="213" t="s">
        <v>479</v>
      </c>
      <c r="C326" s="213" t="s">
        <v>538</v>
      </c>
      <c r="D326" s="213"/>
      <c r="E326" s="214">
        <v>66</v>
      </c>
    </row>
    <row r="327" spans="1:5">
      <c r="A327" s="212" t="s">
        <v>539</v>
      </c>
      <c r="B327" s="213" t="s">
        <v>479</v>
      </c>
      <c r="C327" s="213" t="s">
        <v>540</v>
      </c>
      <c r="D327" s="213"/>
      <c r="E327" s="214">
        <v>53</v>
      </c>
    </row>
    <row r="328" spans="1:5">
      <c r="A328" s="215" t="s">
        <v>267</v>
      </c>
      <c r="B328" s="216" t="s">
        <v>479</v>
      </c>
      <c r="C328" s="216" t="s">
        <v>540</v>
      </c>
      <c r="D328" s="216" t="s">
        <v>157</v>
      </c>
      <c r="E328" s="217">
        <v>9.0719999999999992</v>
      </c>
    </row>
    <row r="329" spans="1:5" ht="37.5">
      <c r="A329" s="215" t="s">
        <v>768</v>
      </c>
      <c r="B329" s="216" t="s">
        <v>479</v>
      </c>
      <c r="C329" s="216" t="s">
        <v>540</v>
      </c>
      <c r="D329" s="216" t="s">
        <v>355</v>
      </c>
      <c r="E329" s="217">
        <v>43.927999999999997</v>
      </c>
    </row>
    <row r="330" spans="1:5">
      <c r="A330" s="212" t="s">
        <v>541</v>
      </c>
      <c r="B330" s="213" t="s">
        <v>479</v>
      </c>
      <c r="C330" s="213" t="s">
        <v>542</v>
      </c>
      <c r="D330" s="213"/>
      <c r="E330" s="214">
        <v>13</v>
      </c>
    </row>
    <row r="331" spans="1:5">
      <c r="A331" s="215" t="s">
        <v>267</v>
      </c>
      <c r="B331" s="216" t="s">
        <v>479</v>
      </c>
      <c r="C331" s="216" t="s">
        <v>542</v>
      </c>
      <c r="D331" s="216" t="s">
        <v>157</v>
      </c>
      <c r="E331" s="217">
        <v>2.0699999999999998</v>
      </c>
    </row>
    <row r="332" spans="1:5" ht="37.5">
      <c r="A332" s="215" t="s">
        <v>768</v>
      </c>
      <c r="B332" s="216" t="s">
        <v>479</v>
      </c>
      <c r="C332" s="216" t="s">
        <v>542</v>
      </c>
      <c r="D332" s="216" t="s">
        <v>355</v>
      </c>
      <c r="E332" s="217">
        <v>10.93</v>
      </c>
    </row>
    <row r="333" spans="1:5">
      <c r="A333" s="212" t="s">
        <v>543</v>
      </c>
      <c r="B333" s="213" t="s">
        <v>479</v>
      </c>
      <c r="C333" s="213" t="s">
        <v>544</v>
      </c>
      <c r="D333" s="213"/>
      <c r="E333" s="214">
        <v>20789.473000000002</v>
      </c>
    </row>
    <row r="334" spans="1:5">
      <c r="A334" s="212" t="s">
        <v>545</v>
      </c>
      <c r="B334" s="213" t="s">
        <v>479</v>
      </c>
      <c r="C334" s="213" t="s">
        <v>546</v>
      </c>
      <c r="D334" s="213"/>
      <c r="E334" s="214">
        <v>20789.473000000002</v>
      </c>
    </row>
    <row r="335" spans="1:5" ht="56.25">
      <c r="A335" s="215" t="s">
        <v>264</v>
      </c>
      <c r="B335" s="216" t="s">
        <v>479</v>
      </c>
      <c r="C335" s="216" t="s">
        <v>546</v>
      </c>
      <c r="D335" s="216" t="s">
        <v>265</v>
      </c>
      <c r="E335" s="217">
        <v>16477.343000000001</v>
      </c>
    </row>
    <row r="336" spans="1:5">
      <c r="A336" s="215" t="s">
        <v>267</v>
      </c>
      <c r="B336" s="216" t="s">
        <v>479</v>
      </c>
      <c r="C336" s="216" t="s">
        <v>546</v>
      </c>
      <c r="D336" s="216" t="s">
        <v>157</v>
      </c>
      <c r="E336" s="217">
        <v>4252.13</v>
      </c>
    </row>
    <row r="337" spans="1:5">
      <c r="A337" s="215" t="s">
        <v>766</v>
      </c>
      <c r="B337" s="216" t="s">
        <v>479</v>
      </c>
      <c r="C337" s="216" t="s">
        <v>546</v>
      </c>
      <c r="D337" s="216" t="s">
        <v>282</v>
      </c>
      <c r="E337" s="217">
        <v>60</v>
      </c>
    </row>
    <row r="338" spans="1:5" ht="37.5">
      <c r="A338" s="212" t="s">
        <v>333</v>
      </c>
      <c r="B338" s="213" t="s">
        <v>479</v>
      </c>
      <c r="C338" s="213" t="s">
        <v>334</v>
      </c>
      <c r="D338" s="213"/>
      <c r="E338" s="214">
        <v>2581</v>
      </c>
    </row>
    <row r="339" spans="1:5">
      <c r="A339" s="212" t="s">
        <v>547</v>
      </c>
      <c r="B339" s="213" t="s">
        <v>479</v>
      </c>
      <c r="C339" s="213" t="s">
        <v>548</v>
      </c>
      <c r="D339" s="213"/>
      <c r="E339" s="214">
        <v>2405</v>
      </c>
    </row>
    <row r="340" spans="1:5" ht="56.25">
      <c r="A340" s="212" t="s">
        <v>549</v>
      </c>
      <c r="B340" s="213" t="s">
        <v>479</v>
      </c>
      <c r="C340" s="213" t="s">
        <v>550</v>
      </c>
      <c r="D340" s="213"/>
      <c r="E340" s="214">
        <v>2405</v>
      </c>
    </row>
    <row r="341" spans="1:5">
      <c r="A341" s="215" t="s">
        <v>767</v>
      </c>
      <c r="B341" s="216" t="s">
        <v>479</v>
      </c>
      <c r="C341" s="216" t="s">
        <v>550</v>
      </c>
      <c r="D341" s="216" t="s">
        <v>175</v>
      </c>
      <c r="E341" s="217">
        <v>2405</v>
      </c>
    </row>
    <row r="342" spans="1:5">
      <c r="A342" s="212" t="s">
        <v>551</v>
      </c>
      <c r="B342" s="213" t="s">
        <v>479</v>
      </c>
      <c r="C342" s="213" t="s">
        <v>552</v>
      </c>
      <c r="D342" s="213"/>
      <c r="E342" s="214">
        <v>176</v>
      </c>
    </row>
    <row r="343" spans="1:5">
      <c r="A343" s="212" t="s">
        <v>553</v>
      </c>
      <c r="B343" s="213" t="s">
        <v>479</v>
      </c>
      <c r="C343" s="213" t="s">
        <v>554</v>
      </c>
      <c r="D343" s="213"/>
      <c r="E343" s="214">
        <v>176</v>
      </c>
    </row>
    <row r="344" spans="1:5" ht="37.5">
      <c r="A344" s="215" t="s">
        <v>768</v>
      </c>
      <c r="B344" s="216" t="s">
        <v>479</v>
      </c>
      <c r="C344" s="216" t="s">
        <v>554</v>
      </c>
      <c r="D344" s="216" t="s">
        <v>355</v>
      </c>
      <c r="E344" s="217">
        <v>176</v>
      </c>
    </row>
    <row r="345" spans="1:5">
      <c r="A345" s="212" t="s">
        <v>258</v>
      </c>
      <c r="B345" s="213" t="s">
        <v>479</v>
      </c>
      <c r="C345" s="213" t="s">
        <v>259</v>
      </c>
      <c r="D345" s="213"/>
      <c r="E345" s="214">
        <v>38.299999999999997</v>
      </c>
    </row>
    <row r="346" spans="1:5">
      <c r="A346" s="212" t="s">
        <v>260</v>
      </c>
      <c r="B346" s="213" t="s">
        <v>479</v>
      </c>
      <c r="C346" s="213" t="s">
        <v>261</v>
      </c>
      <c r="D346" s="213"/>
      <c r="E346" s="214">
        <v>38.299999999999997</v>
      </c>
    </row>
    <row r="347" spans="1:5" ht="75">
      <c r="A347" s="212" t="s">
        <v>724</v>
      </c>
      <c r="B347" s="213" t="s">
        <v>479</v>
      </c>
      <c r="C347" s="213" t="s">
        <v>477</v>
      </c>
      <c r="D347" s="213"/>
      <c r="E347" s="214">
        <v>38.299999999999997</v>
      </c>
    </row>
    <row r="348" spans="1:5" ht="56.25">
      <c r="A348" s="215" t="s">
        <v>264</v>
      </c>
      <c r="B348" s="216" t="s">
        <v>479</v>
      </c>
      <c r="C348" s="216" t="s">
        <v>477</v>
      </c>
      <c r="D348" s="216" t="s">
        <v>265</v>
      </c>
      <c r="E348" s="217">
        <v>37.4</v>
      </c>
    </row>
    <row r="349" spans="1:5">
      <c r="A349" s="215" t="s">
        <v>267</v>
      </c>
      <c r="B349" s="216" t="s">
        <v>479</v>
      </c>
      <c r="C349" s="216" t="s">
        <v>477</v>
      </c>
      <c r="D349" s="216" t="s">
        <v>157</v>
      </c>
      <c r="E349" s="217">
        <v>0.9</v>
      </c>
    </row>
    <row r="350" spans="1:5" ht="37.5">
      <c r="A350" s="209" t="s">
        <v>555</v>
      </c>
      <c r="B350" s="210" t="s">
        <v>556</v>
      </c>
      <c r="C350" s="210"/>
      <c r="D350" s="210"/>
      <c r="E350" s="211">
        <v>87356.971999999994</v>
      </c>
    </row>
    <row r="351" spans="1:5">
      <c r="A351" s="212" t="s">
        <v>276</v>
      </c>
      <c r="B351" s="213" t="s">
        <v>556</v>
      </c>
      <c r="C351" s="213" t="s">
        <v>277</v>
      </c>
      <c r="D351" s="213"/>
      <c r="E351" s="214">
        <v>2333.3000000000002</v>
      </c>
    </row>
    <row r="352" spans="1:5">
      <c r="A352" s="212" t="s">
        <v>278</v>
      </c>
      <c r="B352" s="213" t="s">
        <v>556</v>
      </c>
      <c r="C352" s="213" t="s">
        <v>279</v>
      </c>
      <c r="D352" s="213"/>
      <c r="E352" s="214">
        <v>2000</v>
      </c>
    </row>
    <row r="353" spans="1:7" ht="56.25">
      <c r="A353" s="212" t="s">
        <v>557</v>
      </c>
      <c r="B353" s="213" t="s">
        <v>556</v>
      </c>
      <c r="C353" s="213" t="s">
        <v>558</v>
      </c>
      <c r="D353" s="213"/>
      <c r="E353" s="214">
        <v>1000</v>
      </c>
    </row>
    <row r="354" spans="1:7" ht="56.25">
      <c r="A354" s="212" t="s">
        <v>557</v>
      </c>
      <c r="B354" s="213" t="s">
        <v>556</v>
      </c>
      <c r="C354" s="213" t="s">
        <v>737</v>
      </c>
      <c r="D354" s="213"/>
      <c r="E354" s="214">
        <v>1000</v>
      </c>
    </row>
    <row r="355" spans="1:7">
      <c r="A355" s="215" t="s">
        <v>559</v>
      </c>
      <c r="B355" s="216" t="s">
        <v>556</v>
      </c>
      <c r="C355" s="216" t="s">
        <v>737</v>
      </c>
      <c r="D355" s="216" t="s">
        <v>560</v>
      </c>
      <c r="E355" s="217">
        <v>1000</v>
      </c>
    </row>
    <row r="356" spans="1:7" ht="37.5">
      <c r="A356" s="212" t="s">
        <v>280</v>
      </c>
      <c r="B356" s="213" t="s">
        <v>556</v>
      </c>
      <c r="C356" s="213" t="s">
        <v>281</v>
      </c>
      <c r="D356" s="213"/>
      <c r="E356" s="214">
        <v>1000</v>
      </c>
    </row>
    <row r="357" spans="1:7" ht="37.5">
      <c r="A357" s="212" t="s">
        <v>280</v>
      </c>
      <c r="B357" s="213" t="s">
        <v>556</v>
      </c>
      <c r="C357" s="213" t="s">
        <v>738</v>
      </c>
      <c r="D357" s="213"/>
      <c r="E357" s="214">
        <v>1000</v>
      </c>
    </row>
    <row r="358" spans="1:7">
      <c r="A358" s="215" t="s">
        <v>559</v>
      </c>
      <c r="B358" s="216" t="s">
        <v>556</v>
      </c>
      <c r="C358" s="216" t="s">
        <v>738</v>
      </c>
      <c r="D358" s="216" t="s">
        <v>560</v>
      </c>
      <c r="E358" s="217">
        <v>1000</v>
      </c>
    </row>
    <row r="359" spans="1:7">
      <c r="A359" s="212" t="s">
        <v>561</v>
      </c>
      <c r="B359" s="213" t="s">
        <v>556</v>
      </c>
      <c r="C359" s="213" t="s">
        <v>562</v>
      </c>
      <c r="D359" s="213"/>
      <c r="E359" s="214">
        <v>333.3</v>
      </c>
    </row>
    <row r="360" spans="1:7">
      <c r="A360" s="212" t="s">
        <v>563</v>
      </c>
      <c r="B360" s="213" t="s">
        <v>556</v>
      </c>
      <c r="C360" s="213" t="s">
        <v>564</v>
      </c>
      <c r="D360" s="213"/>
      <c r="E360" s="214">
        <v>333.3</v>
      </c>
    </row>
    <row r="361" spans="1:7">
      <c r="A361" s="212" t="s">
        <v>563</v>
      </c>
      <c r="B361" s="213" t="s">
        <v>556</v>
      </c>
      <c r="C361" s="213" t="s">
        <v>565</v>
      </c>
      <c r="D361" s="213"/>
      <c r="E361" s="214">
        <v>333.3</v>
      </c>
    </row>
    <row r="362" spans="1:7">
      <c r="A362" s="215" t="s">
        <v>559</v>
      </c>
      <c r="B362" s="216" t="s">
        <v>556</v>
      </c>
      <c r="C362" s="216" t="s">
        <v>565</v>
      </c>
      <c r="D362" s="216" t="s">
        <v>560</v>
      </c>
      <c r="E362" s="217">
        <v>333.3</v>
      </c>
    </row>
    <row r="363" spans="1:7" ht="37.5">
      <c r="A363" s="212" t="s">
        <v>287</v>
      </c>
      <c r="B363" s="213" t="s">
        <v>556</v>
      </c>
      <c r="C363" s="213" t="s">
        <v>288</v>
      </c>
      <c r="D363" s="213"/>
      <c r="E363" s="214">
        <v>8384.5570000000007</v>
      </c>
      <c r="G363" s="219"/>
    </row>
    <row r="364" spans="1:7" ht="37.5">
      <c r="A364" s="212" t="s">
        <v>289</v>
      </c>
      <c r="B364" s="213" t="s">
        <v>556</v>
      </c>
      <c r="C364" s="213" t="s">
        <v>290</v>
      </c>
      <c r="D364" s="213"/>
      <c r="E364" s="214">
        <v>8384.5570000000007</v>
      </c>
    </row>
    <row r="365" spans="1:7">
      <c r="A365" s="212" t="s">
        <v>291</v>
      </c>
      <c r="B365" s="213" t="s">
        <v>556</v>
      </c>
      <c r="C365" s="213" t="s">
        <v>292</v>
      </c>
      <c r="D365" s="213"/>
      <c r="E365" s="214">
        <v>5496.0569999999998</v>
      </c>
    </row>
    <row r="366" spans="1:7">
      <c r="A366" s="212" t="s">
        <v>293</v>
      </c>
      <c r="B366" s="213" t="s">
        <v>556</v>
      </c>
      <c r="C366" s="213" t="s">
        <v>1005</v>
      </c>
      <c r="D366" s="213"/>
      <c r="E366" s="214">
        <v>1193</v>
      </c>
    </row>
    <row r="367" spans="1:7">
      <c r="A367" s="215" t="s">
        <v>559</v>
      </c>
      <c r="B367" s="216" t="s">
        <v>556</v>
      </c>
      <c r="C367" s="216" t="s">
        <v>1005</v>
      </c>
      <c r="D367" s="216" t="s">
        <v>560</v>
      </c>
      <c r="E367" s="217">
        <v>1193</v>
      </c>
    </row>
    <row r="368" spans="1:7">
      <c r="A368" s="212" t="s">
        <v>293</v>
      </c>
      <c r="B368" s="213" t="s">
        <v>556</v>
      </c>
      <c r="C368" s="213" t="s">
        <v>294</v>
      </c>
      <c r="D368" s="213"/>
      <c r="E368" s="214">
        <v>4303.0569999999998</v>
      </c>
    </row>
    <row r="369" spans="1:5">
      <c r="A369" s="215" t="s">
        <v>559</v>
      </c>
      <c r="B369" s="216" t="s">
        <v>556</v>
      </c>
      <c r="C369" s="216" t="s">
        <v>294</v>
      </c>
      <c r="D369" s="216" t="s">
        <v>560</v>
      </c>
      <c r="E369" s="217">
        <v>4303.0569999999998</v>
      </c>
    </row>
    <row r="370" spans="1:5" ht="37.5">
      <c r="A370" s="212" t="s">
        <v>566</v>
      </c>
      <c r="B370" s="213" t="s">
        <v>556</v>
      </c>
      <c r="C370" s="213" t="s">
        <v>567</v>
      </c>
      <c r="D370" s="213"/>
      <c r="E370" s="214">
        <v>2888.5</v>
      </c>
    </row>
    <row r="371" spans="1:5" ht="37.5">
      <c r="A371" s="212" t="s">
        <v>566</v>
      </c>
      <c r="B371" s="213" t="s">
        <v>556</v>
      </c>
      <c r="C371" s="213" t="s">
        <v>739</v>
      </c>
      <c r="D371" s="213"/>
      <c r="E371" s="214">
        <v>2888.5</v>
      </c>
    </row>
    <row r="372" spans="1:5">
      <c r="A372" s="215" t="s">
        <v>559</v>
      </c>
      <c r="B372" s="216" t="s">
        <v>556</v>
      </c>
      <c r="C372" s="216" t="s">
        <v>739</v>
      </c>
      <c r="D372" s="216" t="s">
        <v>560</v>
      </c>
      <c r="E372" s="217">
        <v>2888.5</v>
      </c>
    </row>
    <row r="373" spans="1:5" ht="37.5">
      <c r="A373" s="212" t="s">
        <v>300</v>
      </c>
      <c r="B373" s="213" t="s">
        <v>556</v>
      </c>
      <c r="C373" s="213" t="s">
        <v>301</v>
      </c>
      <c r="D373" s="213"/>
      <c r="E373" s="214">
        <v>4970.3999999999996</v>
      </c>
    </row>
    <row r="374" spans="1:5" ht="37.5">
      <c r="A374" s="212" t="s">
        <v>451</v>
      </c>
      <c r="B374" s="213" t="s">
        <v>556</v>
      </c>
      <c r="C374" s="213" t="s">
        <v>452</v>
      </c>
      <c r="D374" s="213"/>
      <c r="E374" s="214">
        <v>1300</v>
      </c>
    </row>
    <row r="375" spans="1:5">
      <c r="A375" s="212" t="s">
        <v>568</v>
      </c>
      <c r="B375" s="213" t="s">
        <v>556</v>
      </c>
      <c r="C375" s="213" t="s">
        <v>569</v>
      </c>
      <c r="D375" s="213"/>
      <c r="E375" s="214">
        <v>1300</v>
      </c>
    </row>
    <row r="376" spans="1:5">
      <c r="A376" s="212" t="s">
        <v>568</v>
      </c>
      <c r="B376" s="213" t="s">
        <v>556</v>
      </c>
      <c r="C376" s="213" t="s">
        <v>741</v>
      </c>
      <c r="D376" s="213"/>
      <c r="E376" s="214">
        <v>1300</v>
      </c>
    </row>
    <row r="377" spans="1:5">
      <c r="A377" s="215" t="s">
        <v>559</v>
      </c>
      <c r="B377" s="216" t="s">
        <v>556</v>
      </c>
      <c r="C377" s="216" t="s">
        <v>741</v>
      </c>
      <c r="D377" s="216" t="s">
        <v>560</v>
      </c>
      <c r="E377" s="217">
        <v>1300</v>
      </c>
    </row>
    <row r="378" spans="1:5">
      <c r="A378" s="212" t="s">
        <v>302</v>
      </c>
      <c r="B378" s="213" t="s">
        <v>556</v>
      </c>
      <c r="C378" s="213" t="s">
        <v>303</v>
      </c>
      <c r="D378" s="213"/>
      <c r="E378" s="214">
        <v>1370.4</v>
      </c>
    </row>
    <row r="379" spans="1:5">
      <c r="A379" s="212" t="s">
        <v>742</v>
      </c>
      <c r="B379" s="213" t="s">
        <v>556</v>
      </c>
      <c r="C379" s="213" t="s">
        <v>743</v>
      </c>
      <c r="D379" s="213"/>
      <c r="E379" s="214">
        <v>113.8</v>
      </c>
    </row>
    <row r="380" spans="1:5">
      <c r="A380" s="212" t="s">
        <v>742</v>
      </c>
      <c r="B380" s="213" t="s">
        <v>556</v>
      </c>
      <c r="C380" s="213" t="s">
        <v>744</v>
      </c>
      <c r="D380" s="213"/>
      <c r="E380" s="214">
        <v>113.8</v>
      </c>
    </row>
    <row r="381" spans="1:5">
      <c r="A381" s="215" t="s">
        <v>559</v>
      </c>
      <c r="B381" s="216" t="s">
        <v>556</v>
      </c>
      <c r="C381" s="216" t="s">
        <v>744</v>
      </c>
      <c r="D381" s="216" t="s">
        <v>560</v>
      </c>
      <c r="E381" s="217">
        <v>113.8</v>
      </c>
    </row>
    <row r="382" spans="1:5">
      <c r="A382" s="212" t="s">
        <v>570</v>
      </c>
      <c r="B382" s="213" t="s">
        <v>556</v>
      </c>
      <c r="C382" s="213" t="s">
        <v>571</v>
      </c>
      <c r="D382" s="213"/>
      <c r="E382" s="214">
        <v>666.6</v>
      </c>
    </row>
    <row r="383" spans="1:5">
      <c r="A383" s="212" t="s">
        <v>570</v>
      </c>
      <c r="B383" s="213" t="s">
        <v>556</v>
      </c>
      <c r="C383" s="213" t="s">
        <v>572</v>
      </c>
      <c r="D383" s="213"/>
      <c r="E383" s="214">
        <v>666.6</v>
      </c>
    </row>
    <row r="384" spans="1:5">
      <c r="A384" s="215" t="s">
        <v>559</v>
      </c>
      <c r="B384" s="216" t="s">
        <v>556</v>
      </c>
      <c r="C384" s="216" t="s">
        <v>572</v>
      </c>
      <c r="D384" s="216" t="s">
        <v>560</v>
      </c>
      <c r="E384" s="217">
        <v>666.6</v>
      </c>
    </row>
    <row r="385" spans="1:5" ht="37.5">
      <c r="A385" s="212" t="s">
        <v>304</v>
      </c>
      <c r="B385" s="213" t="s">
        <v>556</v>
      </c>
      <c r="C385" s="213" t="s">
        <v>305</v>
      </c>
      <c r="D385" s="213"/>
      <c r="E385" s="214">
        <v>590</v>
      </c>
    </row>
    <row r="386" spans="1:5" ht="37.5">
      <c r="A386" s="212" t="s">
        <v>304</v>
      </c>
      <c r="B386" s="213" t="s">
        <v>556</v>
      </c>
      <c r="C386" s="213" t="s">
        <v>747</v>
      </c>
      <c r="D386" s="213"/>
      <c r="E386" s="214">
        <v>590</v>
      </c>
    </row>
    <row r="387" spans="1:5">
      <c r="A387" s="215" t="s">
        <v>559</v>
      </c>
      <c r="B387" s="216" t="s">
        <v>556</v>
      </c>
      <c r="C387" s="216" t="s">
        <v>747</v>
      </c>
      <c r="D387" s="216" t="s">
        <v>560</v>
      </c>
      <c r="E387" s="217">
        <v>590</v>
      </c>
    </row>
    <row r="388" spans="1:5">
      <c r="A388" s="212" t="s">
        <v>573</v>
      </c>
      <c r="B388" s="213" t="s">
        <v>556</v>
      </c>
      <c r="C388" s="213" t="s">
        <v>574</v>
      </c>
      <c r="D388" s="213"/>
      <c r="E388" s="214">
        <v>2300</v>
      </c>
    </row>
    <row r="389" spans="1:5">
      <c r="A389" s="212" t="s">
        <v>1006</v>
      </c>
      <c r="B389" s="213" t="s">
        <v>556</v>
      </c>
      <c r="C389" s="213" t="s">
        <v>1007</v>
      </c>
      <c r="D389" s="213"/>
      <c r="E389" s="214">
        <v>2300</v>
      </c>
    </row>
    <row r="390" spans="1:5" ht="37.5">
      <c r="A390" s="212" t="s">
        <v>1008</v>
      </c>
      <c r="B390" s="213" t="s">
        <v>556</v>
      </c>
      <c r="C390" s="213" t="s">
        <v>1009</v>
      </c>
      <c r="D390" s="213"/>
      <c r="E390" s="214">
        <v>2300</v>
      </c>
    </row>
    <row r="391" spans="1:5">
      <c r="A391" s="215" t="s">
        <v>559</v>
      </c>
      <c r="B391" s="216" t="s">
        <v>556</v>
      </c>
      <c r="C391" s="216" t="s">
        <v>1009</v>
      </c>
      <c r="D391" s="216" t="s">
        <v>560</v>
      </c>
      <c r="E391" s="217">
        <v>2300</v>
      </c>
    </row>
    <row r="392" spans="1:5" ht="37.5">
      <c r="A392" s="212" t="s">
        <v>313</v>
      </c>
      <c r="B392" s="213" t="s">
        <v>556</v>
      </c>
      <c r="C392" s="213" t="s">
        <v>314</v>
      </c>
      <c r="D392" s="213"/>
      <c r="E392" s="214">
        <v>50694.035000000003</v>
      </c>
    </row>
    <row r="393" spans="1:5">
      <c r="A393" s="212" t="s">
        <v>575</v>
      </c>
      <c r="B393" s="213" t="s">
        <v>556</v>
      </c>
      <c r="C393" s="213" t="s">
        <v>576</v>
      </c>
      <c r="D393" s="213"/>
      <c r="E393" s="214">
        <v>50694.035000000003</v>
      </c>
    </row>
    <row r="394" spans="1:5" ht="37.5">
      <c r="A394" s="212" t="s">
        <v>577</v>
      </c>
      <c r="B394" s="213" t="s">
        <v>556</v>
      </c>
      <c r="C394" s="213" t="s">
        <v>578</v>
      </c>
      <c r="D394" s="213"/>
      <c r="E394" s="214">
        <v>612.70000000000005</v>
      </c>
    </row>
    <row r="395" spans="1:5" ht="37.5">
      <c r="A395" s="212" t="s">
        <v>577</v>
      </c>
      <c r="B395" s="213" t="s">
        <v>556</v>
      </c>
      <c r="C395" s="213" t="s">
        <v>579</v>
      </c>
      <c r="D395" s="213"/>
      <c r="E395" s="214">
        <v>612.70000000000005</v>
      </c>
    </row>
    <row r="396" spans="1:5">
      <c r="A396" s="215" t="s">
        <v>559</v>
      </c>
      <c r="B396" s="216" t="s">
        <v>556</v>
      </c>
      <c r="C396" s="216" t="s">
        <v>579</v>
      </c>
      <c r="D396" s="216" t="s">
        <v>560</v>
      </c>
      <c r="E396" s="217">
        <v>612.70000000000005</v>
      </c>
    </row>
    <row r="397" spans="1:5">
      <c r="A397" s="212" t="s">
        <v>580</v>
      </c>
      <c r="B397" s="213" t="s">
        <v>556</v>
      </c>
      <c r="C397" s="213" t="s">
        <v>581</v>
      </c>
      <c r="D397" s="213"/>
      <c r="E397" s="214">
        <v>29339.726999999999</v>
      </c>
    </row>
    <row r="398" spans="1:5">
      <c r="A398" s="215" t="s">
        <v>559</v>
      </c>
      <c r="B398" s="216" t="s">
        <v>556</v>
      </c>
      <c r="C398" s="216" t="s">
        <v>581</v>
      </c>
      <c r="D398" s="216" t="s">
        <v>560</v>
      </c>
      <c r="E398" s="217">
        <v>29339.726999999999</v>
      </c>
    </row>
    <row r="399" spans="1:5">
      <c r="A399" s="212" t="s">
        <v>582</v>
      </c>
      <c r="B399" s="213" t="s">
        <v>556</v>
      </c>
      <c r="C399" s="213" t="s">
        <v>583</v>
      </c>
      <c r="D399" s="213"/>
      <c r="E399" s="214">
        <v>11801.608</v>
      </c>
    </row>
    <row r="400" spans="1:5" ht="56.25">
      <c r="A400" s="215" t="s">
        <v>264</v>
      </c>
      <c r="B400" s="216" t="s">
        <v>556</v>
      </c>
      <c r="C400" s="216" t="s">
        <v>583</v>
      </c>
      <c r="D400" s="216" t="s">
        <v>265</v>
      </c>
      <c r="E400" s="217">
        <v>11151.418</v>
      </c>
    </row>
    <row r="401" spans="1:5">
      <c r="A401" s="215" t="s">
        <v>267</v>
      </c>
      <c r="B401" s="216" t="s">
        <v>556</v>
      </c>
      <c r="C401" s="216" t="s">
        <v>583</v>
      </c>
      <c r="D401" s="216" t="s">
        <v>157</v>
      </c>
      <c r="E401" s="217">
        <v>628.36599999999999</v>
      </c>
    </row>
    <row r="402" spans="1:5">
      <c r="A402" s="215" t="s">
        <v>766</v>
      </c>
      <c r="B402" s="216" t="s">
        <v>556</v>
      </c>
      <c r="C402" s="216" t="s">
        <v>583</v>
      </c>
      <c r="D402" s="216" t="s">
        <v>282</v>
      </c>
      <c r="E402" s="217">
        <v>2.371</v>
      </c>
    </row>
    <row r="403" spans="1:5" ht="37.5">
      <c r="A403" s="212" t="s">
        <v>266</v>
      </c>
      <c r="B403" s="213" t="s">
        <v>556</v>
      </c>
      <c r="C403" s="213" t="s">
        <v>759</v>
      </c>
      <c r="D403" s="213"/>
      <c r="E403" s="214">
        <v>19.452999999999999</v>
      </c>
    </row>
    <row r="404" spans="1:5">
      <c r="A404" s="215" t="s">
        <v>267</v>
      </c>
      <c r="B404" s="216" t="s">
        <v>556</v>
      </c>
      <c r="C404" s="216" t="s">
        <v>759</v>
      </c>
      <c r="D404" s="216" t="s">
        <v>157</v>
      </c>
      <c r="E404" s="217">
        <v>19.452999999999999</v>
      </c>
    </row>
    <row r="405" spans="1:5" ht="37.5">
      <c r="A405" s="212" t="s">
        <v>584</v>
      </c>
      <c r="B405" s="213" t="s">
        <v>556</v>
      </c>
      <c r="C405" s="213" t="s">
        <v>585</v>
      </c>
      <c r="D405" s="213"/>
      <c r="E405" s="214">
        <v>8940</v>
      </c>
    </row>
    <row r="406" spans="1:5">
      <c r="A406" s="215" t="s">
        <v>559</v>
      </c>
      <c r="B406" s="216" t="s">
        <v>556</v>
      </c>
      <c r="C406" s="216" t="s">
        <v>585</v>
      </c>
      <c r="D406" s="216" t="s">
        <v>560</v>
      </c>
      <c r="E406" s="217">
        <v>8940</v>
      </c>
    </row>
    <row r="407" spans="1:5" ht="37.5">
      <c r="A407" s="212" t="s">
        <v>333</v>
      </c>
      <c r="B407" s="213" t="s">
        <v>556</v>
      </c>
      <c r="C407" s="213" t="s">
        <v>334</v>
      </c>
      <c r="D407" s="213"/>
      <c r="E407" s="214">
        <v>1523</v>
      </c>
    </row>
    <row r="408" spans="1:5">
      <c r="A408" s="212" t="s">
        <v>335</v>
      </c>
      <c r="B408" s="213" t="s">
        <v>556</v>
      </c>
      <c r="C408" s="213" t="s">
        <v>336</v>
      </c>
      <c r="D408" s="213"/>
      <c r="E408" s="214">
        <v>1523</v>
      </c>
    </row>
    <row r="409" spans="1:5" ht="37.5">
      <c r="A409" s="212" t="s">
        <v>760</v>
      </c>
      <c r="B409" s="213" t="s">
        <v>556</v>
      </c>
      <c r="C409" s="213" t="s">
        <v>761</v>
      </c>
      <c r="D409" s="213"/>
      <c r="E409" s="214">
        <v>1523</v>
      </c>
    </row>
    <row r="410" spans="1:5" ht="37.5">
      <c r="A410" s="212" t="s">
        <v>760</v>
      </c>
      <c r="B410" s="213" t="s">
        <v>556</v>
      </c>
      <c r="C410" s="213" t="s">
        <v>762</v>
      </c>
      <c r="D410" s="213"/>
      <c r="E410" s="214">
        <v>1523</v>
      </c>
    </row>
    <row r="411" spans="1:5">
      <c r="A411" s="215" t="s">
        <v>559</v>
      </c>
      <c r="B411" s="216" t="s">
        <v>556</v>
      </c>
      <c r="C411" s="216" t="s">
        <v>762</v>
      </c>
      <c r="D411" s="216" t="s">
        <v>560</v>
      </c>
      <c r="E411" s="217">
        <v>1523</v>
      </c>
    </row>
    <row r="412" spans="1:5">
      <c r="A412" s="212" t="s">
        <v>258</v>
      </c>
      <c r="B412" s="213" t="s">
        <v>556</v>
      </c>
      <c r="C412" s="213" t="s">
        <v>259</v>
      </c>
      <c r="D412" s="213"/>
      <c r="E412" s="214">
        <v>19451.68</v>
      </c>
    </row>
    <row r="413" spans="1:5">
      <c r="A413" s="212" t="s">
        <v>260</v>
      </c>
      <c r="B413" s="213" t="s">
        <v>556</v>
      </c>
      <c r="C413" s="213" t="s">
        <v>261</v>
      </c>
      <c r="D413" s="213"/>
      <c r="E413" s="214">
        <v>19451.68</v>
      </c>
    </row>
    <row r="414" spans="1:5" ht="37.5">
      <c r="A414" s="212" t="s">
        <v>586</v>
      </c>
      <c r="B414" s="213" t="s">
        <v>556</v>
      </c>
      <c r="C414" s="213" t="s">
        <v>587</v>
      </c>
      <c r="D414" s="213"/>
      <c r="E414" s="214">
        <v>1129.3</v>
      </c>
    </row>
    <row r="415" spans="1:5">
      <c r="A415" s="215" t="s">
        <v>559</v>
      </c>
      <c r="B415" s="216" t="s">
        <v>556</v>
      </c>
      <c r="C415" s="216" t="s">
        <v>587</v>
      </c>
      <c r="D415" s="216" t="s">
        <v>560</v>
      </c>
      <c r="E415" s="217">
        <v>1129.3</v>
      </c>
    </row>
    <row r="416" spans="1:5" ht="37.5">
      <c r="A416" s="212" t="s">
        <v>588</v>
      </c>
      <c r="B416" s="213" t="s">
        <v>556</v>
      </c>
      <c r="C416" s="213" t="s">
        <v>589</v>
      </c>
      <c r="D416" s="213"/>
      <c r="E416" s="214">
        <v>71.8</v>
      </c>
    </row>
    <row r="417" spans="1:5">
      <c r="A417" s="215" t="s">
        <v>559</v>
      </c>
      <c r="B417" s="216" t="s">
        <v>556</v>
      </c>
      <c r="C417" s="216" t="s">
        <v>589</v>
      </c>
      <c r="D417" s="216" t="s">
        <v>560</v>
      </c>
      <c r="E417" s="217">
        <v>71.8</v>
      </c>
    </row>
    <row r="418" spans="1:5" ht="75">
      <c r="A418" s="218" t="s">
        <v>590</v>
      </c>
      <c r="B418" s="213" t="s">
        <v>556</v>
      </c>
      <c r="C418" s="213" t="s">
        <v>591</v>
      </c>
      <c r="D418" s="213"/>
      <c r="E418" s="214">
        <v>4</v>
      </c>
    </row>
    <row r="419" spans="1:5">
      <c r="A419" s="215" t="s">
        <v>267</v>
      </c>
      <c r="B419" s="216" t="s">
        <v>556</v>
      </c>
      <c r="C419" s="216" t="s">
        <v>591</v>
      </c>
      <c r="D419" s="216" t="s">
        <v>157</v>
      </c>
      <c r="E419" s="217">
        <v>4</v>
      </c>
    </row>
    <row r="420" spans="1:5" ht="131.25">
      <c r="A420" s="218" t="s">
        <v>592</v>
      </c>
      <c r="B420" s="213" t="s">
        <v>556</v>
      </c>
      <c r="C420" s="213" t="s">
        <v>593</v>
      </c>
      <c r="D420" s="213"/>
      <c r="E420" s="214">
        <v>4</v>
      </c>
    </row>
    <row r="421" spans="1:5">
      <c r="A421" s="215" t="s">
        <v>267</v>
      </c>
      <c r="B421" s="216" t="s">
        <v>556</v>
      </c>
      <c r="C421" s="216" t="s">
        <v>593</v>
      </c>
      <c r="D421" s="216" t="s">
        <v>157</v>
      </c>
      <c r="E421" s="217">
        <v>4</v>
      </c>
    </row>
    <row r="422" spans="1:5" ht="93.75">
      <c r="A422" s="218" t="s">
        <v>366</v>
      </c>
      <c r="B422" s="213" t="s">
        <v>556</v>
      </c>
      <c r="C422" s="213" t="s">
        <v>367</v>
      </c>
      <c r="D422" s="213"/>
      <c r="E422" s="214">
        <v>233.58</v>
      </c>
    </row>
    <row r="423" spans="1:5">
      <c r="A423" s="215" t="s">
        <v>559</v>
      </c>
      <c r="B423" s="216" t="s">
        <v>556</v>
      </c>
      <c r="C423" s="216" t="s">
        <v>367</v>
      </c>
      <c r="D423" s="216" t="s">
        <v>560</v>
      </c>
      <c r="E423" s="217">
        <v>233.58</v>
      </c>
    </row>
    <row r="424" spans="1:5" ht="93.75">
      <c r="A424" s="218" t="s">
        <v>594</v>
      </c>
      <c r="B424" s="213" t="s">
        <v>556</v>
      </c>
      <c r="C424" s="213" t="s">
        <v>595</v>
      </c>
      <c r="D424" s="213"/>
      <c r="E424" s="214">
        <v>9</v>
      </c>
    </row>
    <row r="425" spans="1:5">
      <c r="A425" s="215" t="s">
        <v>267</v>
      </c>
      <c r="B425" s="216" t="s">
        <v>556</v>
      </c>
      <c r="C425" s="216" t="s">
        <v>595</v>
      </c>
      <c r="D425" s="216" t="s">
        <v>157</v>
      </c>
      <c r="E425" s="217">
        <v>9</v>
      </c>
    </row>
    <row r="426" spans="1:5">
      <c r="A426" s="212" t="s">
        <v>272</v>
      </c>
      <c r="B426" s="213" t="s">
        <v>556</v>
      </c>
      <c r="C426" s="213" t="s">
        <v>273</v>
      </c>
      <c r="D426" s="213"/>
      <c r="E426" s="214">
        <v>18000</v>
      </c>
    </row>
    <row r="427" spans="1:5">
      <c r="A427" s="215" t="s">
        <v>766</v>
      </c>
      <c r="B427" s="216" t="s">
        <v>556</v>
      </c>
      <c r="C427" s="216" t="s">
        <v>273</v>
      </c>
      <c r="D427" s="216" t="s">
        <v>282</v>
      </c>
      <c r="E427" s="217">
        <v>18000</v>
      </c>
    </row>
  </sheetData>
  <mergeCells count="10">
    <mergeCell ref="A1:E1"/>
    <mergeCell ref="A2:E2"/>
    <mergeCell ref="A6:E6"/>
    <mergeCell ref="A7:E7"/>
    <mergeCell ref="A11:E11"/>
    <mergeCell ref="A14:A15"/>
    <mergeCell ref="B14:B15"/>
    <mergeCell ref="C14:C15"/>
    <mergeCell ref="D14:D15"/>
    <mergeCell ref="E14:E15"/>
  </mergeCells>
  <pageMargins left="0.70866141732283472" right="0.70866141732283472" top="0.74803149606299213" bottom="0.74803149606299213" header="0.31496062992125984" footer="0.31496062992125984"/>
  <pageSetup paperSize="9" scale="46" fitToHeight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4"/>
  <sheetViews>
    <sheetView topLeftCell="A13" workbookViewId="0">
      <selection activeCell="L19" sqref="L19"/>
    </sheetView>
  </sheetViews>
  <sheetFormatPr defaultRowHeight="18.75"/>
  <cols>
    <col min="1" max="1" width="89.5703125" style="185" customWidth="1"/>
    <col min="2" max="2" width="16.7109375" style="185" customWidth="1"/>
    <col min="3" max="3" width="24.42578125" style="185" customWidth="1"/>
    <col min="4" max="4" width="10.7109375" style="185" customWidth="1"/>
    <col min="5" max="5" width="17.7109375" style="185" customWidth="1"/>
    <col min="6" max="6" width="19.28515625" style="185" customWidth="1"/>
    <col min="7" max="16384" width="9.140625" style="185"/>
  </cols>
  <sheetData>
    <row r="1" spans="1:6">
      <c r="B1" s="152" t="s">
        <v>772</v>
      </c>
      <c r="C1" s="220"/>
      <c r="D1" s="220"/>
      <c r="E1" s="220"/>
      <c r="F1" s="220"/>
    </row>
    <row r="2" spans="1:6">
      <c r="B2" s="152" t="s">
        <v>245</v>
      </c>
      <c r="C2" s="220"/>
      <c r="D2" s="220"/>
      <c r="E2" s="220"/>
      <c r="F2" s="220"/>
    </row>
    <row r="3" spans="1:6">
      <c r="A3" s="149" t="s">
        <v>246</v>
      </c>
      <c r="B3" s="149"/>
      <c r="C3" s="149"/>
      <c r="D3" s="149"/>
      <c r="E3" s="149"/>
      <c r="F3" s="221"/>
    </row>
    <row r="4" spans="1:6">
      <c r="B4" s="149" t="s">
        <v>966</v>
      </c>
      <c r="C4" s="149"/>
      <c r="D4" s="149"/>
      <c r="E4" s="149"/>
      <c r="F4" s="221"/>
    </row>
    <row r="5" spans="1:6">
      <c r="B5" s="135"/>
      <c r="C5" s="135"/>
      <c r="D5" s="135"/>
      <c r="E5" s="135"/>
      <c r="F5" s="222"/>
    </row>
    <row r="6" spans="1:6">
      <c r="C6" s="152" t="s">
        <v>772</v>
      </c>
      <c r="D6" s="220"/>
      <c r="E6" s="221"/>
      <c r="F6" s="221"/>
    </row>
    <row r="7" spans="1:6">
      <c r="C7" s="149" t="s">
        <v>245</v>
      </c>
      <c r="D7" s="221"/>
      <c r="E7" s="221"/>
      <c r="F7" s="221"/>
    </row>
    <row r="8" spans="1:6">
      <c r="A8" s="149" t="s">
        <v>246</v>
      </c>
      <c r="B8" s="149"/>
      <c r="C8" s="149"/>
      <c r="D8" s="149"/>
      <c r="E8" s="149"/>
      <c r="F8" s="221"/>
    </row>
    <row r="9" spans="1:6">
      <c r="A9" s="183"/>
      <c r="B9" s="150" t="s">
        <v>248</v>
      </c>
      <c r="C9" s="150"/>
      <c r="D9" s="150"/>
      <c r="E9" s="150"/>
      <c r="F9" s="221"/>
    </row>
    <row r="10" spans="1:6">
      <c r="A10" s="223"/>
      <c r="B10" s="223"/>
      <c r="C10" s="223"/>
      <c r="D10" s="223"/>
      <c r="E10" s="186"/>
      <c r="F10" s="186"/>
    </row>
    <row r="11" spans="1:6">
      <c r="A11" s="151" t="s">
        <v>773</v>
      </c>
      <c r="B11" s="151"/>
      <c r="C11" s="151"/>
      <c r="D11" s="151"/>
      <c r="E11" s="151"/>
      <c r="F11" s="151"/>
    </row>
    <row r="12" spans="1:6">
      <c r="A12" s="223"/>
      <c r="B12" s="223"/>
      <c r="C12" s="223"/>
      <c r="D12" s="223"/>
      <c r="E12" s="186"/>
      <c r="F12" s="186"/>
    </row>
    <row r="14" spans="1:6">
      <c r="A14" s="59"/>
      <c r="B14" s="59"/>
      <c r="C14" s="59"/>
      <c r="D14" s="59"/>
      <c r="E14" s="59"/>
      <c r="F14" s="59" t="s">
        <v>249</v>
      </c>
    </row>
    <row r="15" spans="1:6">
      <c r="A15" s="224" t="s">
        <v>250</v>
      </c>
      <c r="B15" s="187" t="s">
        <v>251</v>
      </c>
      <c r="C15" s="187" t="s">
        <v>252</v>
      </c>
      <c r="D15" s="187" t="s">
        <v>253</v>
      </c>
      <c r="E15" s="224" t="s">
        <v>774</v>
      </c>
      <c r="F15" s="224" t="s">
        <v>775</v>
      </c>
    </row>
    <row r="16" spans="1:6">
      <c r="A16" s="224"/>
      <c r="B16" s="187" t="s">
        <v>251</v>
      </c>
      <c r="C16" s="187" t="s">
        <v>252</v>
      </c>
      <c r="D16" s="187" t="s">
        <v>253</v>
      </c>
      <c r="E16" s="224" t="s">
        <v>254</v>
      </c>
      <c r="F16" s="224" t="s">
        <v>254</v>
      </c>
    </row>
    <row r="17" spans="1:6" s="226" customFormat="1">
      <c r="A17" s="225">
        <v>1</v>
      </c>
      <c r="B17" s="225">
        <v>2</v>
      </c>
      <c r="C17" s="225">
        <v>3</v>
      </c>
      <c r="D17" s="225">
        <v>4</v>
      </c>
      <c r="E17" s="225">
        <v>5</v>
      </c>
      <c r="F17" s="225">
        <v>6</v>
      </c>
    </row>
    <row r="18" spans="1:6">
      <c r="A18" s="227" t="s">
        <v>255</v>
      </c>
      <c r="B18" s="228"/>
      <c r="C18" s="228"/>
      <c r="D18" s="228"/>
      <c r="E18" s="229">
        <v>567388.02599999995</v>
      </c>
      <c r="F18" s="229">
        <v>573668.56900000002</v>
      </c>
    </row>
    <row r="19" spans="1:6" ht="37.5">
      <c r="A19" s="230" t="s">
        <v>256</v>
      </c>
      <c r="B19" s="231" t="s">
        <v>257</v>
      </c>
      <c r="C19" s="231"/>
      <c r="D19" s="231"/>
      <c r="E19" s="232">
        <v>1264.8009999999999</v>
      </c>
      <c r="F19" s="232">
        <v>1264.8440000000001</v>
      </c>
    </row>
    <row r="20" spans="1:6">
      <c r="A20" s="233" t="s">
        <v>258</v>
      </c>
      <c r="B20" s="190" t="s">
        <v>257</v>
      </c>
      <c r="C20" s="190" t="s">
        <v>259</v>
      </c>
      <c r="D20" s="190"/>
      <c r="E20" s="234">
        <v>1264.8009999999999</v>
      </c>
      <c r="F20" s="234">
        <v>1264.8440000000001</v>
      </c>
    </row>
    <row r="21" spans="1:6">
      <c r="A21" s="233" t="s">
        <v>260</v>
      </c>
      <c r="B21" s="190" t="s">
        <v>257</v>
      </c>
      <c r="C21" s="190" t="s">
        <v>261</v>
      </c>
      <c r="D21" s="190"/>
      <c r="E21" s="234">
        <v>1264.8009999999999</v>
      </c>
      <c r="F21" s="234">
        <v>1264.8440000000001</v>
      </c>
    </row>
    <row r="22" spans="1:6">
      <c r="A22" s="233" t="s">
        <v>262</v>
      </c>
      <c r="B22" s="190" t="s">
        <v>257</v>
      </c>
      <c r="C22" s="190" t="s">
        <v>263</v>
      </c>
      <c r="D22" s="190"/>
      <c r="E22" s="234">
        <v>836.327</v>
      </c>
      <c r="F22" s="234">
        <v>836.327</v>
      </c>
    </row>
    <row r="23" spans="1:6" ht="75">
      <c r="A23" s="235" t="s">
        <v>264</v>
      </c>
      <c r="B23" s="236" t="s">
        <v>257</v>
      </c>
      <c r="C23" s="236" t="s">
        <v>263</v>
      </c>
      <c r="D23" s="236" t="s">
        <v>265</v>
      </c>
      <c r="E23" s="237">
        <v>836.327</v>
      </c>
      <c r="F23" s="237">
        <v>836.327</v>
      </c>
    </row>
    <row r="24" spans="1:6" ht="37.5">
      <c r="A24" s="233" t="s">
        <v>266</v>
      </c>
      <c r="B24" s="190" t="s">
        <v>257</v>
      </c>
      <c r="C24" s="190" t="s">
        <v>776</v>
      </c>
      <c r="D24" s="190"/>
      <c r="E24" s="234">
        <v>19.442</v>
      </c>
      <c r="F24" s="234">
        <v>19.442</v>
      </c>
    </row>
    <row r="25" spans="1:6" ht="75">
      <c r="A25" s="235" t="s">
        <v>264</v>
      </c>
      <c r="B25" s="236" t="s">
        <v>257</v>
      </c>
      <c r="C25" s="236" t="s">
        <v>776</v>
      </c>
      <c r="D25" s="236" t="s">
        <v>265</v>
      </c>
      <c r="E25" s="237">
        <v>19.442</v>
      </c>
      <c r="F25" s="237">
        <v>19.442</v>
      </c>
    </row>
    <row r="26" spans="1:6" ht="75">
      <c r="A26" s="233" t="s">
        <v>268</v>
      </c>
      <c r="B26" s="190" t="s">
        <v>257</v>
      </c>
      <c r="C26" s="190" t="s">
        <v>269</v>
      </c>
      <c r="D26" s="190"/>
      <c r="E26" s="234">
        <v>409.03199999999998</v>
      </c>
      <c r="F26" s="234">
        <v>409.07499999999999</v>
      </c>
    </row>
    <row r="27" spans="1:6" ht="75">
      <c r="A27" s="235" t="s">
        <v>264</v>
      </c>
      <c r="B27" s="236" t="s">
        <v>257</v>
      </c>
      <c r="C27" s="236" t="s">
        <v>269</v>
      </c>
      <c r="D27" s="236" t="s">
        <v>265</v>
      </c>
      <c r="E27" s="237">
        <v>398.03199999999998</v>
      </c>
      <c r="F27" s="237">
        <v>398.03199999999998</v>
      </c>
    </row>
    <row r="28" spans="1:6" ht="37.5">
      <c r="A28" s="235" t="s">
        <v>267</v>
      </c>
      <c r="B28" s="236" t="s">
        <v>257</v>
      </c>
      <c r="C28" s="236" t="s">
        <v>269</v>
      </c>
      <c r="D28" s="236" t="s">
        <v>157</v>
      </c>
      <c r="E28" s="237">
        <v>11</v>
      </c>
      <c r="F28" s="237">
        <v>11.042999999999999</v>
      </c>
    </row>
    <row r="29" spans="1:6">
      <c r="A29" s="230" t="s">
        <v>270</v>
      </c>
      <c r="B29" s="231" t="s">
        <v>271</v>
      </c>
      <c r="C29" s="231"/>
      <c r="D29" s="231"/>
      <c r="E29" s="232">
        <v>150</v>
      </c>
      <c r="F29" s="232">
        <v>150</v>
      </c>
    </row>
    <row r="30" spans="1:6">
      <c r="A30" s="233" t="s">
        <v>258</v>
      </c>
      <c r="B30" s="190" t="s">
        <v>271</v>
      </c>
      <c r="C30" s="190" t="s">
        <v>259</v>
      </c>
      <c r="D30" s="190"/>
      <c r="E30" s="234">
        <v>150</v>
      </c>
      <c r="F30" s="234">
        <v>150</v>
      </c>
    </row>
    <row r="31" spans="1:6">
      <c r="A31" s="233" t="s">
        <v>260</v>
      </c>
      <c r="B31" s="190" t="s">
        <v>271</v>
      </c>
      <c r="C31" s="190" t="s">
        <v>261</v>
      </c>
      <c r="D31" s="190"/>
      <c r="E31" s="234">
        <v>150</v>
      </c>
      <c r="F31" s="234">
        <v>150</v>
      </c>
    </row>
    <row r="32" spans="1:6">
      <c r="A32" s="233" t="s">
        <v>272</v>
      </c>
      <c r="B32" s="190" t="s">
        <v>271</v>
      </c>
      <c r="C32" s="190" t="s">
        <v>273</v>
      </c>
      <c r="D32" s="190"/>
      <c r="E32" s="234">
        <v>150</v>
      </c>
      <c r="F32" s="234">
        <v>150</v>
      </c>
    </row>
    <row r="33" spans="1:6" ht="37.5">
      <c r="A33" s="235" t="s">
        <v>267</v>
      </c>
      <c r="B33" s="236" t="s">
        <v>271</v>
      </c>
      <c r="C33" s="236" t="s">
        <v>273</v>
      </c>
      <c r="D33" s="236" t="s">
        <v>157</v>
      </c>
      <c r="E33" s="237">
        <v>150</v>
      </c>
      <c r="F33" s="237">
        <v>150</v>
      </c>
    </row>
    <row r="34" spans="1:6" ht="37.5">
      <c r="A34" s="230" t="s">
        <v>274</v>
      </c>
      <c r="B34" s="231" t="s">
        <v>275</v>
      </c>
      <c r="C34" s="231"/>
      <c r="D34" s="231"/>
      <c r="E34" s="232">
        <v>46581.495999999999</v>
      </c>
      <c r="F34" s="232">
        <v>45285.296000000002</v>
      </c>
    </row>
    <row r="35" spans="1:6">
      <c r="A35" s="233" t="s">
        <v>276</v>
      </c>
      <c r="B35" s="190" t="s">
        <v>275</v>
      </c>
      <c r="C35" s="190" t="s">
        <v>277</v>
      </c>
      <c r="D35" s="190"/>
      <c r="E35" s="234">
        <v>800</v>
      </c>
      <c r="F35" s="234">
        <v>200</v>
      </c>
    </row>
    <row r="36" spans="1:6" ht="37.5">
      <c r="A36" s="233" t="s">
        <v>278</v>
      </c>
      <c r="B36" s="190" t="s">
        <v>275</v>
      </c>
      <c r="C36" s="190" t="s">
        <v>279</v>
      </c>
      <c r="D36" s="190"/>
      <c r="E36" s="234">
        <v>650</v>
      </c>
      <c r="F36" s="234"/>
    </row>
    <row r="37" spans="1:6" ht="56.25">
      <c r="A37" s="233" t="s">
        <v>777</v>
      </c>
      <c r="B37" s="190" t="s">
        <v>275</v>
      </c>
      <c r="C37" s="190" t="s">
        <v>778</v>
      </c>
      <c r="D37" s="190"/>
      <c r="E37" s="234">
        <v>100</v>
      </c>
      <c r="F37" s="234"/>
    </row>
    <row r="38" spans="1:6">
      <c r="A38" s="235" t="s">
        <v>766</v>
      </c>
      <c r="B38" s="236" t="s">
        <v>275</v>
      </c>
      <c r="C38" s="236" t="s">
        <v>778</v>
      </c>
      <c r="D38" s="236" t="s">
        <v>282</v>
      </c>
      <c r="E38" s="237">
        <v>100</v>
      </c>
      <c r="F38" s="237"/>
    </row>
    <row r="39" spans="1:6" ht="56.25">
      <c r="A39" s="233" t="s">
        <v>280</v>
      </c>
      <c r="B39" s="190" t="s">
        <v>275</v>
      </c>
      <c r="C39" s="190" t="s">
        <v>281</v>
      </c>
      <c r="D39" s="190"/>
      <c r="E39" s="234">
        <v>500</v>
      </c>
      <c r="F39" s="234"/>
    </row>
    <row r="40" spans="1:6">
      <c r="A40" s="235" t="s">
        <v>766</v>
      </c>
      <c r="B40" s="236" t="s">
        <v>275</v>
      </c>
      <c r="C40" s="236" t="s">
        <v>281</v>
      </c>
      <c r="D40" s="236" t="s">
        <v>282</v>
      </c>
      <c r="E40" s="237">
        <v>500</v>
      </c>
      <c r="F40" s="237"/>
    </row>
    <row r="41" spans="1:6">
      <c r="A41" s="233" t="s">
        <v>779</v>
      </c>
      <c r="B41" s="190" t="s">
        <v>275</v>
      </c>
      <c r="C41" s="190" t="s">
        <v>780</v>
      </c>
      <c r="D41" s="190"/>
      <c r="E41" s="234">
        <v>50</v>
      </c>
      <c r="F41" s="234"/>
    </row>
    <row r="42" spans="1:6">
      <c r="A42" s="235" t="s">
        <v>766</v>
      </c>
      <c r="B42" s="236" t="s">
        <v>275</v>
      </c>
      <c r="C42" s="236" t="s">
        <v>780</v>
      </c>
      <c r="D42" s="236" t="s">
        <v>282</v>
      </c>
      <c r="E42" s="237">
        <v>50</v>
      </c>
      <c r="F42" s="237"/>
    </row>
    <row r="43" spans="1:6" ht="37.5">
      <c r="A43" s="233" t="s">
        <v>283</v>
      </c>
      <c r="B43" s="190" t="s">
        <v>275</v>
      </c>
      <c r="C43" s="190" t="s">
        <v>284</v>
      </c>
      <c r="D43" s="190"/>
      <c r="E43" s="234">
        <v>150</v>
      </c>
      <c r="F43" s="234">
        <v>200</v>
      </c>
    </row>
    <row r="44" spans="1:6" ht="56.25">
      <c r="A44" s="233" t="s">
        <v>285</v>
      </c>
      <c r="B44" s="190" t="s">
        <v>275</v>
      </c>
      <c r="C44" s="190" t="s">
        <v>286</v>
      </c>
      <c r="D44" s="190"/>
      <c r="E44" s="234">
        <v>150</v>
      </c>
      <c r="F44" s="234">
        <v>200</v>
      </c>
    </row>
    <row r="45" spans="1:6">
      <c r="A45" s="235" t="s">
        <v>766</v>
      </c>
      <c r="B45" s="236" t="s">
        <v>275</v>
      </c>
      <c r="C45" s="236" t="s">
        <v>286</v>
      </c>
      <c r="D45" s="236" t="s">
        <v>282</v>
      </c>
      <c r="E45" s="237">
        <v>150</v>
      </c>
      <c r="F45" s="237">
        <v>200</v>
      </c>
    </row>
    <row r="46" spans="1:6" ht="37.5">
      <c r="A46" s="233" t="s">
        <v>287</v>
      </c>
      <c r="B46" s="190" t="s">
        <v>275</v>
      </c>
      <c r="C46" s="190" t="s">
        <v>288</v>
      </c>
      <c r="D46" s="190"/>
      <c r="E46" s="234">
        <v>6114</v>
      </c>
      <c r="F46" s="234">
        <v>6164</v>
      </c>
    </row>
    <row r="47" spans="1:6" ht="37.5">
      <c r="A47" s="233" t="s">
        <v>289</v>
      </c>
      <c r="B47" s="190" t="s">
        <v>275</v>
      </c>
      <c r="C47" s="190" t="s">
        <v>290</v>
      </c>
      <c r="D47" s="190"/>
      <c r="E47" s="234">
        <v>6114</v>
      </c>
      <c r="F47" s="234">
        <v>6164</v>
      </c>
    </row>
    <row r="48" spans="1:6" ht="37.5">
      <c r="A48" s="233" t="s">
        <v>291</v>
      </c>
      <c r="B48" s="190" t="s">
        <v>275</v>
      </c>
      <c r="C48" s="190" t="s">
        <v>292</v>
      </c>
      <c r="D48" s="190"/>
      <c r="E48" s="234">
        <v>6092.1</v>
      </c>
      <c r="F48" s="234">
        <v>6142.1</v>
      </c>
    </row>
    <row r="49" spans="1:6" ht="37.5">
      <c r="A49" s="235" t="s">
        <v>267</v>
      </c>
      <c r="B49" s="236" t="s">
        <v>275</v>
      </c>
      <c r="C49" s="236" t="s">
        <v>292</v>
      </c>
      <c r="D49" s="236" t="s">
        <v>157</v>
      </c>
      <c r="E49" s="237">
        <v>6003.2</v>
      </c>
      <c r="F49" s="237">
        <v>6053.2</v>
      </c>
    </row>
    <row r="50" spans="1:6" ht="37.5">
      <c r="A50" s="233" t="s">
        <v>293</v>
      </c>
      <c r="B50" s="190" t="s">
        <v>275</v>
      </c>
      <c r="C50" s="190" t="s">
        <v>294</v>
      </c>
      <c r="D50" s="190"/>
      <c r="E50" s="234">
        <v>88.9</v>
      </c>
      <c r="F50" s="234">
        <v>88.9</v>
      </c>
    </row>
    <row r="51" spans="1:6" ht="37.5">
      <c r="A51" s="235" t="s">
        <v>267</v>
      </c>
      <c r="B51" s="236" t="s">
        <v>275</v>
      </c>
      <c r="C51" s="236" t="s">
        <v>294</v>
      </c>
      <c r="D51" s="236" t="s">
        <v>157</v>
      </c>
      <c r="E51" s="237">
        <v>88.9</v>
      </c>
      <c r="F51" s="237">
        <v>88.9</v>
      </c>
    </row>
    <row r="52" spans="1:6">
      <c r="A52" s="233" t="s">
        <v>297</v>
      </c>
      <c r="B52" s="190" t="s">
        <v>275</v>
      </c>
      <c r="C52" s="190" t="s">
        <v>298</v>
      </c>
      <c r="D52" s="190"/>
      <c r="E52" s="234">
        <v>21.9</v>
      </c>
      <c r="F52" s="234">
        <v>21.9</v>
      </c>
    </row>
    <row r="53" spans="1:6">
      <c r="A53" s="233" t="s">
        <v>297</v>
      </c>
      <c r="B53" s="190" t="s">
        <v>275</v>
      </c>
      <c r="C53" s="190" t="s">
        <v>299</v>
      </c>
      <c r="D53" s="190"/>
      <c r="E53" s="234">
        <v>21.9</v>
      </c>
      <c r="F53" s="234">
        <v>21.9</v>
      </c>
    </row>
    <row r="54" spans="1:6" ht="37.5">
      <c r="A54" s="235" t="s">
        <v>267</v>
      </c>
      <c r="B54" s="236" t="s">
        <v>275</v>
      </c>
      <c r="C54" s="236" t="s">
        <v>299</v>
      </c>
      <c r="D54" s="236" t="s">
        <v>157</v>
      </c>
      <c r="E54" s="237">
        <v>21.9</v>
      </c>
      <c r="F54" s="237">
        <v>21.9</v>
      </c>
    </row>
    <row r="55" spans="1:6" ht="37.5">
      <c r="A55" s="233" t="s">
        <v>313</v>
      </c>
      <c r="B55" s="190" t="s">
        <v>275</v>
      </c>
      <c r="C55" s="190" t="s">
        <v>314</v>
      </c>
      <c r="D55" s="190"/>
      <c r="E55" s="234">
        <v>30275.246999999999</v>
      </c>
      <c r="F55" s="234">
        <v>30250.246999999999</v>
      </c>
    </row>
    <row r="56" spans="1:6">
      <c r="A56" s="233" t="s">
        <v>315</v>
      </c>
      <c r="B56" s="190" t="s">
        <v>275</v>
      </c>
      <c r="C56" s="190" t="s">
        <v>316</v>
      </c>
      <c r="D56" s="190"/>
      <c r="E56" s="234">
        <v>10</v>
      </c>
      <c r="F56" s="234"/>
    </row>
    <row r="57" spans="1:6">
      <c r="A57" s="233" t="s">
        <v>317</v>
      </c>
      <c r="B57" s="190" t="s">
        <v>275</v>
      </c>
      <c r="C57" s="190" t="s">
        <v>318</v>
      </c>
      <c r="D57" s="190"/>
      <c r="E57" s="234">
        <v>5</v>
      </c>
      <c r="F57" s="234"/>
    </row>
    <row r="58" spans="1:6" ht="37.5">
      <c r="A58" s="235" t="s">
        <v>267</v>
      </c>
      <c r="B58" s="236" t="s">
        <v>275</v>
      </c>
      <c r="C58" s="236" t="s">
        <v>318</v>
      </c>
      <c r="D58" s="236" t="s">
        <v>157</v>
      </c>
      <c r="E58" s="237">
        <v>5</v>
      </c>
      <c r="F58" s="237"/>
    </row>
    <row r="59" spans="1:6">
      <c r="A59" s="233" t="s">
        <v>319</v>
      </c>
      <c r="B59" s="190" t="s">
        <v>275</v>
      </c>
      <c r="C59" s="190" t="s">
        <v>320</v>
      </c>
      <c r="D59" s="190"/>
      <c r="E59" s="234">
        <v>5</v>
      </c>
      <c r="F59" s="234"/>
    </row>
    <row r="60" spans="1:6" ht="37.5">
      <c r="A60" s="235" t="s">
        <v>267</v>
      </c>
      <c r="B60" s="236" t="s">
        <v>275</v>
      </c>
      <c r="C60" s="236" t="s">
        <v>320</v>
      </c>
      <c r="D60" s="236" t="s">
        <v>157</v>
      </c>
      <c r="E60" s="237">
        <v>5</v>
      </c>
      <c r="F60" s="237"/>
    </row>
    <row r="61" spans="1:6" ht="37.5">
      <c r="A61" s="233" t="s">
        <v>321</v>
      </c>
      <c r="B61" s="190" t="s">
        <v>275</v>
      </c>
      <c r="C61" s="190" t="s">
        <v>322</v>
      </c>
      <c r="D61" s="190"/>
      <c r="E61" s="234">
        <v>10</v>
      </c>
      <c r="F61" s="234"/>
    </row>
    <row r="62" spans="1:6">
      <c r="A62" s="233" t="s">
        <v>323</v>
      </c>
      <c r="B62" s="190" t="s">
        <v>275</v>
      </c>
      <c r="C62" s="190" t="s">
        <v>324</v>
      </c>
      <c r="D62" s="190"/>
      <c r="E62" s="234">
        <v>10</v>
      </c>
      <c r="F62" s="234"/>
    </row>
    <row r="63" spans="1:6" ht="37.5">
      <c r="A63" s="235" t="s">
        <v>267</v>
      </c>
      <c r="B63" s="236" t="s">
        <v>275</v>
      </c>
      <c r="C63" s="236" t="s">
        <v>324</v>
      </c>
      <c r="D63" s="236" t="s">
        <v>157</v>
      </c>
      <c r="E63" s="237">
        <v>10</v>
      </c>
      <c r="F63" s="237"/>
    </row>
    <row r="64" spans="1:6" ht="37.5">
      <c r="A64" s="233" t="s">
        <v>325</v>
      </c>
      <c r="B64" s="190" t="s">
        <v>275</v>
      </c>
      <c r="C64" s="190" t="s">
        <v>326</v>
      </c>
      <c r="D64" s="190"/>
      <c r="E64" s="234">
        <v>20</v>
      </c>
      <c r="F64" s="234">
        <v>20</v>
      </c>
    </row>
    <row r="65" spans="1:6" ht="37.5">
      <c r="A65" s="233" t="s">
        <v>327</v>
      </c>
      <c r="B65" s="190" t="s">
        <v>275</v>
      </c>
      <c r="C65" s="190" t="s">
        <v>328</v>
      </c>
      <c r="D65" s="190"/>
      <c r="E65" s="234">
        <v>20</v>
      </c>
      <c r="F65" s="234">
        <v>20</v>
      </c>
    </row>
    <row r="66" spans="1:6" ht="37.5">
      <c r="A66" s="235" t="s">
        <v>267</v>
      </c>
      <c r="B66" s="236" t="s">
        <v>275</v>
      </c>
      <c r="C66" s="236" t="s">
        <v>328</v>
      </c>
      <c r="D66" s="236" t="s">
        <v>157</v>
      </c>
      <c r="E66" s="237">
        <v>20</v>
      </c>
      <c r="F66" s="237">
        <v>20</v>
      </c>
    </row>
    <row r="67" spans="1:6">
      <c r="A67" s="233" t="s">
        <v>329</v>
      </c>
      <c r="B67" s="190" t="s">
        <v>275</v>
      </c>
      <c r="C67" s="190" t="s">
        <v>330</v>
      </c>
      <c r="D67" s="190"/>
      <c r="E67" s="234">
        <v>30235.246999999999</v>
      </c>
      <c r="F67" s="234">
        <v>30230.246999999999</v>
      </c>
    </row>
    <row r="68" spans="1:6" ht="37.5">
      <c r="A68" s="233" t="s">
        <v>331</v>
      </c>
      <c r="B68" s="190" t="s">
        <v>275</v>
      </c>
      <c r="C68" s="190" t="s">
        <v>332</v>
      </c>
      <c r="D68" s="190"/>
      <c r="E68" s="234">
        <v>30235.246999999999</v>
      </c>
      <c r="F68" s="234">
        <v>30230.246999999999</v>
      </c>
    </row>
    <row r="69" spans="1:6" ht="75">
      <c r="A69" s="235" t="s">
        <v>264</v>
      </c>
      <c r="B69" s="236" t="s">
        <v>275</v>
      </c>
      <c r="C69" s="236" t="s">
        <v>332</v>
      </c>
      <c r="D69" s="236" t="s">
        <v>265</v>
      </c>
      <c r="E69" s="237">
        <v>25795.046999999999</v>
      </c>
      <c r="F69" s="237">
        <v>25795.046999999999</v>
      </c>
    </row>
    <row r="70" spans="1:6" ht="37.5">
      <c r="A70" s="235" t="s">
        <v>267</v>
      </c>
      <c r="B70" s="236" t="s">
        <v>275</v>
      </c>
      <c r="C70" s="236" t="s">
        <v>332</v>
      </c>
      <c r="D70" s="236" t="s">
        <v>157</v>
      </c>
      <c r="E70" s="237">
        <v>4286.2</v>
      </c>
      <c r="F70" s="237">
        <v>4281.2</v>
      </c>
    </row>
    <row r="71" spans="1:6">
      <c r="A71" s="235" t="s">
        <v>766</v>
      </c>
      <c r="B71" s="236" t="s">
        <v>275</v>
      </c>
      <c r="C71" s="236" t="s">
        <v>332</v>
      </c>
      <c r="D71" s="236" t="s">
        <v>282</v>
      </c>
      <c r="E71" s="237">
        <v>154</v>
      </c>
      <c r="F71" s="237">
        <v>154</v>
      </c>
    </row>
    <row r="72" spans="1:6" ht="37.5">
      <c r="A72" s="233" t="s">
        <v>333</v>
      </c>
      <c r="B72" s="190" t="s">
        <v>275</v>
      </c>
      <c r="C72" s="190" t="s">
        <v>334</v>
      </c>
      <c r="D72" s="190"/>
      <c r="E72" s="234">
        <v>221.70400000000001</v>
      </c>
      <c r="F72" s="234">
        <v>221.70400000000001</v>
      </c>
    </row>
    <row r="73" spans="1:6">
      <c r="A73" s="233" t="s">
        <v>335</v>
      </c>
      <c r="B73" s="190" t="s">
        <v>275</v>
      </c>
      <c r="C73" s="190" t="s">
        <v>336</v>
      </c>
      <c r="D73" s="190"/>
      <c r="E73" s="234">
        <v>221.70400000000001</v>
      </c>
      <c r="F73" s="234">
        <v>221.70400000000001</v>
      </c>
    </row>
    <row r="74" spans="1:6">
      <c r="A74" s="233" t="s">
        <v>337</v>
      </c>
      <c r="B74" s="190" t="s">
        <v>275</v>
      </c>
      <c r="C74" s="190" t="s">
        <v>338</v>
      </c>
      <c r="D74" s="190"/>
      <c r="E74" s="234">
        <v>221.70400000000001</v>
      </c>
      <c r="F74" s="234">
        <v>221.70400000000001</v>
      </c>
    </row>
    <row r="75" spans="1:6" ht="56.25">
      <c r="A75" s="233" t="s">
        <v>339</v>
      </c>
      <c r="B75" s="190" t="s">
        <v>275</v>
      </c>
      <c r="C75" s="190" t="s">
        <v>340</v>
      </c>
      <c r="D75" s="190"/>
      <c r="E75" s="234">
        <v>221.70400000000001</v>
      </c>
      <c r="F75" s="234">
        <v>221.70400000000001</v>
      </c>
    </row>
    <row r="76" spans="1:6" ht="37.5">
      <c r="A76" s="235" t="s">
        <v>267</v>
      </c>
      <c r="B76" s="236" t="s">
        <v>275</v>
      </c>
      <c r="C76" s="236" t="s">
        <v>340</v>
      </c>
      <c r="D76" s="236" t="s">
        <v>157</v>
      </c>
      <c r="E76" s="237">
        <v>221.70400000000001</v>
      </c>
      <c r="F76" s="237">
        <v>221.70400000000001</v>
      </c>
    </row>
    <row r="77" spans="1:6">
      <c r="A77" s="233" t="s">
        <v>345</v>
      </c>
      <c r="B77" s="190" t="s">
        <v>275</v>
      </c>
      <c r="C77" s="190" t="s">
        <v>346</v>
      </c>
      <c r="D77" s="190"/>
      <c r="E77" s="234">
        <v>730</v>
      </c>
      <c r="F77" s="234"/>
    </row>
    <row r="78" spans="1:6" ht="56.25">
      <c r="A78" s="233" t="s">
        <v>347</v>
      </c>
      <c r="B78" s="190" t="s">
        <v>275</v>
      </c>
      <c r="C78" s="190" t="s">
        <v>348</v>
      </c>
      <c r="D78" s="190"/>
      <c r="E78" s="234">
        <v>630</v>
      </c>
      <c r="F78" s="234"/>
    </row>
    <row r="79" spans="1:6" ht="56.25">
      <c r="A79" s="233" t="s">
        <v>349</v>
      </c>
      <c r="B79" s="190" t="s">
        <v>275</v>
      </c>
      <c r="C79" s="190" t="s">
        <v>350</v>
      </c>
      <c r="D79" s="190"/>
      <c r="E79" s="234">
        <v>140</v>
      </c>
      <c r="F79" s="234"/>
    </row>
    <row r="80" spans="1:6">
      <c r="A80" s="235" t="s">
        <v>767</v>
      </c>
      <c r="B80" s="236" t="s">
        <v>275</v>
      </c>
      <c r="C80" s="236" t="s">
        <v>350</v>
      </c>
      <c r="D80" s="236" t="s">
        <v>175</v>
      </c>
      <c r="E80" s="237">
        <v>140</v>
      </c>
      <c r="F80" s="237"/>
    </row>
    <row r="81" spans="1:6">
      <c r="A81" s="233" t="s">
        <v>351</v>
      </c>
      <c r="B81" s="190" t="s">
        <v>275</v>
      </c>
      <c r="C81" s="190" t="s">
        <v>352</v>
      </c>
      <c r="D81" s="190"/>
      <c r="E81" s="234">
        <v>50</v>
      </c>
      <c r="F81" s="234"/>
    </row>
    <row r="82" spans="1:6" ht="37.5">
      <c r="A82" s="235" t="s">
        <v>267</v>
      </c>
      <c r="B82" s="236" t="s">
        <v>275</v>
      </c>
      <c r="C82" s="236" t="s">
        <v>352</v>
      </c>
      <c r="D82" s="236" t="s">
        <v>157</v>
      </c>
      <c r="E82" s="237">
        <v>50</v>
      </c>
      <c r="F82" s="237"/>
    </row>
    <row r="83" spans="1:6" ht="37.5">
      <c r="A83" s="233" t="s">
        <v>353</v>
      </c>
      <c r="B83" s="190" t="s">
        <v>275</v>
      </c>
      <c r="C83" s="190" t="s">
        <v>354</v>
      </c>
      <c r="D83" s="190"/>
      <c r="E83" s="234">
        <v>200</v>
      </c>
      <c r="F83" s="234"/>
    </row>
    <row r="84" spans="1:6" ht="37.5">
      <c r="A84" s="235" t="s">
        <v>768</v>
      </c>
      <c r="B84" s="236" t="s">
        <v>275</v>
      </c>
      <c r="C84" s="236" t="s">
        <v>354</v>
      </c>
      <c r="D84" s="236" t="s">
        <v>355</v>
      </c>
      <c r="E84" s="237">
        <v>200</v>
      </c>
      <c r="F84" s="237"/>
    </row>
    <row r="85" spans="1:6">
      <c r="A85" s="233" t="s">
        <v>356</v>
      </c>
      <c r="B85" s="190" t="s">
        <v>275</v>
      </c>
      <c r="C85" s="190" t="s">
        <v>357</v>
      </c>
      <c r="D85" s="190"/>
      <c r="E85" s="234">
        <v>240</v>
      </c>
      <c r="F85" s="234"/>
    </row>
    <row r="86" spans="1:6" ht="37.5">
      <c r="A86" s="235" t="s">
        <v>768</v>
      </c>
      <c r="B86" s="236" t="s">
        <v>275</v>
      </c>
      <c r="C86" s="236" t="s">
        <v>357</v>
      </c>
      <c r="D86" s="236" t="s">
        <v>355</v>
      </c>
      <c r="E86" s="237">
        <v>240</v>
      </c>
      <c r="F86" s="237"/>
    </row>
    <row r="87" spans="1:6">
      <c r="A87" s="233" t="s">
        <v>781</v>
      </c>
      <c r="B87" s="190" t="s">
        <v>275</v>
      </c>
      <c r="C87" s="190" t="s">
        <v>782</v>
      </c>
      <c r="D87" s="190"/>
      <c r="E87" s="234">
        <v>100</v>
      </c>
      <c r="F87" s="234"/>
    </row>
    <row r="88" spans="1:6">
      <c r="A88" s="233" t="s">
        <v>783</v>
      </c>
      <c r="B88" s="190" t="s">
        <v>275</v>
      </c>
      <c r="C88" s="190" t="s">
        <v>784</v>
      </c>
      <c r="D88" s="190"/>
      <c r="E88" s="234">
        <v>100</v>
      </c>
      <c r="F88" s="234"/>
    </row>
    <row r="89" spans="1:6">
      <c r="A89" s="235" t="s">
        <v>767</v>
      </c>
      <c r="B89" s="236" t="s">
        <v>275</v>
      </c>
      <c r="C89" s="236" t="s">
        <v>784</v>
      </c>
      <c r="D89" s="236" t="s">
        <v>175</v>
      </c>
      <c r="E89" s="237">
        <v>100</v>
      </c>
      <c r="F89" s="237"/>
    </row>
    <row r="90" spans="1:6">
      <c r="A90" s="233" t="s">
        <v>258</v>
      </c>
      <c r="B90" s="190" t="s">
        <v>275</v>
      </c>
      <c r="C90" s="190" t="s">
        <v>259</v>
      </c>
      <c r="D90" s="190"/>
      <c r="E90" s="234">
        <v>8440.5450000000001</v>
      </c>
      <c r="F90" s="234">
        <v>8449.3449999999993</v>
      </c>
    </row>
    <row r="91" spans="1:6">
      <c r="A91" s="233" t="s">
        <v>260</v>
      </c>
      <c r="B91" s="190" t="s">
        <v>275</v>
      </c>
      <c r="C91" s="190" t="s">
        <v>261</v>
      </c>
      <c r="D91" s="190"/>
      <c r="E91" s="234">
        <v>8440.5450000000001</v>
      </c>
      <c r="F91" s="234">
        <v>8449.3449999999993</v>
      </c>
    </row>
    <row r="92" spans="1:6" ht="37.5">
      <c r="A92" s="233" t="s">
        <v>358</v>
      </c>
      <c r="B92" s="190" t="s">
        <v>275</v>
      </c>
      <c r="C92" s="190" t="s">
        <v>359</v>
      </c>
      <c r="D92" s="190"/>
      <c r="E92" s="234">
        <v>1814.1559999999999</v>
      </c>
      <c r="F92" s="234">
        <v>1814.1559999999999</v>
      </c>
    </row>
    <row r="93" spans="1:6" ht="75">
      <c r="A93" s="235" t="s">
        <v>264</v>
      </c>
      <c r="B93" s="236" t="s">
        <v>275</v>
      </c>
      <c r="C93" s="236" t="s">
        <v>359</v>
      </c>
      <c r="D93" s="236" t="s">
        <v>265</v>
      </c>
      <c r="E93" s="237">
        <v>1814.1559999999999</v>
      </c>
      <c r="F93" s="237">
        <v>1814.1559999999999</v>
      </c>
    </row>
    <row r="94" spans="1:6" ht="37.5">
      <c r="A94" s="233" t="s">
        <v>360</v>
      </c>
      <c r="B94" s="190" t="s">
        <v>275</v>
      </c>
      <c r="C94" s="190" t="s">
        <v>361</v>
      </c>
      <c r="D94" s="190"/>
      <c r="E94" s="234">
        <v>14.3</v>
      </c>
      <c r="F94" s="234">
        <v>23.1</v>
      </c>
    </row>
    <row r="95" spans="1:6" ht="37.5">
      <c r="A95" s="235" t="s">
        <v>267</v>
      </c>
      <c r="B95" s="236" t="s">
        <v>275</v>
      </c>
      <c r="C95" s="236" t="s">
        <v>361</v>
      </c>
      <c r="D95" s="236" t="s">
        <v>157</v>
      </c>
      <c r="E95" s="237">
        <v>14.3</v>
      </c>
      <c r="F95" s="237">
        <v>23.1</v>
      </c>
    </row>
    <row r="96" spans="1:6" ht="93.75">
      <c r="A96" s="191" t="s">
        <v>362</v>
      </c>
      <c r="B96" s="190" t="s">
        <v>275</v>
      </c>
      <c r="C96" s="190" t="s">
        <v>363</v>
      </c>
      <c r="D96" s="190"/>
      <c r="E96" s="234">
        <v>58.158999999999999</v>
      </c>
      <c r="F96" s="234">
        <v>58.158999999999999</v>
      </c>
    </row>
    <row r="97" spans="1:6" ht="75">
      <c r="A97" s="235" t="s">
        <v>264</v>
      </c>
      <c r="B97" s="236" t="s">
        <v>275</v>
      </c>
      <c r="C97" s="236" t="s">
        <v>363</v>
      </c>
      <c r="D97" s="236" t="s">
        <v>265</v>
      </c>
      <c r="E97" s="237">
        <v>53.158999999999999</v>
      </c>
      <c r="F97" s="237">
        <v>53.158999999999999</v>
      </c>
    </row>
    <row r="98" spans="1:6" ht="37.5">
      <c r="A98" s="235" t="s">
        <v>267</v>
      </c>
      <c r="B98" s="236" t="s">
        <v>275</v>
      </c>
      <c r="C98" s="236" t="s">
        <v>363</v>
      </c>
      <c r="D98" s="236" t="s">
        <v>157</v>
      </c>
      <c r="E98" s="237">
        <v>5</v>
      </c>
      <c r="F98" s="237">
        <v>5</v>
      </c>
    </row>
    <row r="99" spans="1:6" ht="168.75">
      <c r="A99" s="191" t="s">
        <v>364</v>
      </c>
      <c r="B99" s="190" t="s">
        <v>275</v>
      </c>
      <c r="C99" s="190" t="s">
        <v>365</v>
      </c>
      <c r="D99" s="190"/>
      <c r="E99" s="234">
        <v>136.63900000000001</v>
      </c>
      <c r="F99" s="234">
        <v>136.63900000000001</v>
      </c>
    </row>
    <row r="100" spans="1:6" ht="75">
      <c r="A100" s="235" t="s">
        <v>264</v>
      </c>
      <c r="B100" s="236" t="s">
        <v>275</v>
      </c>
      <c r="C100" s="236" t="s">
        <v>365</v>
      </c>
      <c r="D100" s="236" t="s">
        <v>265</v>
      </c>
      <c r="E100" s="237">
        <v>135.80000000000001</v>
      </c>
      <c r="F100" s="237">
        <v>135.80000000000001</v>
      </c>
    </row>
    <row r="101" spans="1:6" ht="37.5">
      <c r="A101" s="235" t="s">
        <v>267</v>
      </c>
      <c r="B101" s="236" t="s">
        <v>275</v>
      </c>
      <c r="C101" s="236" t="s">
        <v>365</v>
      </c>
      <c r="D101" s="236" t="s">
        <v>157</v>
      </c>
      <c r="E101" s="237">
        <v>0.83899999999999997</v>
      </c>
      <c r="F101" s="237">
        <v>0.83899999999999997</v>
      </c>
    </row>
    <row r="102" spans="1:6" ht="112.5">
      <c r="A102" s="191" t="s">
        <v>366</v>
      </c>
      <c r="B102" s="190" t="s">
        <v>275</v>
      </c>
      <c r="C102" s="190" t="s">
        <v>367</v>
      </c>
      <c r="D102" s="190"/>
      <c r="E102" s="234">
        <v>25.92</v>
      </c>
      <c r="F102" s="234">
        <v>25.92</v>
      </c>
    </row>
    <row r="103" spans="1:6" ht="75">
      <c r="A103" s="235" t="s">
        <v>264</v>
      </c>
      <c r="B103" s="236" t="s">
        <v>275</v>
      </c>
      <c r="C103" s="236" t="s">
        <v>367</v>
      </c>
      <c r="D103" s="236" t="s">
        <v>265</v>
      </c>
      <c r="E103" s="237">
        <v>10.631</v>
      </c>
      <c r="F103" s="237">
        <v>10.631</v>
      </c>
    </row>
    <row r="104" spans="1:6" ht="37.5">
      <c r="A104" s="235" t="s">
        <v>267</v>
      </c>
      <c r="B104" s="236" t="s">
        <v>275</v>
      </c>
      <c r="C104" s="236" t="s">
        <v>367</v>
      </c>
      <c r="D104" s="236" t="s">
        <v>157</v>
      </c>
      <c r="E104" s="237">
        <v>15.289</v>
      </c>
      <c r="F104" s="237">
        <v>15.289</v>
      </c>
    </row>
    <row r="105" spans="1:6" ht="37.5">
      <c r="A105" s="233" t="s">
        <v>368</v>
      </c>
      <c r="B105" s="190" t="s">
        <v>275</v>
      </c>
      <c r="C105" s="190" t="s">
        <v>369</v>
      </c>
      <c r="D105" s="190"/>
      <c r="E105" s="234">
        <v>1500</v>
      </c>
      <c r="F105" s="234">
        <v>1500</v>
      </c>
    </row>
    <row r="106" spans="1:6">
      <c r="A106" s="235" t="s">
        <v>766</v>
      </c>
      <c r="B106" s="236" t="s">
        <v>275</v>
      </c>
      <c r="C106" s="236" t="s">
        <v>369</v>
      </c>
      <c r="D106" s="236" t="s">
        <v>282</v>
      </c>
      <c r="E106" s="237">
        <v>1500</v>
      </c>
      <c r="F106" s="237">
        <v>1500</v>
      </c>
    </row>
    <row r="107" spans="1:6">
      <c r="A107" s="233" t="s">
        <v>272</v>
      </c>
      <c r="B107" s="190" t="s">
        <v>275</v>
      </c>
      <c r="C107" s="190" t="s">
        <v>273</v>
      </c>
      <c r="D107" s="190"/>
      <c r="E107" s="234">
        <v>4891.3710000000001</v>
      </c>
      <c r="F107" s="234">
        <v>4891.3710000000001</v>
      </c>
    </row>
    <row r="108" spans="1:6" ht="37.5">
      <c r="A108" s="235" t="s">
        <v>267</v>
      </c>
      <c r="B108" s="236" t="s">
        <v>275</v>
      </c>
      <c r="C108" s="236" t="s">
        <v>273</v>
      </c>
      <c r="D108" s="236" t="s">
        <v>157</v>
      </c>
      <c r="E108" s="237">
        <v>290</v>
      </c>
      <c r="F108" s="237">
        <v>290</v>
      </c>
    </row>
    <row r="109" spans="1:6">
      <c r="A109" s="235" t="s">
        <v>767</v>
      </c>
      <c r="B109" s="236" t="s">
        <v>275</v>
      </c>
      <c r="C109" s="236" t="s">
        <v>273</v>
      </c>
      <c r="D109" s="236" t="s">
        <v>175</v>
      </c>
      <c r="E109" s="237">
        <v>4454.3710000000001</v>
      </c>
      <c r="F109" s="237">
        <v>4454.3710000000001</v>
      </c>
    </row>
    <row r="110" spans="1:6">
      <c r="A110" s="235" t="s">
        <v>766</v>
      </c>
      <c r="B110" s="236" t="s">
        <v>275</v>
      </c>
      <c r="C110" s="236" t="s">
        <v>273</v>
      </c>
      <c r="D110" s="236" t="s">
        <v>282</v>
      </c>
      <c r="E110" s="237">
        <v>147</v>
      </c>
      <c r="F110" s="237">
        <v>147</v>
      </c>
    </row>
    <row r="111" spans="1:6" ht="37.5">
      <c r="A111" s="230" t="s">
        <v>370</v>
      </c>
      <c r="B111" s="231" t="s">
        <v>371</v>
      </c>
      <c r="C111" s="231"/>
      <c r="D111" s="231"/>
      <c r="E111" s="232">
        <v>76474.587</v>
      </c>
      <c r="F111" s="232">
        <v>76335.486999999994</v>
      </c>
    </row>
    <row r="112" spans="1:6">
      <c r="A112" s="233" t="s">
        <v>276</v>
      </c>
      <c r="B112" s="190" t="s">
        <v>371</v>
      </c>
      <c r="C112" s="190" t="s">
        <v>277</v>
      </c>
      <c r="D112" s="190"/>
      <c r="E112" s="234">
        <v>82</v>
      </c>
      <c r="F112" s="234"/>
    </row>
    <row r="113" spans="1:6" ht="37.5">
      <c r="A113" s="233" t="s">
        <v>372</v>
      </c>
      <c r="B113" s="190" t="s">
        <v>371</v>
      </c>
      <c r="C113" s="190" t="s">
        <v>373</v>
      </c>
      <c r="D113" s="190"/>
      <c r="E113" s="234">
        <v>82</v>
      </c>
      <c r="F113" s="234"/>
    </row>
    <row r="114" spans="1:6" ht="37.5">
      <c r="A114" s="233" t="s">
        <v>785</v>
      </c>
      <c r="B114" s="190" t="s">
        <v>371</v>
      </c>
      <c r="C114" s="190" t="s">
        <v>786</v>
      </c>
      <c r="D114" s="190"/>
      <c r="E114" s="234">
        <v>50</v>
      </c>
      <c r="F114" s="234"/>
    </row>
    <row r="115" spans="1:6">
      <c r="A115" s="235" t="s">
        <v>766</v>
      </c>
      <c r="B115" s="236" t="s">
        <v>371</v>
      </c>
      <c r="C115" s="236" t="s">
        <v>786</v>
      </c>
      <c r="D115" s="236" t="s">
        <v>282</v>
      </c>
      <c r="E115" s="237">
        <v>50</v>
      </c>
      <c r="F115" s="237"/>
    </row>
    <row r="116" spans="1:6" ht="37.5">
      <c r="A116" s="233" t="s">
        <v>374</v>
      </c>
      <c r="B116" s="190" t="s">
        <v>371</v>
      </c>
      <c r="C116" s="190" t="s">
        <v>375</v>
      </c>
      <c r="D116" s="190"/>
      <c r="E116" s="234">
        <v>32</v>
      </c>
      <c r="F116" s="234"/>
    </row>
    <row r="117" spans="1:6" ht="37.5">
      <c r="A117" s="235" t="s">
        <v>267</v>
      </c>
      <c r="B117" s="236" t="s">
        <v>371</v>
      </c>
      <c r="C117" s="236" t="s">
        <v>375</v>
      </c>
      <c r="D117" s="236" t="s">
        <v>157</v>
      </c>
      <c r="E117" s="237">
        <v>32</v>
      </c>
      <c r="F117" s="237"/>
    </row>
    <row r="118" spans="1:6" ht="37.5">
      <c r="A118" s="233" t="s">
        <v>376</v>
      </c>
      <c r="B118" s="190" t="s">
        <v>371</v>
      </c>
      <c r="C118" s="190" t="s">
        <v>377</v>
      </c>
      <c r="D118" s="190"/>
      <c r="E118" s="234">
        <v>69453.308000000005</v>
      </c>
      <c r="F118" s="234">
        <v>69441.207999999999</v>
      </c>
    </row>
    <row r="119" spans="1:6" ht="37.5">
      <c r="A119" s="233" t="s">
        <v>378</v>
      </c>
      <c r="B119" s="190" t="s">
        <v>371</v>
      </c>
      <c r="C119" s="190" t="s">
        <v>379</v>
      </c>
      <c r="D119" s="190"/>
      <c r="E119" s="234">
        <v>13497.771000000001</v>
      </c>
      <c r="F119" s="234">
        <v>13463.671</v>
      </c>
    </row>
    <row r="120" spans="1:6">
      <c r="A120" s="233" t="s">
        <v>380</v>
      </c>
      <c r="B120" s="190" t="s">
        <v>371</v>
      </c>
      <c r="C120" s="190" t="s">
        <v>381</v>
      </c>
      <c r="D120" s="190"/>
      <c r="E120" s="234">
        <v>34.1</v>
      </c>
      <c r="F120" s="234"/>
    </row>
    <row r="121" spans="1:6">
      <c r="A121" s="233" t="s">
        <v>380</v>
      </c>
      <c r="B121" s="190" t="s">
        <v>371</v>
      </c>
      <c r="C121" s="190" t="s">
        <v>382</v>
      </c>
      <c r="D121" s="190"/>
      <c r="E121" s="234">
        <v>34.1</v>
      </c>
      <c r="F121" s="234"/>
    </row>
    <row r="122" spans="1:6" ht="37.5">
      <c r="A122" s="235" t="s">
        <v>768</v>
      </c>
      <c r="B122" s="236" t="s">
        <v>371</v>
      </c>
      <c r="C122" s="236" t="s">
        <v>382</v>
      </c>
      <c r="D122" s="236" t="s">
        <v>355</v>
      </c>
      <c r="E122" s="237">
        <v>34.1</v>
      </c>
      <c r="F122" s="237"/>
    </row>
    <row r="123" spans="1:6">
      <c r="A123" s="233" t="s">
        <v>383</v>
      </c>
      <c r="B123" s="190" t="s">
        <v>371</v>
      </c>
      <c r="C123" s="190" t="s">
        <v>384</v>
      </c>
      <c r="D123" s="190"/>
      <c r="E123" s="234">
        <v>13463.671</v>
      </c>
      <c r="F123" s="234">
        <v>13463.671</v>
      </c>
    </row>
    <row r="124" spans="1:6" ht="37.5">
      <c r="A124" s="235" t="s">
        <v>768</v>
      </c>
      <c r="B124" s="236" t="s">
        <v>371</v>
      </c>
      <c r="C124" s="236" t="s">
        <v>384</v>
      </c>
      <c r="D124" s="236" t="s">
        <v>355</v>
      </c>
      <c r="E124" s="237">
        <v>13463.671</v>
      </c>
      <c r="F124" s="237">
        <v>13463.671</v>
      </c>
    </row>
    <row r="125" spans="1:6">
      <c r="A125" s="233" t="s">
        <v>387</v>
      </c>
      <c r="B125" s="190" t="s">
        <v>371</v>
      </c>
      <c r="C125" s="190" t="s">
        <v>388</v>
      </c>
      <c r="D125" s="190"/>
      <c r="E125" s="234">
        <v>14434.731</v>
      </c>
      <c r="F125" s="234">
        <v>14434.731</v>
      </c>
    </row>
    <row r="126" spans="1:6">
      <c r="A126" s="233" t="s">
        <v>1000</v>
      </c>
      <c r="B126" s="190" t="s">
        <v>371</v>
      </c>
      <c r="C126" s="190" t="s">
        <v>1001</v>
      </c>
      <c r="D126" s="190"/>
      <c r="E126" s="234">
        <v>37.5</v>
      </c>
      <c r="F126" s="234">
        <v>37.5</v>
      </c>
    </row>
    <row r="127" spans="1:6">
      <c r="A127" s="233" t="s">
        <v>389</v>
      </c>
      <c r="B127" s="190" t="s">
        <v>371</v>
      </c>
      <c r="C127" s="190" t="s">
        <v>390</v>
      </c>
      <c r="D127" s="190"/>
      <c r="E127" s="234">
        <v>37.5</v>
      </c>
      <c r="F127" s="234">
        <v>37.5</v>
      </c>
    </row>
    <row r="128" spans="1:6" ht="37.5">
      <c r="A128" s="235" t="s">
        <v>768</v>
      </c>
      <c r="B128" s="236" t="s">
        <v>371</v>
      </c>
      <c r="C128" s="236" t="s">
        <v>390</v>
      </c>
      <c r="D128" s="236" t="s">
        <v>355</v>
      </c>
      <c r="E128" s="237">
        <v>37.5</v>
      </c>
      <c r="F128" s="237">
        <v>37.5</v>
      </c>
    </row>
    <row r="129" spans="1:6">
      <c r="A129" s="233" t="s">
        <v>393</v>
      </c>
      <c r="B129" s="190" t="s">
        <v>371</v>
      </c>
      <c r="C129" s="190" t="s">
        <v>394</v>
      </c>
      <c r="D129" s="190"/>
      <c r="E129" s="234">
        <v>80</v>
      </c>
      <c r="F129" s="234">
        <v>80</v>
      </c>
    </row>
    <row r="130" spans="1:6" ht="37.5">
      <c r="A130" s="235" t="s">
        <v>768</v>
      </c>
      <c r="B130" s="236" t="s">
        <v>371</v>
      </c>
      <c r="C130" s="236" t="s">
        <v>394</v>
      </c>
      <c r="D130" s="236" t="s">
        <v>355</v>
      </c>
      <c r="E130" s="237">
        <v>80</v>
      </c>
      <c r="F130" s="237">
        <v>80</v>
      </c>
    </row>
    <row r="131" spans="1:6" ht="37.5">
      <c r="A131" s="233" t="s">
        <v>395</v>
      </c>
      <c r="B131" s="190" t="s">
        <v>371</v>
      </c>
      <c r="C131" s="190" t="s">
        <v>396</v>
      </c>
      <c r="D131" s="190"/>
      <c r="E131" s="234">
        <v>126</v>
      </c>
      <c r="F131" s="234">
        <v>126</v>
      </c>
    </row>
    <row r="132" spans="1:6" ht="37.5">
      <c r="A132" s="233" t="s">
        <v>395</v>
      </c>
      <c r="B132" s="190" t="s">
        <v>371</v>
      </c>
      <c r="C132" s="190" t="s">
        <v>397</v>
      </c>
      <c r="D132" s="190"/>
      <c r="E132" s="234">
        <v>126</v>
      </c>
      <c r="F132" s="234">
        <v>126</v>
      </c>
    </row>
    <row r="133" spans="1:6" ht="37.5">
      <c r="A133" s="235" t="s">
        <v>768</v>
      </c>
      <c r="B133" s="236" t="s">
        <v>371</v>
      </c>
      <c r="C133" s="236" t="s">
        <v>397</v>
      </c>
      <c r="D133" s="236" t="s">
        <v>355</v>
      </c>
      <c r="E133" s="237">
        <v>126</v>
      </c>
      <c r="F133" s="237">
        <v>126</v>
      </c>
    </row>
    <row r="134" spans="1:6">
      <c r="A134" s="233" t="s">
        <v>398</v>
      </c>
      <c r="B134" s="190" t="s">
        <v>371</v>
      </c>
      <c r="C134" s="190" t="s">
        <v>399</v>
      </c>
      <c r="D134" s="190"/>
      <c r="E134" s="234">
        <v>14191.231</v>
      </c>
      <c r="F134" s="234">
        <v>14191.231</v>
      </c>
    </row>
    <row r="135" spans="1:6" ht="37.5">
      <c r="A135" s="235" t="s">
        <v>768</v>
      </c>
      <c r="B135" s="236" t="s">
        <v>371</v>
      </c>
      <c r="C135" s="236" t="s">
        <v>399</v>
      </c>
      <c r="D135" s="236" t="s">
        <v>355</v>
      </c>
      <c r="E135" s="237">
        <v>14191.231</v>
      </c>
      <c r="F135" s="237">
        <v>14191.231</v>
      </c>
    </row>
    <row r="136" spans="1:6">
      <c r="A136" s="233" t="s">
        <v>400</v>
      </c>
      <c r="B136" s="190" t="s">
        <v>371</v>
      </c>
      <c r="C136" s="190" t="s">
        <v>401</v>
      </c>
      <c r="D136" s="190"/>
      <c r="E136" s="234">
        <v>2333.4180000000001</v>
      </c>
      <c r="F136" s="234">
        <v>2333.4180000000001</v>
      </c>
    </row>
    <row r="137" spans="1:6">
      <c r="A137" s="233" t="s">
        <v>398</v>
      </c>
      <c r="B137" s="190" t="s">
        <v>371</v>
      </c>
      <c r="C137" s="190" t="s">
        <v>402</v>
      </c>
      <c r="D137" s="190"/>
      <c r="E137" s="234">
        <v>2333.4180000000001</v>
      </c>
      <c r="F137" s="234">
        <v>2333.4180000000001</v>
      </c>
    </row>
    <row r="138" spans="1:6" ht="37.5">
      <c r="A138" s="235" t="s">
        <v>768</v>
      </c>
      <c r="B138" s="236" t="s">
        <v>371</v>
      </c>
      <c r="C138" s="236" t="s">
        <v>402</v>
      </c>
      <c r="D138" s="236" t="s">
        <v>355</v>
      </c>
      <c r="E138" s="237">
        <v>2333.4180000000001</v>
      </c>
      <c r="F138" s="237">
        <v>2333.4180000000001</v>
      </c>
    </row>
    <row r="139" spans="1:6" ht="37.5">
      <c r="A139" s="233" t="s">
        <v>404</v>
      </c>
      <c r="B139" s="190" t="s">
        <v>371</v>
      </c>
      <c r="C139" s="190" t="s">
        <v>405</v>
      </c>
      <c r="D139" s="190"/>
      <c r="E139" s="234">
        <v>22127.232</v>
      </c>
      <c r="F139" s="234">
        <v>22127.232</v>
      </c>
    </row>
    <row r="140" spans="1:6">
      <c r="A140" s="233" t="s">
        <v>406</v>
      </c>
      <c r="B140" s="190" t="s">
        <v>371</v>
      </c>
      <c r="C140" s="190" t="s">
        <v>407</v>
      </c>
      <c r="D140" s="190"/>
      <c r="E140" s="234">
        <v>21727.232</v>
      </c>
      <c r="F140" s="234">
        <v>21727.232</v>
      </c>
    </row>
    <row r="141" spans="1:6" ht="37.5">
      <c r="A141" s="235" t="s">
        <v>768</v>
      </c>
      <c r="B141" s="236" t="s">
        <v>371</v>
      </c>
      <c r="C141" s="236" t="s">
        <v>407</v>
      </c>
      <c r="D141" s="236" t="s">
        <v>355</v>
      </c>
      <c r="E141" s="237">
        <v>21727.232</v>
      </c>
      <c r="F141" s="237">
        <v>21727.232</v>
      </c>
    </row>
    <row r="142" spans="1:6">
      <c r="A142" s="233" t="s">
        <v>409</v>
      </c>
      <c r="B142" s="190" t="s">
        <v>371</v>
      </c>
      <c r="C142" s="190" t="s">
        <v>410</v>
      </c>
      <c r="D142" s="190"/>
      <c r="E142" s="234">
        <v>400</v>
      </c>
      <c r="F142" s="234">
        <v>400</v>
      </c>
    </row>
    <row r="143" spans="1:6" ht="37.5">
      <c r="A143" s="235" t="s">
        <v>768</v>
      </c>
      <c r="B143" s="236" t="s">
        <v>371</v>
      </c>
      <c r="C143" s="236" t="s">
        <v>410</v>
      </c>
      <c r="D143" s="236" t="s">
        <v>355</v>
      </c>
      <c r="E143" s="237">
        <v>400</v>
      </c>
      <c r="F143" s="237">
        <v>400</v>
      </c>
    </row>
    <row r="144" spans="1:6">
      <c r="A144" s="233" t="s">
        <v>411</v>
      </c>
      <c r="B144" s="190" t="s">
        <v>371</v>
      </c>
      <c r="C144" s="190" t="s">
        <v>412</v>
      </c>
      <c r="D144" s="190"/>
      <c r="E144" s="234">
        <v>4266.8670000000002</v>
      </c>
      <c r="F144" s="234">
        <v>4288.8670000000002</v>
      </c>
    </row>
    <row r="145" spans="1:6">
      <c r="A145" s="233" t="s">
        <v>413</v>
      </c>
      <c r="B145" s="190" t="s">
        <v>371</v>
      </c>
      <c r="C145" s="190" t="s">
        <v>414</v>
      </c>
      <c r="D145" s="190"/>
      <c r="E145" s="234">
        <v>4266.8670000000002</v>
      </c>
      <c r="F145" s="234">
        <v>4288.8670000000002</v>
      </c>
    </row>
    <row r="146" spans="1:6" ht="75">
      <c r="A146" s="235" t="s">
        <v>264</v>
      </c>
      <c r="B146" s="236" t="s">
        <v>371</v>
      </c>
      <c r="C146" s="236" t="s">
        <v>414</v>
      </c>
      <c r="D146" s="236" t="s">
        <v>265</v>
      </c>
      <c r="E146" s="237">
        <v>3780.8670000000002</v>
      </c>
      <c r="F146" s="237">
        <v>3802.8670000000002</v>
      </c>
    </row>
    <row r="147" spans="1:6" ht="37.5">
      <c r="A147" s="235" t="s">
        <v>267</v>
      </c>
      <c r="B147" s="236" t="s">
        <v>371</v>
      </c>
      <c r="C147" s="236" t="s">
        <v>414</v>
      </c>
      <c r="D147" s="236" t="s">
        <v>157</v>
      </c>
      <c r="E147" s="237">
        <v>486</v>
      </c>
      <c r="F147" s="237">
        <v>486</v>
      </c>
    </row>
    <row r="148" spans="1:6">
      <c r="A148" s="233" t="s">
        <v>415</v>
      </c>
      <c r="B148" s="190" t="s">
        <v>371</v>
      </c>
      <c r="C148" s="190" t="s">
        <v>416</v>
      </c>
      <c r="D148" s="190"/>
      <c r="E148" s="234">
        <v>10872.637000000001</v>
      </c>
      <c r="F148" s="234">
        <v>10872.637000000001</v>
      </c>
    </row>
    <row r="149" spans="1:6">
      <c r="A149" s="233" t="s">
        <v>417</v>
      </c>
      <c r="B149" s="190" t="s">
        <v>371</v>
      </c>
      <c r="C149" s="190" t="s">
        <v>418</v>
      </c>
      <c r="D149" s="190"/>
      <c r="E149" s="234">
        <v>10872.637000000001</v>
      </c>
      <c r="F149" s="234">
        <v>10872.637000000001</v>
      </c>
    </row>
    <row r="150" spans="1:6" ht="37.5">
      <c r="A150" s="235" t="s">
        <v>768</v>
      </c>
      <c r="B150" s="236" t="s">
        <v>371</v>
      </c>
      <c r="C150" s="236" t="s">
        <v>418</v>
      </c>
      <c r="D150" s="236" t="s">
        <v>355</v>
      </c>
      <c r="E150" s="237">
        <v>10872.637000000001</v>
      </c>
      <c r="F150" s="237">
        <v>10872.637000000001</v>
      </c>
    </row>
    <row r="151" spans="1:6">
      <c r="A151" s="233" t="s">
        <v>419</v>
      </c>
      <c r="B151" s="190" t="s">
        <v>371</v>
      </c>
      <c r="C151" s="190" t="s">
        <v>420</v>
      </c>
      <c r="D151" s="190"/>
      <c r="E151" s="234">
        <v>1920.652</v>
      </c>
      <c r="F151" s="234">
        <v>1920.652</v>
      </c>
    </row>
    <row r="152" spans="1:6">
      <c r="A152" s="233" t="s">
        <v>421</v>
      </c>
      <c r="B152" s="190" t="s">
        <v>371</v>
      </c>
      <c r="C152" s="190" t="s">
        <v>422</v>
      </c>
      <c r="D152" s="190"/>
      <c r="E152" s="234">
        <v>1920.652</v>
      </c>
      <c r="F152" s="234">
        <v>1920.652</v>
      </c>
    </row>
    <row r="153" spans="1:6" ht="37.5">
      <c r="A153" s="235" t="s">
        <v>768</v>
      </c>
      <c r="B153" s="236" t="s">
        <v>371</v>
      </c>
      <c r="C153" s="236" t="s">
        <v>422</v>
      </c>
      <c r="D153" s="236" t="s">
        <v>355</v>
      </c>
      <c r="E153" s="237">
        <v>1920.652</v>
      </c>
      <c r="F153" s="237">
        <v>1920.652</v>
      </c>
    </row>
    <row r="154" spans="1:6" ht="37.5">
      <c r="A154" s="233" t="s">
        <v>426</v>
      </c>
      <c r="B154" s="190" t="s">
        <v>371</v>
      </c>
      <c r="C154" s="190" t="s">
        <v>427</v>
      </c>
      <c r="D154" s="190"/>
      <c r="E154" s="234">
        <v>6794.2790000000005</v>
      </c>
      <c r="F154" s="234">
        <v>6894.2790000000005</v>
      </c>
    </row>
    <row r="155" spans="1:6">
      <c r="A155" s="233" t="s">
        <v>428</v>
      </c>
      <c r="B155" s="190" t="s">
        <v>371</v>
      </c>
      <c r="C155" s="190" t="s">
        <v>429</v>
      </c>
      <c r="D155" s="190"/>
      <c r="E155" s="234">
        <v>300</v>
      </c>
      <c r="F155" s="234">
        <v>350</v>
      </c>
    </row>
    <row r="156" spans="1:6" ht="56.25">
      <c r="A156" s="233" t="s">
        <v>430</v>
      </c>
      <c r="B156" s="190" t="s">
        <v>371</v>
      </c>
      <c r="C156" s="190" t="s">
        <v>431</v>
      </c>
      <c r="D156" s="190"/>
      <c r="E156" s="234">
        <v>300</v>
      </c>
      <c r="F156" s="234">
        <v>350</v>
      </c>
    </row>
    <row r="157" spans="1:6" ht="37.5">
      <c r="A157" s="235" t="s">
        <v>768</v>
      </c>
      <c r="B157" s="236" t="s">
        <v>371</v>
      </c>
      <c r="C157" s="236" t="s">
        <v>431</v>
      </c>
      <c r="D157" s="236" t="s">
        <v>355</v>
      </c>
      <c r="E157" s="237">
        <v>300</v>
      </c>
      <c r="F157" s="237">
        <v>350</v>
      </c>
    </row>
    <row r="158" spans="1:6">
      <c r="A158" s="233" t="s">
        <v>432</v>
      </c>
      <c r="B158" s="190" t="s">
        <v>371</v>
      </c>
      <c r="C158" s="190" t="s">
        <v>433</v>
      </c>
      <c r="D158" s="190"/>
      <c r="E158" s="234">
        <v>700</v>
      </c>
      <c r="F158" s="234">
        <v>750</v>
      </c>
    </row>
    <row r="159" spans="1:6" ht="37.5">
      <c r="A159" s="233" t="s">
        <v>434</v>
      </c>
      <c r="B159" s="190" t="s">
        <v>371</v>
      </c>
      <c r="C159" s="190" t="s">
        <v>435</v>
      </c>
      <c r="D159" s="190"/>
      <c r="E159" s="234">
        <v>700</v>
      </c>
      <c r="F159" s="234">
        <v>750</v>
      </c>
    </row>
    <row r="160" spans="1:6" ht="37.5">
      <c r="A160" s="235" t="s">
        <v>768</v>
      </c>
      <c r="B160" s="236" t="s">
        <v>371</v>
      </c>
      <c r="C160" s="236" t="s">
        <v>435</v>
      </c>
      <c r="D160" s="236" t="s">
        <v>355</v>
      </c>
      <c r="E160" s="237">
        <v>700</v>
      </c>
      <c r="F160" s="237">
        <v>750</v>
      </c>
    </row>
    <row r="161" spans="1:6">
      <c r="A161" s="233" t="s">
        <v>436</v>
      </c>
      <c r="B161" s="190" t="s">
        <v>371</v>
      </c>
      <c r="C161" s="190" t="s">
        <v>437</v>
      </c>
      <c r="D161" s="190"/>
      <c r="E161" s="234">
        <v>5794.2790000000005</v>
      </c>
      <c r="F161" s="234">
        <v>5794.2790000000005</v>
      </c>
    </row>
    <row r="162" spans="1:6">
      <c r="A162" s="233" t="s">
        <v>438</v>
      </c>
      <c r="B162" s="190" t="s">
        <v>371</v>
      </c>
      <c r="C162" s="190" t="s">
        <v>439</v>
      </c>
      <c r="D162" s="190"/>
      <c r="E162" s="234">
        <v>5794.2790000000005</v>
      </c>
      <c r="F162" s="234">
        <v>5794.2790000000005</v>
      </c>
    </row>
    <row r="163" spans="1:6" ht="37.5">
      <c r="A163" s="235" t="s">
        <v>768</v>
      </c>
      <c r="B163" s="236" t="s">
        <v>371</v>
      </c>
      <c r="C163" s="236" t="s">
        <v>439</v>
      </c>
      <c r="D163" s="236" t="s">
        <v>355</v>
      </c>
      <c r="E163" s="237">
        <v>5794.2790000000005</v>
      </c>
      <c r="F163" s="237">
        <v>5794.2790000000005</v>
      </c>
    </row>
    <row r="164" spans="1:6">
      <c r="A164" s="233" t="s">
        <v>345</v>
      </c>
      <c r="B164" s="190" t="s">
        <v>371</v>
      </c>
      <c r="C164" s="190" t="s">
        <v>346</v>
      </c>
      <c r="D164" s="190"/>
      <c r="E164" s="234">
        <v>145</v>
      </c>
      <c r="F164" s="234"/>
    </row>
    <row r="165" spans="1:6">
      <c r="A165" s="233" t="s">
        <v>443</v>
      </c>
      <c r="B165" s="190" t="s">
        <v>371</v>
      </c>
      <c r="C165" s="190" t="s">
        <v>444</v>
      </c>
      <c r="D165" s="190"/>
      <c r="E165" s="234">
        <v>145</v>
      </c>
      <c r="F165" s="234"/>
    </row>
    <row r="166" spans="1:6" ht="37.5">
      <c r="A166" s="233" t="s">
        <v>445</v>
      </c>
      <c r="B166" s="190" t="s">
        <v>371</v>
      </c>
      <c r="C166" s="190" t="s">
        <v>446</v>
      </c>
      <c r="D166" s="190"/>
      <c r="E166" s="234">
        <v>145</v>
      </c>
      <c r="F166" s="234"/>
    </row>
    <row r="167" spans="1:6" ht="37.5">
      <c r="A167" s="233" t="s">
        <v>447</v>
      </c>
      <c r="B167" s="190" t="s">
        <v>371</v>
      </c>
      <c r="C167" s="190" t="s">
        <v>448</v>
      </c>
      <c r="D167" s="190"/>
      <c r="E167" s="234">
        <v>145</v>
      </c>
      <c r="F167" s="234"/>
    </row>
    <row r="168" spans="1:6" ht="37.5">
      <c r="A168" s="235" t="s">
        <v>768</v>
      </c>
      <c r="B168" s="236" t="s">
        <v>371</v>
      </c>
      <c r="C168" s="236" t="s">
        <v>448</v>
      </c>
      <c r="D168" s="236" t="s">
        <v>355</v>
      </c>
      <c r="E168" s="237">
        <v>145</v>
      </c>
      <c r="F168" s="237"/>
    </row>
    <row r="169" spans="1:6" ht="56.25">
      <c r="A169" s="230" t="s">
        <v>449</v>
      </c>
      <c r="B169" s="231" t="s">
        <v>450</v>
      </c>
      <c r="C169" s="231"/>
      <c r="D169" s="231"/>
      <c r="E169" s="232">
        <v>15174.088</v>
      </c>
      <c r="F169" s="232">
        <v>15250.788</v>
      </c>
    </row>
    <row r="170" spans="1:6" ht="37.5">
      <c r="A170" s="233" t="s">
        <v>300</v>
      </c>
      <c r="B170" s="190" t="s">
        <v>450</v>
      </c>
      <c r="C170" s="190" t="s">
        <v>301</v>
      </c>
      <c r="D170" s="190"/>
      <c r="E170" s="234">
        <v>10313.188</v>
      </c>
      <c r="F170" s="234">
        <v>10389.888000000001</v>
      </c>
    </row>
    <row r="171" spans="1:6" ht="37.5">
      <c r="A171" s="233" t="s">
        <v>451</v>
      </c>
      <c r="B171" s="190" t="s">
        <v>450</v>
      </c>
      <c r="C171" s="190" t="s">
        <v>452</v>
      </c>
      <c r="D171" s="190"/>
      <c r="E171" s="234">
        <v>9881.8080000000009</v>
      </c>
      <c r="F171" s="234">
        <v>9958.5079999999998</v>
      </c>
    </row>
    <row r="172" spans="1:6" ht="75">
      <c r="A172" s="233" t="s">
        <v>453</v>
      </c>
      <c r="B172" s="190" t="s">
        <v>450</v>
      </c>
      <c r="C172" s="190" t="s">
        <v>454</v>
      </c>
      <c r="D172" s="190"/>
      <c r="E172" s="234">
        <v>1200</v>
      </c>
      <c r="F172" s="234">
        <v>1200</v>
      </c>
    </row>
    <row r="173" spans="1:6" ht="37.5">
      <c r="A173" s="235" t="s">
        <v>267</v>
      </c>
      <c r="B173" s="236" t="s">
        <v>450</v>
      </c>
      <c r="C173" s="236" t="s">
        <v>454</v>
      </c>
      <c r="D173" s="236" t="s">
        <v>157</v>
      </c>
      <c r="E173" s="237">
        <v>1200</v>
      </c>
      <c r="F173" s="237">
        <v>1200</v>
      </c>
    </row>
    <row r="174" spans="1:6">
      <c r="A174" s="233" t="s">
        <v>455</v>
      </c>
      <c r="B174" s="190" t="s">
        <v>450</v>
      </c>
      <c r="C174" s="190" t="s">
        <v>456</v>
      </c>
      <c r="D174" s="190"/>
      <c r="E174" s="234">
        <v>100</v>
      </c>
      <c r="F174" s="234">
        <v>100</v>
      </c>
    </row>
    <row r="175" spans="1:6" ht="37.5">
      <c r="A175" s="235" t="s">
        <v>267</v>
      </c>
      <c r="B175" s="236" t="s">
        <v>450</v>
      </c>
      <c r="C175" s="236" t="s">
        <v>456</v>
      </c>
      <c r="D175" s="236" t="s">
        <v>157</v>
      </c>
      <c r="E175" s="237">
        <v>100</v>
      </c>
      <c r="F175" s="237">
        <v>100</v>
      </c>
    </row>
    <row r="176" spans="1:6" ht="56.25">
      <c r="A176" s="233" t="s">
        <v>457</v>
      </c>
      <c r="B176" s="190" t="s">
        <v>450</v>
      </c>
      <c r="C176" s="190" t="s">
        <v>458</v>
      </c>
      <c r="D176" s="190"/>
      <c r="E176" s="234">
        <v>744.80399999999997</v>
      </c>
      <c r="F176" s="234">
        <v>744.80399999999997</v>
      </c>
    </row>
    <row r="177" spans="1:6">
      <c r="A177" s="235" t="s">
        <v>767</v>
      </c>
      <c r="B177" s="236" t="s">
        <v>450</v>
      </c>
      <c r="C177" s="236" t="s">
        <v>458</v>
      </c>
      <c r="D177" s="236" t="s">
        <v>175</v>
      </c>
      <c r="E177" s="237">
        <v>744.80399999999997</v>
      </c>
      <c r="F177" s="237">
        <v>744.80399999999997</v>
      </c>
    </row>
    <row r="178" spans="1:6" ht="75">
      <c r="A178" s="233" t="s">
        <v>459</v>
      </c>
      <c r="B178" s="190" t="s">
        <v>450</v>
      </c>
      <c r="C178" s="190" t="s">
        <v>460</v>
      </c>
      <c r="D178" s="190"/>
      <c r="E178" s="234">
        <v>744.80399999999997</v>
      </c>
      <c r="F178" s="234">
        <v>744.80399999999997</v>
      </c>
    </row>
    <row r="179" spans="1:6">
      <c r="A179" s="235" t="s">
        <v>767</v>
      </c>
      <c r="B179" s="236" t="s">
        <v>450</v>
      </c>
      <c r="C179" s="236" t="s">
        <v>460</v>
      </c>
      <c r="D179" s="236" t="s">
        <v>175</v>
      </c>
      <c r="E179" s="237">
        <v>744.80399999999997</v>
      </c>
      <c r="F179" s="237">
        <v>744.80399999999997</v>
      </c>
    </row>
    <row r="180" spans="1:6" ht="75">
      <c r="A180" s="233" t="s">
        <v>461</v>
      </c>
      <c r="B180" s="190" t="s">
        <v>450</v>
      </c>
      <c r="C180" s="190" t="s">
        <v>462</v>
      </c>
      <c r="D180" s="190"/>
      <c r="E180" s="234">
        <v>2827.2</v>
      </c>
      <c r="F180" s="234">
        <v>2733.2</v>
      </c>
    </row>
    <row r="181" spans="1:6" ht="112.5">
      <c r="A181" s="191" t="s">
        <v>463</v>
      </c>
      <c r="B181" s="190" t="s">
        <v>450</v>
      </c>
      <c r="C181" s="190" t="s">
        <v>464</v>
      </c>
      <c r="D181" s="190"/>
      <c r="E181" s="234">
        <v>999.3</v>
      </c>
      <c r="F181" s="234">
        <v>832.2</v>
      </c>
    </row>
    <row r="182" spans="1:6" ht="37.5">
      <c r="A182" s="235" t="s">
        <v>769</v>
      </c>
      <c r="B182" s="236" t="s">
        <v>450</v>
      </c>
      <c r="C182" s="236" t="s">
        <v>464</v>
      </c>
      <c r="D182" s="236" t="s">
        <v>220</v>
      </c>
      <c r="E182" s="237">
        <v>999.3</v>
      </c>
      <c r="F182" s="237">
        <v>832.2</v>
      </c>
    </row>
    <row r="183" spans="1:6" ht="112.5">
      <c r="A183" s="191" t="s">
        <v>463</v>
      </c>
      <c r="B183" s="190" t="s">
        <v>450</v>
      </c>
      <c r="C183" s="190" t="s">
        <v>465</v>
      </c>
      <c r="D183" s="190"/>
      <c r="E183" s="234">
        <v>1827.9</v>
      </c>
      <c r="F183" s="234">
        <v>1901</v>
      </c>
    </row>
    <row r="184" spans="1:6" ht="37.5">
      <c r="A184" s="235" t="s">
        <v>769</v>
      </c>
      <c r="B184" s="236" t="s">
        <v>450</v>
      </c>
      <c r="C184" s="236" t="s">
        <v>465</v>
      </c>
      <c r="D184" s="236" t="s">
        <v>220</v>
      </c>
      <c r="E184" s="237">
        <v>1827.9</v>
      </c>
      <c r="F184" s="237">
        <v>1901</v>
      </c>
    </row>
    <row r="185" spans="1:6" ht="56.25">
      <c r="A185" s="233" t="s">
        <v>466</v>
      </c>
      <c r="B185" s="190" t="s">
        <v>450</v>
      </c>
      <c r="C185" s="190" t="s">
        <v>467</v>
      </c>
      <c r="D185" s="190"/>
      <c r="E185" s="234">
        <v>4265</v>
      </c>
      <c r="F185" s="234">
        <v>4435.7</v>
      </c>
    </row>
    <row r="186" spans="1:6" ht="112.5">
      <c r="A186" s="191" t="s">
        <v>463</v>
      </c>
      <c r="B186" s="190" t="s">
        <v>450</v>
      </c>
      <c r="C186" s="190" t="s">
        <v>468</v>
      </c>
      <c r="D186" s="190"/>
      <c r="E186" s="234">
        <v>4265</v>
      </c>
      <c r="F186" s="234">
        <v>4435.7</v>
      </c>
    </row>
    <row r="187" spans="1:6" ht="37.5">
      <c r="A187" s="235" t="s">
        <v>769</v>
      </c>
      <c r="B187" s="236" t="s">
        <v>450</v>
      </c>
      <c r="C187" s="236" t="s">
        <v>468</v>
      </c>
      <c r="D187" s="236" t="s">
        <v>220</v>
      </c>
      <c r="E187" s="237">
        <v>4265</v>
      </c>
      <c r="F187" s="237">
        <v>4435.7</v>
      </c>
    </row>
    <row r="188" spans="1:6" ht="37.5">
      <c r="A188" s="233" t="s">
        <v>302</v>
      </c>
      <c r="B188" s="190" t="s">
        <v>450</v>
      </c>
      <c r="C188" s="190" t="s">
        <v>303</v>
      </c>
      <c r="D188" s="190"/>
      <c r="E188" s="234">
        <v>431.38</v>
      </c>
      <c r="F188" s="234">
        <v>431.38</v>
      </c>
    </row>
    <row r="189" spans="1:6">
      <c r="A189" s="233" t="s">
        <v>469</v>
      </c>
      <c r="B189" s="190" t="s">
        <v>450</v>
      </c>
      <c r="C189" s="190" t="s">
        <v>470</v>
      </c>
      <c r="D189" s="190"/>
      <c r="E189" s="234">
        <v>431.38</v>
      </c>
      <c r="F189" s="234">
        <v>431.38</v>
      </c>
    </row>
    <row r="190" spans="1:6" ht="37.5">
      <c r="A190" s="235" t="s">
        <v>267</v>
      </c>
      <c r="B190" s="236" t="s">
        <v>450</v>
      </c>
      <c r="C190" s="236" t="s">
        <v>470</v>
      </c>
      <c r="D190" s="236" t="s">
        <v>157</v>
      </c>
      <c r="E190" s="237">
        <v>431.38</v>
      </c>
      <c r="F190" s="237">
        <v>431.38</v>
      </c>
    </row>
    <row r="191" spans="1:6" ht="37.5">
      <c r="A191" s="233" t="s">
        <v>313</v>
      </c>
      <c r="B191" s="190" t="s">
        <v>450</v>
      </c>
      <c r="C191" s="190" t="s">
        <v>314</v>
      </c>
      <c r="D191" s="190"/>
      <c r="E191" s="234">
        <v>4850</v>
      </c>
      <c r="F191" s="234">
        <v>4850</v>
      </c>
    </row>
    <row r="192" spans="1:6" ht="37.5">
      <c r="A192" s="233" t="s">
        <v>471</v>
      </c>
      <c r="B192" s="190" t="s">
        <v>450</v>
      </c>
      <c r="C192" s="190" t="s">
        <v>472</v>
      </c>
      <c r="D192" s="190"/>
      <c r="E192" s="234">
        <v>4850</v>
      </c>
      <c r="F192" s="234">
        <v>4850</v>
      </c>
    </row>
    <row r="193" spans="1:6">
      <c r="A193" s="233" t="s">
        <v>473</v>
      </c>
      <c r="B193" s="190" t="s">
        <v>450</v>
      </c>
      <c r="C193" s="190" t="s">
        <v>474</v>
      </c>
      <c r="D193" s="190"/>
      <c r="E193" s="234">
        <v>4850</v>
      </c>
      <c r="F193" s="234">
        <v>4850</v>
      </c>
    </row>
    <row r="194" spans="1:6" ht="75">
      <c r="A194" s="235" t="s">
        <v>264</v>
      </c>
      <c r="B194" s="236" t="s">
        <v>450</v>
      </c>
      <c r="C194" s="236" t="s">
        <v>474</v>
      </c>
      <c r="D194" s="236" t="s">
        <v>265</v>
      </c>
      <c r="E194" s="237">
        <v>4393.8999999999996</v>
      </c>
      <c r="F194" s="237">
        <v>4393.8999999999996</v>
      </c>
    </row>
    <row r="195" spans="1:6" ht="37.5">
      <c r="A195" s="235" t="s">
        <v>267</v>
      </c>
      <c r="B195" s="236" t="s">
        <v>450</v>
      </c>
      <c r="C195" s="236" t="s">
        <v>474</v>
      </c>
      <c r="D195" s="236" t="s">
        <v>157</v>
      </c>
      <c r="E195" s="237">
        <v>338.1</v>
      </c>
      <c r="F195" s="237">
        <v>338.1</v>
      </c>
    </row>
    <row r="196" spans="1:6">
      <c r="A196" s="235" t="s">
        <v>766</v>
      </c>
      <c r="B196" s="236" t="s">
        <v>450</v>
      </c>
      <c r="C196" s="236" t="s">
        <v>474</v>
      </c>
      <c r="D196" s="236" t="s">
        <v>282</v>
      </c>
      <c r="E196" s="237">
        <v>118</v>
      </c>
      <c r="F196" s="237">
        <v>118</v>
      </c>
    </row>
    <row r="197" spans="1:6">
      <c r="A197" s="233" t="s">
        <v>258</v>
      </c>
      <c r="B197" s="190" t="s">
        <v>450</v>
      </c>
      <c r="C197" s="190" t="s">
        <v>259</v>
      </c>
      <c r="D197" s="190"/>
      <c r="E197" s="234">
        <v>10.9</v>
      </c>
      <c r="F197" s="234">
        <v>10.9</v>
      </c>
    </row>
    <row r="198" spans="1:6">
      <c r="A198" s="233" t="s">
        <v>260</v>
      </c>
      <c r="B198" s="190" t="s">
        <v>450</v>
      </c>
      <c r="C198" s="190" t="s">
        <v>261</v>
      </c>
      <c r="D198" s="190"/>
      <c r="E198" s="234">
        <v>10.9</v>
      </c>
      <c r="F198" s="234">
        <v>10.9</v>
      </c>
    </row>
    <row r="199" spans="1:6" ht="75">
      <c r="A199" s="233" t="s">
        <v>724</v>
      </c>
      <c r="B199" s="190" t="s">
        <v>450</v>
      </c>
      <c r="C199" s="190" t="s">
        <v>477</v>
      </c>
      <c r="D199" s="190"/>
      <c r="E199" s="234">
        <v>10.9</v>
      </c>
      <c r="F199" s="234">
        <v>10.9</v>
      </c>
    </row>
    <row r="200" spans="1:6" ht="75">
      <c r="A200" s="235" t="s">
        <v>264</v>
      </c>
      <c r="B200" s="236" t="s">
        <v>450</v>
      </c>
      <c r="C200" s="236" t="s">
        <v>477</v>
      </c>
      <c r="D200" s="236" t="s">
        <v>265</v>
      </c>
      <c r="E200" s="237">
        <v>10.5</v>
      </c>
      <c r="F200" s="237">
        <v>10.5</v>
      </c>
    </row>
    <row r="201" spans="1:6" ht="37.5">
      <c r="A201" s="235" t="s">
        <v>267</v>
      </c>
      <c r="B201" s="236" t="s">
        <v>450</v>
      </c>
      <c r="C201" s="236" t="s">
        <v>477</v>
      </c>
      <c r="D201" s="236" t="s">
        <v>157</v>
      </c>
      <c r="E201" s="237">
        <v>0.4</v>
      </c>
      <c r="F201" s="237">
        <v>0.4</v>
      </c>
    </row>
    <row r="202" spans="1:6" ht="37.5">
      <c r="A202" s="230" t="s">
        <v>478</v>
      </c>
      <c r="B202" s="231" t="s">
        <v>479</v>
      </c>
      <c r="C202" s="231"/>
      <c r="D202" s="231"/>
      <c r="E202" s="232">
        <v>378315.83500000002</v>
      </c>
      <c r="F202" s="232">
        <v>378310.73499999999</v>
      </c>
    </row>
    <row r="203" spans="1:6" ht="37.5">
      <c r="A203" s="233" t="s">
        <v>480</v>
      </c>
      <c r="B203" s="190" t="s">
        <v>479</v>
      </c>
      <c r="C203" s="190" t="s">
        <v>481</v>
      </c>
      <c r="D203" s="190"/>
      <c r="E203" s="234">
        <v>375480.53499999997</v>
      </c>
      <c r="F203" s="234">
        <v>375475.435</v>
      </c>
    </row>
    <row r="204" spans="1:6" ht="37.5">
      <c r="A204" s="233" t="s">
        <v>482</v>
      </c>
      <c r="B204" s="190" t="s">
        <v>479</v>
      </c>
      <c r="C204" s="190" t="s">
        <v>483</v>
      </c>
      <c r="D204" s="190"/>
      <c r="E204" s="234">
        <v>128750.25</v>
      </c>
      <c r="F204" s="234">
        <v>128750.15</v>
      </c>
    </row>
    <row r="205" spans="1:6" ht="37.5">
      <c r="A205" s="233" t="s">
        <v>484</v>
      </c>
      <c r="B205" s="190" t="s">
        <v>479</v>
      </c>
      <c r="C205" s="190" t="s">
        <v>485</v>
      </c>
      <c r="D205" s="190"/>
      <c r="E205" s="234">
        <v>123272.35</v>
      </c>
      <c r="F205" s="234">
        <v>123272.25</v>
      </c>
    </row>
    <row r="206" spans="1:6" ht="37.5">
      <c r="A206" s="235" t="s">
        <v>768</v>
      </c>
      <c r="B206" s="236" t="s">
        <v>479</v>
      </c>
      <c r="C206" s="236" t="s">
        <v>485</v>
      </c>
      <c r="D206" s="236" t="s">
        <v>355</v>
      </c>
      <c r="E206" s="237">
        <v>37994.65</v>
      </c>
      <c r="F206" s="237">
        <v>37994.65</v>
      </c>
    </row>
    <row r="207" spans="1:6" ht="56.25">
      <c r="A207" s="233" t="s">
        <v>486</v>
      </c>
      <c r="B207" s="190" t="s">
        <v>479</v>
      </c>
      <c r="C207" s="190" t="s">
        <v>487</v>
      </c>
      <c r="D207" s="190"/>
      <c r="E207" s="234">
        <v>85277.7</v>
      </c>
      <c r="F207" s="234">
        <v>85277.6</v>
      </c>
    </row>
    <row r="208" spans="1:6" ht="37.5">
      <c r="A208" s="235" t="s">
        <v>768</v>
      </c>
      <c r="B208" s="236" t="s">
        <v>479</v>
      </c>
      <c r="C208" s="236" t="s">
        <v>487</v>
      </c>
      <c r="D208" s="236" t="s">
        <v>355</v>
      </c>
      <c r="E208" s="237">
        <v>85277.7</v>
      </c>
      <c r="F208" s="237">
        <v>85277.6</v>
      </c>
    </row>
    <row r="209" spans="1:6" ht="75">
      <c r="A209" s="233" t="s">
        <v>488</v>
      </c>
      <c r="B209" s="190" t="s">
        <v>479</v>
      </c>
      <c r="C209" s="190" t="s">
        <v>489</v>
      </c>
      <c r="D209" s="190"/>
      <c r="E209" s="234">
        <v>4571.3</v>
      </c>
      <c r="F209" s="234">
        <v>4571.3</v>
      </c>
    </row>
    <row r="210" spans="1:6" ht="75">
      <c r="A210" s="233" t="s">
        <v>488</v>
      </c>
      <c r="B210" s="190" t="s">
        <v>479</v>
      </c>
      <c r="C210" s="190" t="s">
        <v>490</v>
      </c>
      <c r="D210" s="190"/>
      <c r="E210" s="234">
        <v>4571.3</v>
      </c>
      <c r="F210" s="234">
        <v>4571.3</v>
      </c>
    </row>
    <row r="211" spans="1:6" ht="37.5">
      <c r="A211" s="235" t="s">
        <v>768</v>
      </c>
      <c r="B211" s="236" t="s">
        <v>479</v>
      </c>
      <c r="C211" s="236" t="s">
        <v>490</v>
      </c>
      <c r="D211" s="236" t="s">
        <v>355</v>
      </c>
      <c r="E211" s="237">
        <v>4571.3</v>
      </c>
      <c r="F211" s="237">
        <v>4571.3</v>
      </c>
    </row>
    <row r="212" spans="1:6" ht="37.5">
      <c r="A212" s="233" t="s">
        <v>493</v>
      </c>
      <c r="B212" s="190" t="s">
        <v>479</v>
      </c>
      <c r="C212" s="190" t="s">
        <v>494</v>
      </c>
      <c r="D212" s="190"/>
      <c r="E212" s="234">
        <v>800</v>
      </c>
      <c r="F212" s="234">
        <v>800</v>
      </c>
    </row>
    <row r="213" spans="1:6" ht="37.5">
      <c r="A213" s="235" t="s">
        <v>768</v>
      </c>
      <c r="B213" s="236" t="s">
        <v>479</v>
      </c>
      <c r="C213" s="236" t="s">
        <v>494</v>
      </c>
      <c r="D213" s="236" t="s">
        <v>355</v>
      </c>
      <c r="E213" s="237">
        <v>800</v>
      </c>
      <c r="F213" s="237">
        <v>800</v>
      </c>
    </row>
    <row r="214" spans="1:6">
      <c r="A214" s="233" t="s">
        <v>501</v>
      </c>
      <c r="B214" s="190" t="s">
        <v>479</v>
      </c>
      <c r="C214" s="190" t="s">
        <v>502</v>
      </c>
      <c r="D214" s="190"/>
      <c r="E214" s="234">
        <v>106.6</v>
      </c>
      <c r="F214" s="234">
        <v>106.6</v>
      </c>
    </row>
    <row r="215" spans="1:6" ht="37.5">
      <c r="A215" s="235" t="s">
        <v>768</v>
      </c>
      <c r="B215" s="236" t="s">
        <v>479</v>
      </c>
      <c r="C215" s="236" t="s">
        <v>502</v>
      </c>
      <c r="D215" s="236" t="s">
        <v>355</v>
      </c>
      <c r="E215" s="237">
        <v>106.6</v>
      </c>
      <c r="F215" s="237">
        <v>106.6</v>
      </c>
    </row>
    <row r="216" spans="1:6" ht="37.5">
      <c r="A216" s="233" t="s">
        <v>503</v>
      </c>
      <c r="B216" s="190" t="s">
        <v>479</v>
      </c>
      <c r="C216" s="190" t="s">
        <v>504</v>
      </c>
      <c r="D216" s="190"/>
      <c r="E216" s="234">
        <v>210518.70499999999</v>
      </c>
      <c r="F216" s="234">
        <v>210518.70499999999</v>
      </c>
    </row>
    <row r="217" spans="1:6" ht="37.5">
      <c r="A217" s="233" t="s">
        <v>505</v>
      </c>
      <c r="B217" s="190" t="s">
        <v>479</v>
      </c>
      <c r="C217" s="190" t="s">
        <v>506</v>
      </c>
      <c r="D217" s="190"/>
      <c r="E217" s="234">
        <v>203864.125</v>
      </c>
      <c r="F217" s="234">
        <v>203864.125</v>
      </c>
    </row>
    <row r="218" spans="1:6" ht="37.5">
      <c r="A218" s="235" t="s">
        <v>768</v>
      </c>
      <c r="B218" s="236" t="s">
        <v>479</v>
      </c>
      <c r="C218" s="236" t="s">
        <v>506</v>
      </c>
      <c r="D218" s="236" t="s">
        <v>355</v>
      </c>
      <c r="E218" s="237">
        <v>38147.425000000003</v>
      </c>
      <c r="F218" s="237">
        <v>38147.425000000003</v>
      </c>
    </row>
    <row r="219" spans="1:6" ht="56.25">
      <c r="A219" s="233" t="s">
        <v>486</v>
      </c>
      <c r="B219" s="190" t="s">
        <v>479</v>
      </c>
      <c r="C219" s="190" t="s">
        <v>507</v>
      </c>
      <c r="D219" s="190"/>
      <c r="E219" s="234">
        <v>165716.70000000001</v>
      </c>
      <c r="F219" s="234">
        <v>165716.70000000001</v>
      </c>
    </row>
    <row r="220" spans="1:6" ht="37.5">
      <c r="A220" s="235" t="s">
        <v>768</v>
      </c>
      <c r="B220" s="236" t="s">
        <v>479</v>
      </c>
      <c r="C220" s="236" t="s">
        <v>507</v>
      </c>
      <c r="D220" s="236" t="s">
        <v>355</v>
      </c>
      <c r="E220" s="237">
        <v>165716.70000000001</v>
      </c>
      <c r="F220" s="237">
        <v>165716.70000000001</v>
      </c>
    </row>
    <row r="221" spans="1:6" ht="75">
      <c r="A221" s="233" t="s">
        <v>488</v>
      </c>
      <c r="B221" s="190" t="s">
        <v>479</v>
      </c>
      <c r="C221" s="190" t="s">
        <v>508</v>
      </c>
      <c r="D221" s="190"/>
      <c r="E221" s="234">
        <v>360</v>
      </c>
      <c r="F221" s="234">
        <v>360</v>
      </c>
    </row>
    <row r="222" spans="1:6" ht="75">
      <c r="A222" s="233" t="s">
        <v>488</v>
      </c>
      <c r="B222" s="190" t="s">
        <v>479</v>
      </c>
      <c r="C222" s="190" t="s">
        <v>509</v>
      </c>
      <c r="D222" s="190"/>
      <c r="E222" s="234">
        <v>360</v>
      </c>
      <c r="F222" s="234">
        <v>360</v>
      </c>
    </row>
    <row r="223" spans="1:6" ht="37.5">
      <c r="A223" s="235" t="s">
        <v>768</v>
      </c>
      <c r="B223" s="236" t="s">
        <v>479</v>
      </c>
      <c r="C223" s="236" t="s">
        <v>509</v>
      </c>
      <c r="D223" s="236" t="s">
        <v>355</v>
      </c>
      <c r="E223" s="237">
        <v>360</v>
      </c>
      <c r="F223" s="237">
        <v>360</v>
      </c>
    </row>
    <row r="224" spans="1:6">
      <c r="A224" s="233" t="s">
        <v>501</v>
      </c>
      <c r="B224" s="190" t="s">
        <v>479</v>
      </c>
      <c r="C224" s="190" t="s">
        <v>510</v>
      </c>
      <c r="D224" s="190"/>
      <c r="E224" s="234">
        <v>657.4</v>
      </c>
      <c r="F224" s="234">
        <v>657.4</v>
      </c>
    </row>
    <row r="225" spans="1:6" ht="37.5">
      <c r="A225" s="235" t="s">
        <v>768</v>
      </c>
      <c r="B225" s="236" t="s">
        <v>479</v>
      </c>
      <c r="C225" s="236" t="s">
        <v>510</v>
      </c>
      <c r="D225" s="236" t="s">
        <v>355</v>
      </c>
      <c r="E225" s="237">
        <v>657.4</v>
      </c>
      <c r="F225" s="237">
        <v>657.4</v>
      </c>
    </row>
    <row r="226" spans="1:6">
      <c r="A226" s="233" t="s">
        <v>515</v>
      </c>
      <c r="B226" s="190" t="s">
        <v>479</v>
      </c>
      <c r="C226" s="190" t="s">
        <v>516</v>
      </c>
      <c r="D226" s="190"/>
      <c r="E226" s="234">
        <v>800</v>
      </c>
      <c r="F226" s="234">
        <v>800</v>
      </c>
    </row>
    <row r="227" spans="1:6" ht="37.5">
      <c r="A227" s="235" t="s">
        <v>768</v>
      </c>
      <c r="B227" s="236" t="s">
        <v>479</v>
      </c>
      <c r="C227" s="236" t="s">
        <v>516</v>
      </c>
      <c r="D227" s="236" t="s">
        <v>355</v>
      </c>
      <c r="E227" s="237">
        <v>800</v>
      </c>
      <c r="F227" s="237">
        <v>800</v>
      </c>
    </row>
    <row r="228" spans="1:6" ht="56.25">
      <c r="A228" s="233" t="s">
        <v>521</v>
      </c>
      <c r="B228" s="190" t="s">
        <v>479</v>
      </c>
      <c r="C228" s="190" t="s">
        <v>1004</v>
      </c>
      <c r="D228" s="190"/>
      <c r="E228" s="234">
        <v>4837.18</v>
      </c>
      <c r="F228" s="234">
        <v>4837.18</v>
      </c>
    </row>
    <row r="229" spans="1:6" ht="56.25">
      <c r="A229" s="233" t="s">
        <v>521</v>
      </c>
      <c r="B229" s="190" t="s">
        <v>479</v>
      </c>
      <c r="C229" s="190" t="s">
        <v>522</v>
      </c>
      <c r="D229" s="190"/>
      <c r="E229" s="234">
        <v>4837.18</v>
      </c>
      <c r="F229" s="234">
        <v>4837.18</v>
      </c>
    </row>
    <row r="230" spans="1:6" ht="37.5">
      <c r="A230" s="235" t="s">
        <v>768</v>
      </c>
      <c r="B230" s="236" t="s">
        <v>479</v>
      </c>
      <c r="C230" s="236" t="s">
        <v>522</v>
      </c>
      <c r="D230" s="236" t="s">
        <v>355</v>
      </c>
      <c r="E230" s="237">
        <v>4837.18</v>
      </c>
      <c r="F230" s="237">
        <v>4837.18</v>
      </c>
    </row>
    <row r="231" spans="1:6">
      <c r="A231" s="233" t="s">
        <v>523</v>
      </c>
      <c r="B231" s="190" t="s">
        <v>479</v>
      </c>
      <c r="C231" s="190" t="s">
        <v>524</v>
      </c>
      <c r="D231" s="190"/>
      <c r="E231" s="234">
        <v>16794.189999999999</v>
      </c>
      <c r="F231" s="234">
        <v>16794.189999999999</v>
      </c>
    </row>
    <row r="232" spans="1:6" ht="56.25">
      <c r="A232" s="233" t="s">
        <v>751</v>
      </c>
      <c r="B232" s="190" t="s">
        <v>479</v>
      </c>
      <c r="C232" s="190" t="s">
        <v>752</v>
      </c>
      <c r="D232" s="190"/>
      <c r="E232" s="234">
        <v>253.7</v>
      </c>
      <c r="F232" s="234">
        <v>253.7</v>
      </c>
    </row>
    <row r="233" spans="1:6">
      <c r="A233" s="235" t="s">
        <v>767</v>
      </c>
      <c r="B233" s="236" t="s">
        <v>479</v>
      </c>
      <c r="C233" s="236" t="s">
        <v>752</v>
      </c>
      <c r="D233" s="236" t="s">
        <v>175</v>
      </c>
      <c r="E233" s="237">
        <v>253.7</v>
      </c>
      <c r="F233" s="237">
        <v>253.7</v>
      </c>
    </row>
    <row r="234" spans="1:6">
      <c r="A234" s="233" t="s">
        <v>525</v>
      </c>
      <c r="B234" s="190" t="s">
        <v>479</v>
      </c>
      <c r="C234" s="190" t="s">
        <v>526</v>
      </c>
      <c r="D234" s="190"/>
      <c r="E234" s="234">
        <v>500</v>
      </c>
      <c r="F234" s="234">
        <v>500</v>
      </c>
    </row>
    <row r="235" spans="1:6" ht="37.5">
      <c r="A235" s="235" t="s">
        <v>267</v>
      </c>
      <c r="B235" s="236" t="s">
        <v>479</v>
      </c>
      <c r="C235" s="236" t="s">
        <v>526</v>
      </c>
      <c r="D235" s="236" t="s">
        <v>157</v>
      </c>
      <c r="E235" s="237">
        <v>500</v>
      </c>
      <c r="F235" s="237">
        <v>500</v>
      </c>
    </row>
    <row r="236" spans="1:6" ht="37.5">
      <c r="A236" s="233" t="s">
        <v>484</v>
      </c>
      <c r="B236" s="190" t="s">
        <v>479</v>
      </c>
      <c r="C236" s="190" t="s">
        <v>527</v>
      </c>
      <c r="D236" s="190"/>
      <c r="E236" s="234">
        <v>15940.49</v>
      </c>
      <c r="F236" s="234">
        <v>15940.49</v>
      </c>
    </row>
    <row r="237" spans="1:6" ht="37.5">
      <c r="A237" s="235" t="s">
        <v>768</v>
      </c>
      <c r="B237" s="236" t="s">
        <v>479</v>
      </c>
      <c r="C237" s="236" t="s">
        <v>527</v>
      </c>
      <c r="D237" s="236" t="s">
        <v>355</v>
      </c>
      <c r="E237" s="237">
        <v>15940.49</v>
      </c>
      <c r="F237" s="237">
        <v>15940.49</v>
      </c>
    </row>
    <row r="238" spans="1:6" ht="37.5">
      <c r="A238" s="233" t="s">
        <v>598</v>
      </c>
      <c r="B238" s="190" t="s">
        <v>479</v>
      </c>
      <c r="C238" s="190" t="s">
        <v>599</v>
      </c>
      <c r="D238" s="190"/>
      <c r="E238" s="234">
        <v>100</v>
      </c>
      <c r="F238" s="234">
        <v>100</v>
      </c>
    </row>
    <row r="239" spans="1:6" ht="37.5">
      <c r="A239" s="235" t="s">
        <v>768</v>
      </c>
      <c r="B239" s="236" t="s">
        <v>479</v>
      </c>
      <c r="C239" s="236" t="s">
        <v>599</v>
      </c>
      <c r="D239" s="236" t="s">
        <v>355</v>
      </c>
      <c r="E239" s="237">
        <v>100</v>
      </c>
      <c r="F239" s="237">
        <v>100</v>
      </c>
    </row>
    <row r="240" spans="1:6" ht="37.5">
      <c r="A240" s="233" t="s">
        <v>531</v>
      </c>
      <c r="B240" s="190" t="s">
        <v>479</v>
      </c>
      <c r="C240" s="190" t="s">
        <v>532</v>
      </c>
      <c r="D240" s="190"/>
      <c r="E240" s="234">
        <v>1545.3</v>
      </c>
      <c r="F240" s="234">
        <v>1545.3</v>
      </c>
    </row>
    <row r="241" spans="1:6">
      <c r="A241" s="233" t="s">
        <v>533</v>
      </c>
      <c r="B241" s="190" t="s">
        <v>479</v>
      </c>
      <c r="C241" s="190" t="s">
        <v>534</v>
      </c>
      <c r="D241" s="190"/>
      <c r="E241" s="234">
        <v>1207.3</v>
      </c>
      <c r="F241" s="234">
        <v>1207.3</v>
      </c>
    </row>
    <row r="242" spans="1:6">
      <c r="A242" s="233" t="s">
        <v>535</v>
      </c>
      <c r="B242" s="190" t="s">
        <v>479</v>
      </c>
      <c r="C242" s="190" t="s">
        <v>536</v>
      </c>
      <c r="D242" s="190"/>
      <c r="E242" s="234">
        <v>1207.3</v>
      </c>
      <c r="F242" s="234">
        <v>1207.3</v>
      </c>
    </row>
    <row r="243" spans="1:6" ht="37.5">
      <c r="A243" s="235" t="s">
        <v>768</v>
      </c>
      <c r="B243" s="236" t="s">
        <v>479</v>
      </c>
      <c r="C243" s="236" t="s">
        <v>536</v>
      </c>
      <c r="D243" s="236" t="s">
        <v>355</v>
      </c>
      <c r="E243" s="237">
        <v>1207.3</v>
      </c>
      <c r="F243" s="237">
        <v>1207.3</v>
      </c>
    </row>
    <row r="244" spans="1:6" ht="37.5">
      <c r="A244" s="233" t="s">
        <v>600</v>
      </c>
      <c r="B244" s="190" t="s">
        <v>479</v>
      </c>
      <c r="C244" s="190" t="s">
        <v>601</v>
      </c>
      <c r="D244" s="190"/>
      <c r="E244" s="234">
        <v>338</v>
      </c>
      <c r="F244" s="234">
        <v>338</v>
      </c>
    </row>
    <row r="245" spans="1:6" ht="37.5">
      <c r="A245" s="233" t="s">
        <v>600</v>
      </c>
      <c r="B245" s="190" t="s">
        <v>479</v>
      </c>
      <c r="C245" s="190" t="s">
        <v>787</v>
      </c>
      <c r="D245" s="190"/>
      <c r="E245" s="234">
        <v>338</v>
      </c>
      <c r="F245" s="234">
        <v>338</v>
      </c>
    </row>
    <row r="246" spans="1:6" ht="37.5">
      <c r="A246" s="235" t="s">
        <v>768</v>
      </c>
      <c r="B246" s="236" t="s">
        <v>479</v>
      </c>
      <c r="C246" s="236" t="s">
        <v>787</v>
      </c>
      <c r="D246" s="236" t="s">
        <v>355</v>
      </c>
      <c r="E246" s="237">
        <v>338</v>
      </c>
      <c r="F246" s="237">
        <v>338</v>
      </c>
    </row>
    <row r="247" spans="1:6" ht="37.5">
      <c r="A247" s="233" t="s">
        <v>543</v>
      </c>
      <c r="B247" s="190" t="s">
        <v>479</v>
      </c>
      <c r="C247" s="190" t="s">
        <v>544</v>
      </c>
      <c r="D247" s="190"/>
      <c r="E247" s="234">
        <v>17872.09</v>
      </c>
      <c r="F247" s="234">
        <v>17867.09</v>
      </c>
    </row>
    <row r="248" spans="1:6" ht="37.5">
      <c r="A248" s="233" t="s">
        <v>545</v>
      </c>
      <c r="B248" s="190" t="s">
        <v>479</v>
      </c>
      <c r="C248" s="190" t="s">
        <v>546</v>
      </c>
      <c r="D248" s="190"/>
      <c r="E248" s="234">
        <v>17872.09</v>
      </c>
      <c r="F248" s="234">
        <v>17867.09</v>
      </c>
    </row>
    <row r="249" spans="1:6" ht="75">
      <c r="A249" s="235" t="s">
        <v>264</v>
      </c>
      <c r="B249" s="236" t="s">
        <v>479</v>
      </c>
      <c r="C249" s="236" t="s">
        <v>546</v>
      </c>
      <c r="D249" s="236" t="s">
        <v>265</v>
      </c>
      <c r="E249" s="237">
        <v>14072.09</v>
      </c>
      <c r="F249" s="237">
        <v>14072.09</v>
      </c>
    </row>
    <row r="250" spans="1:6" ht="37.5">
      <c r="A250" s="235" t="s">
        <v>267</v>
      </c>
      <c r="B250" s="236" t="s">
        <v>479</v>
      </c>
      <c r="C250" s="236" t="s">
        <v>546</v>
      </c>
      <c r="D250" s="236" t="s">
        <v>157</v>
      </c>
      <c r="E250" s="237">
        <v>3745</v>
      </c>
      <c r="F250" s="237">
        <v>3745</v>
      </c>
    </row>
    <row r="251" spans="1:6">
      <c r="A251" s="235" t="s">
        <v>766</v>
      </c>
      <c r="B251" s="236" t="s">
        <v>479</v>
      </c>
      <c r="C251" s="236" t="s">
        <v>546</v>
      </c>
      <c r="D251" s="236" t="s">
        <v>282</v>
      </c>
      <c r="E251" s="237">
        <v>55</v>
      </c>
      <c r="F251" s="237">
        <v>50</v>
      </c>
    </row>
    <row r="252" spans="1:6" ht="37.5">
      <c r="A252" s="233" t="s">
        <v>333</v>
      </c>
      <c r="B252" s="190" t="s">
        <v>479</v>
      </c>
      <c r="C252" s="190" t="s">
        <v>334</v>
      </c>
      <c r="D252" s="190"/>
      <c r="E252" s="234">
        <v>2797</v>
      </c>
      <c r="F252" s="234">
        <v>2797</v>
      </c>
    </row>
    <row r="253" spans="1:6">
      <c r="A253" s="233" t="s">
        <v>547</v>
      </c>
      <c r="B253" s="190" t="s">
        <v>479</v>
      </c>
      <c r="C253" s="190" t="s">
        <v>548</v>
      </c>
      <c r="D253" s="190"/>
      <c r="E253" s="234">
        <v>2642</v>
      </c>
      <c r="F253" s="234">
        <v>2642</v>
      </c>
    </row>
    <row r="254" spans="1:6" ht="75">
      <c r="A254" s="233" t="s">
        <v>549</v>
      </c>
      <c r="B254" s="190" t="s">
        <v>479</v>
      </c>
      <c r="C254" s="190" t="s">
        <v>550</v>
      </c>
      <c r="D254" s="190"/>
      <c r="E254" s="234">
        <v>2642</v>
      </c>
      <c r="F254" s="234">
        <v>2642</v>
      </c>
    </row>
    <row r="255" spans="1:6">
      <c r="A255" s="235" t="s">
        <v>767</v>
      </c>
      <c r="B255" s="236" t="s">
        <v>479</v>
      </c>
      <c r="C255" s="236" t="s">
        <v>550</v>
      </c>
      <c r="D255" s="236" t="s">
        <v>175</v>
      </c>
      <c r="E255" s="237">
        <v>2642</v>
      </c>
      <c r="F255" s="237">
        <v>2642</v>
      </c>
    </row>
    <row r="256" spans="1:6">
      <c r="A256" s="233" t="s">
        <v>551</v>
      </c>
      <c r="B256" s="190" t="s">
        <v>479</v>
      </c>
      <c r="C256" s="190" t="s">
        <v>552</v>
      </c>
      <c r="D256" s="190"/>
      <c r="E256" s="234">
        <v>155</v>
      </c>
      <c r="F256" s="234">
        <v>155</v>
      </c>
    </row>
    <row r="257" spans="1:6">
      <c r="A257" s="233" t="s">
        <v>553</v>
      </c>
      <c r="B257" s="190" t="s">
        <v>479</v>
      </c>
      <c r="C257" s="190" t="s">
        <v>554</v>
      </c>
      <c r="D257" s="190"/>
      <c r="E257" s="234">
        <v>155</v>
      </c>
      <c r="F257" s="234">
        <v>155</v>
      </c>
    </row>
    <row r="258" spans="1:6" ht="37.5">
      <c r="A258" s="235" t="s">
        <v>768</v>
      </c>
      <c r="B258" s="236" t="s">
        <v>479</v>
      </c>
      <c r="C258" s="236" t="s">
        <v>554</v>
      </c>
      <c r="D258" s="236" t="s">
        <v>355</v>
      </c>
      <c r="E258" s="237">
        <v>155</v>
      </c>
      <c r="F258" s="237">
        <v>155</v>
      </c>
    </row>
    <row r="259" spans="1:6">
      <c r="A259" s="233" t="s">
        <v>258</v>
      </c>
      <c r="B259" s="190" t="s">
        <v>479</v>
      </c>
      <c r="C259" s="190" t="s">
        <v>259</v>
      </c>
      <c r="D259" s="190"/>
      <c r="E259" s="234">
        <v>38.299999999999997</v>
      </c>
      <c r="F259" s="234">
        <v>38.299999999999997</v>
      </c>
    </row>
    <row r="260" spans="1:6">
      <c r="A260" s="233" t="s">
        <v>260</v>
      </c>
      <c r="B260" s="190" t="s">
        <v>479</v>
      </c>
      <c r="C260" s="190" t="s">
        <v>261</v>
      </c>
      <c r="D260" s="190"/>
      <c r="E260" s="234">
        <v>38.299999999999997</v>
      </c>
      <c r="F260" s="234">
        <v>38.299999999999997</v>
      </c>
    </row>
    <row r="261" spans="1:6" ht="75">
      <c r="A261" s="233" t="s">
        <v>724</v>
      </c>
      <c r="B261" s="190" t="s">
        <v>479</v>
      </c>
      <c r="C261" s="190" t="s">
        <v>477</v>
      </c>
      <c r="D261" s="190"/>
      <c r="E261" s="234">
        <v>38.299999999999997</v>
      </c>
      <c r="F261" s="234">
        <v>38.299999999999997</v>
      </c>
    </row>
    <row r="262" spans="1:6" ht="75">
      <c r="A262" s="235" t="s">
        <v>264</v>
      </c>
      <c r="B262" s="236" t="s">
        <v>479</v>
      </c>
      <c r="C262" s="236" t="s">
        <v>477</v>
      </c>
      <c r="D262" s="236" t="s">
        <v>265</v>
      </c>
      <c r="E262" s="237">
        <v>37.4</v>
      </c>
      <c r="F262" s="237">
        <v>37.4</v>
      </c>
    </row>
    <row r="263" spans="1:6" ht="37.5">
      <c r="A263" s="235" t="s">
        <v>267</v>
      </c>
      <c r="B263" s="236" t="s">
        <v>479</v>
      </c>
      <c r="C263" s="236" t="s">
        <v>477</v>
      </c>
      <c r="D263" s="236" t="s">
        <v>157</v>
      </c>
      <c r="E263" s="237">
        <v>0.9</v>
      </c>
      <c r="F263" s="237">
        <v>0.9</v>
      </c>
    </row>
    <row r="264" spans="1:6" ht="37.5">
      <c r="A264" s="230" t="s">
        <v>555</v>
      </c>
      <c r="B264" s="231" t="s">
        <v>556</v>
      </c>
      <c r="C264" s="231"/>
      <c r="D264" s="231"/>
      <c r="E264" s="232">
        <v>49427.218999999997</v>
      </c>
      <c r="F264" s="232">
        <v>57071.419000000002</v>
      </c>
    </row>
    <row r="265" spans="1:6">
      <c r="A265" s="233" t="s">
        <v>276</v>
      </c>
      <c r="B265" s="190" t="s">
        <v>556</v>
      </c>
      <c r="C265" s="190" t="s">
        <v>277</v>
      </c>
      <c r="D265" s="190"/>
      <c r="E265" s="234">
        <v>170</v>
      </c>
      <c r="F265" s="234"/>
    </row>
    <row r="266" spans="1:6" ht="37.5">
      <c r="A266" s="233" t="s">
        <v>788</v>
      </c>
      <c r="B266" s="190" t="s">
        <v>556</v>
      </c>
      <c r="C266" s="190" t="s">
        <v>789</v>
      </c>
      <c r="D266" s="190"/>
      <c r="E266" s="234">
        <v>170</v>
      </c>
      <c r="F266" s="234"/>
    </row>
    <row r="267" spans="1:6">
      <c r="A267" s="233" t="s">
        <v>790</v>
      </c>
      <c r="B267" s="190" t="s">
        <v>556</v>
      </c>
      <c r="C267" s="190" t="s">
        <v>791</v>
      </c>
      <c r="D267" s="190"/>
      <c r="E267" s="234">
        <v>170</v>
      </c>
      <c r="F267" s="234"/>
    </row>
    <row r="268" spans="1:6">
      <c r="A268" s="235" t="s">
        <v>559</v>
      </c>
      <c r="B268" s="236" t="s">
        <v>556</v>
      </c>
      <c r="C268" s="236" t="s">
        <v>791</v>
      </c>
      <c r="D268" s="236" t="s">
        <v>560</v>
      </c>
      <c r="E268" s="237">
        <v>170</v>
      </c>
      <c r="F268" s="237"/>
    </row>
    <row r="269" spans="1:6" ht="37.5">
      <c r="A269" s="233" t="s">
        <v>287</v>
      </c>
      <c r="B269" s="190" t="s">
        <v>556</v>
      </c>
      <c r="C269" s="190" t="s">
        <v>288</v>
      </c>
      <c r="D269" s="190"/>
      <c r="E269" s="234">
        <v>2926</v>
      </c>
      <c r="F269" s="234">
        <v>2926</v>
      </c>
    </row>
    <row r="270" spans="1:6" ht="37.5">
      <c r="A270" s="233" t="s">
        <v>289</v>
      </c>
      <c r="B270" s="190" t="s">
        <v>556</v>
      </c>
      <c r="C270" s="190" t="s">
        <v>290</v>
      </c>
      <c r="D270" s="190"/>
      <c r="E270" s="234">
        <v>2926</v>
      </c>
      <c r="F270" s="234">
        <v>2926</v>
      </c>
    </row>
    <row r="271" spans="1:6" ht="37.5">
      <c r="A271" s="233" t="s">
        <v>291</v>
      </c>
      <c r="B271" s="190" t="s">
        <v>556</v>
      </c>
      <c r="C271" s="190" t="s">
        <v>292</v>
      </c>
      <c r="D271" s="190"/>
      <c r="E271" s="234">
        <v>37.5</v>
      </c>
      <c r="F271" s="234">
        <v>37.5</v>
      </c>
    </row>
    <row r="272" spans="1:6" ht="37.5">
      <c r="A272" s="233" t="s">
        <v>293</v>
      </c>
      <c r="B272" s="190" t="s">
        <v>556</v>
      </c>
      <c r="C272" s="190" t="s">
        <v>294</v>
      </c>
      <c r="D272" s="190"/>
      <c r="E272" s="234">
        <v>37.5</v>
      </c>
      <c r="F272" s="234">
        <v>37.5</v>
      </c>
    </row>
    <row r="273" spans="1:6">
      <c r="A273" s="235" t="s">
        <v>559</v>
      </c>
      <c r="B273" s="236" t="s">
        <v>556</v>
      </c>
      <c r="C273" s="236" t="s">
        <v>294</v>
      </c>
      <c r="D273" s="236" t="s">
        <v>560</v>
      </c>
      <c r="E273" s="237">
        <v>37.5</v>
      </c>
      <c r="F273" s="237">
        <v>37.5</v>
      </c>
    </row>
    <row r="274" spans="1:6" ht="56.25">
      <c r="A274" s="233" t="s">
        <v>566</v>
      </c>
      <c r="B274" s="190" t="s">
        <v>556</v>
      </c>
      <c r="C274" s="190" t="s">
        <v>567</v>
      </c>
      <c r="D274" s="190"/>
      <c r="E274" s="234">
        <v>2888.5</v>
      </c>
      <c r="F274" s="234">
        <v>2888.5</v>
      </c>
    </row>
    <row r="275" spans="1:6">
      <c r="A275" s="235" t="s">
        <v>559</v>
      </c>
      <c r="B275" s="236" t="s">
        <v>556</v>
      </c>
      <c r="C275" s="236" t="s">
        <v>567</v>
      </c>
      <c r="D275" s="236" t="s">
        <v>560</v>
      </c>
      <c r="E275" s="237">
        <v>2888.5</v>
      </c>
      <c r="F275" s="237">
        <v>2888.5</v>
      </c>
    </row>
    <row r="276" spans="1:6" ht="37.5">
      <c r="A276" s="233" t="s">
        <v>313</v>
      </c>
      <c r="B276" s="190" t="s">
        <v>556</v>
      </c>
      <c r="C276" s="190" t="s">
        <v>314</v>
      </c>
      <c r="D276" s="190"/>
      <c r="E276" s="234">
        <v>37468.250999999997</v>
      </c>
      <c r="F276" s="234">
        <v>37639.650999999998</v>
      </c>
    </row>
    <row r="277" spans="1:6">
      <c r="A277" s="233" t="s">
        <v>575</v>
      </c>
      <c r="B277" s="190" t="s">
        <v>556</v>
      </c>
      <c r="C277" s="190" t="s">
        <v>576</v>
      </c>
      <c r="D277" s="190"/>
      <c r="E277" s="234">
        <v>37468.250999999997</v>
      </c>
      <c r="F277" s="234">
        <v>37639.650999999998</v>
      </c>
    </row>
    <row r="278" spans="1:6" ht="37.5">
      <c r="A278" s="233" t="s">
        <v>577</v>
      </c>
      <c r="B278" s="190" t="s">
        <v>556</v>
      </c>
      <c r="C278" s="190" t="s">
        <v>578</v>
      </c>
      <c r="D278" s="190"/>
      <c r="E278" s="234">
        <v>592.9</v>
      </c>
      <c r="F278" s="234">
        <v>580.6</v>
      </c>
    </row>
    <row r="279" spans="1:6" ht="37.5">
      <c r="A279" s="233" t="s">
        <v>577</v>
      </c>
      <c r="B279" s="190" t="s">
        <v>556</v>
      </c>
      <c r="C279" s="190" t="s">
        <v>579</v>
      </c>
      <c r="D279" s="190"/>
      <c r="E279" s="234">
        <v>592.9</v>
      </c>
      <c r="F279" s="234">
        <v>580.6</v>
      </c>
    </row>
    <row r="280" spans="1:6">
      <c r="A280" s="235" t="s">
        <v>559</v>
      </c>
      <c r="B280" s="236" t="s">
        <v>556</v>
      </c>
      <c r="C280" s="236" t="s">
        <v>579</v>
      </c>
      <c r="D280" s="236" t="s">
        <v>560</v>
      </c>
      <c r="E280" s="237">
        <v>592.9</v>
      </c>
      <c r="F280" s="237">
        <v>580.6</v>
      </c>
    </row>
    <row r="281" spans="1:6">
      <c r="A281" s="233" t="s">
        <v>580</v>
      </c>
      <c r="B281" s="190" t="s">
        <v>556</v>
      </c>
      <c r="C281" s="190" t="s">
        <v>581</v>
      </c>
      <c r="D281" s="190"/>
      <c r="E281" s="234">
        <v>24414.3</v>
      </c>
      <c r="F281" s="234">
        <v>17726</v>
      </c>
    </row>
    <row r="282" spans="1:6">
      <c r="A282" s="235" t="s">
        <v>559</v>
      </c>
      <c r="B282" s="236" t="s">
        <v>556</v>
      </c>
      <c r="C282" s="236" t="s">
        <v>581</v>
      </c>
      <c r="D282" s="236" t="s">
        <v>560</v>
      </c>
      <c r="E282" s="237">
        <v>24414.3</v>
      </c>
      <c r="F282" s="237">
        <v>17726</v>
      </c>
    </row>
    <row r="283" spans="1:6">
      <c r="A283" s="233" t="s">
        <v>582</v>
      </c>
      <c r="B283" s="190" t="s">
        <v>556</v>
      </c>
      <c r="C283" s="190" t="s">
        <v>583</v>
      </c>
      <c r="D283" s="190"/>
      <c r="E283" s="234">
        <v>10407.050999999999</v>
      </c>
      <c r="F283" s="234">
        <v>10444.050999999999</v>
      </c>
    </row>
    <row r="284" spans="1:6" ht="75">
      <c r="A284" s="235" t="s">
        <v>264</v>
      </c>
      <c r="B284" s="236" t="s">
        <v>556</v>
      </c>
      <c r="C284" s="236" t="s">
        <v>583</v>
      </c>
      <c r="D284" s="236" t="s">
        <v>265</v>
      </c>
      <c r="E284" s="237">
        <v>9971.1710000000003</v>
      </c>
      <c r="F284" s="237">
        <v>9971.1710000000003</v>
      </c>
    </row>
    <row r="285" spans="1:6" ht="37.5">
      <c r="A285" s="235" t="s">
        <v>267</v>
      </c>
      <c r="B285" s="236" t="s">
        <v>556</v>
      </c>
      <c r="C285" s="236" t="s">
        <v>583</v>
      </c>
      <c r="D285" s="236" t="s">
        <v>157</v>
      </c>
      <c r="E285" s="237">
        <v>434.65</v>
      </c>
      <c r="F285" s="237">
        <v>471.65</v>
      </c>
    </row>
    <row r="286" spans="1:6">
      <c r="A286" s="235" t="s">
        <v>766</v>
      </c>
      <c r="B286" s="236" t="s">
        <v>556</v>
      </c>
      <c r="C286" s="236" t="s">
        <v>583</v>
      </c>
      <c r="D286" s="236" t="s">
        <v>282</v>
      </c>
      <c r="E286" s="237">
        <v>1.23</v>
      </c>
      <c r="F286" s="237">
        <v>1.23</v>
      </c>
    </row>
    <row r="287" spans="1:6" ht="37.5">
      <c r="A287" s="233" t="s">
        <v>584</v>
      </c>
      <c r="B287" s="190" t="s">
        <v>556</v>
      </c>
      <c r="C287" s="190" t="s">
        <v>585</v>
      </c>
      <c r="D287" s="190"/>
      <c r="E287" s="234">
        <v>2054</v>
      </c>
      <c r="F287" s="234">
        <v>8889</v>
      </c>
    </row>
    <row r="288" spans="1:6">
      <c r="A288" s="235" t="s">
        <v>559</v>
      </c>
      <c r="B288" s="236" t="s">
        <v>556</v>
      </c>
      <c r="C288" s="236" t="s">
        <v>585</v>
      </c>
      <c r="D288" s="236" t="s">
        <v>560</v>
      </c>
      <c r="E288" s="237">
        <v>2054</v>
      </c>
      <c r="F288" s="237">
        <v>8889</v>
      </c>
    </row>
    <row r="289" spans="1:6">
      <c r="A289" s="233" t="s">
        <v>258</v>
      </c>
      <c r="B289" s="190" t="s">
        <v>556</v>
      </c>
      <c r="C289" s="190" t="s">
        <v>259</v>
      </c>
      <c r="D289" s="190"/>
      <c r="E289" s="234">
        <v>8862.9680000000008</v>
      </c>
      <c r="F289" s="234">
        <v>16505.768</v>
      </c>
    </row>
    <row r="290" spans="1:6">
      <c r="A290" s="233" t="s">
        <v>260</v>
      </c>
      <c r="B290" s="190" t="s">
        <v>556</v>
      </c>
      <c r="C290" s="190" t="s">
        <v>261</v>
      </c>
      <c r="D290" s="190"/>
      <c r="E290" s="234">
        <v>8862.9680000000008</v>
      </c>
      <c r="F290" s="234">
        <v>16505.768</v>
      </c>
    </row>
    <row r="291" spans="1:6" ht="37.5">
      <c r="A291" s="233" t="s">
        <v>586</v>
      </c>
      <c r="B291" s="190" t="s">
        <v>556</v>
      </c>
      <c r="C291" s="190" t="s">
        <v>587</v>
      </c>
      <c r="D291" s="190"/>
      <c r="E291" s="234">
        <v>1141.8</v>
      </c>
      <c r="F291" s="234">
        <v>1184.5999999999999</v>
      </c>
    </row>
    <row r="292" spans="1:6">
      <c r="A292" s="235" t="s">
        <v>559</v>
      </c>
      <c r="B292" s="236" t="s">
        <v>556</v>
      </c>
      <c r="C292" s="236" t="s">
        <v>587</v>
      </c>
      <c r="D292" s="236" t="s">
        <v>560</v>
      </c>
      <c r="E292" s="237">
        <v>1141.8</v>
      </c>
      <c r="F292" s="237">
        <v>1184.5999999999999</v>
      </c>
    </row>
    <row r="293" spans="1:6" ht="37.5">
      <c r="A293" s="233" t="s">
        <v>588</v>
      </c>
      <c r="B293" s="190" t="s">
        <v>556</v>
      </c>
      <c r="C293" s="190" t="s">
        <v>589</v>
      </c>
      <c r="D293" s="190"/>
      <c r="E293" s="234">
        <v>70.099999999999994</v>
      </c>
      <c r="F293" s="234">
        <v>70.099999999999994</v>
      </c>
    </row>
    <row r="294" spans="1:6">
      <c r="A294" s="235" t="s">
        <v>559</v>
      </c>
      <c r="B294" s="236" t="s">
        <v>556</v>
      </c>
      <c r="C294" s="236" t="s">
        <v>589</v>
      </c>
      <c r="D294" s="236" t="s">
        <v>560</v>
      </c>
      <c r="E294" s="237">
        <v>70.099999999999994</v>
      </c>
      <c r="F294" s="237">
        <v>70.099999999999994</v>
      </c>
    </row>
    <row r="295" spans="1:6" ht="93.75">
      <c r="A295" s="191" t="s">
        <v>590</v>
      </c>
      <c r="B295" s="190" t="s">
        <v>556</v>
      </c>
      <c r="C295" s="190" t="s">
        <v>591</v>
      </c>
      <c r="D295" s="190"/>
      <c r="E295" s="234">
        <v>4</v>
      </c>
      <c r="F295" s="234">
        <v>4</v>
      </c>
    </row>
    <row r="296" spans="1:6" ht="37.5">
      <c r="A296" s="235" t="s">
        <v>267</v>
      </c>
      <c r="B296" s="236" t="s">
        <v>556</v>
      </c>
      <c r="C296" s="236" t="s">
        <v>591</v>
      </c>
      <c r="D296" s="236" t="s">
        <v>157</v>
      </c>
      <c r="E296" s="237">
        <v>4</v>
      </c>
      <c r="F296" s="237">
        <v>4</v>
      </c>
    </row>
    <row r="297" spans="1:6" ht="187.5">
      <c r="A297" s="191" t="s">
        <v>592</v>
      </c>
      <c r="B297" s="190" t="s">
        <v>556</v>
      </c>
      <c r="C297" s="190" t="s">
        <v>593</v>
      </c>
      <c r="D297" s="190"/>
      <c r="E297" s="234">
        <v>4</v>
      </c>
      <c r="F297" s="234">
        <v>4</v>
      </c>
    </row>
    <row r="298" spans="1:6" ht="37.5">
      <c r="A298" s="235" t="s">
        <v>267</v>
      </c>
      <c r="B298" s="236" t="s">
        <v>556</v>
      </c>
      <c r="C298" s="236" t="s">
        <v>593</v>
      </c>
      <c r="D298" s="236" t="s">
        <v>157</v>
      </c>
      <c r="E298" s="237">
        <v>4</v>
      </c>
      <c r="F298" s="237">
        <v>4</v>
      </c>
    </row>
    <row r="299" spans="1:6" ht="112.5">
      <c r="A299" s="191" t="s">
        <v>366</v>
      </c>
      <c r="B299" s="190" t="s">
        <v>556</v>
      </c>
      <c r="C299" s="190" t="s">
        <v>367</v>
      </c>
      <c r="D299" s="190"/>
      <c r="E299" s="234">
        <v>233.56800000000001</v>
      </c>
      <c r="F299" s="234">
        <v>233.56800000000001</v>
      </c>
    </row>
    <row r="300" spans="1:6">
      <c r="A300" s="235" t="s">
        <v>559</v>
      </c>
      <c r="B300" s="236" t="s">
        <v>556</v>
      </c>
      <c r="C300" s="236" t="s">
        <v>367</v>
      </c>
      <c r="D300" s="236" t="s">
        <v>560</v>
      </c>
      <c r="E300" s="237">
        <v>233.56800000000001</v>
      </c>
      <c r="F300" s="237">
        <v>233.56800000000001</v>
      </c>
    </row>
    <row r="301" spans="1:6" ht="112.5">
      <c r="A301" s="191" t="s">
        <v>594</v>
      </c>
      <c r="B301" s="190" t="s">
        <v>556</v>
      </c>
      <c r="C301" s="190" t="s">
        <v>595</v>
      </c>
      <c r="D301" s="190"/>
      <c r="E301" s="234">
        <v>9.5</v>
      </c>
      <c r="F301" s="234">
        <v>9.5</v>
      </c>
    </row>
    <row r="302" spans="1:6" ht="37.5">
      <c r="A302" s="235" t="s">
        <v>267</v>
      </c>
      <c r="B302" s="236" t="s">
        <v>556</v>
      </c>
      <c r="C302" s="236" t="s">
        <v>595</v>
      </c>
      <c r="D302" s="236" t="s">
        <v>157</v>
      </c>
      <c r="E302" s="237">
        <v>9.5</v>
      </c>
      <c r="F302" s="237">
        <v>9.5</v>
      </c>
    </row>
    <row r="303" spans="1:6">
      <c r="A303" s="233" t="s">
        <v>792</v>
      </c>
      <c r="B303" s="190" t="s">
        <v>556</v>
      </c>
      <c r="C303" s="190" t="s">
        <v>793</v>
      </c>
      <c r="D303" s="190"/>
      <c r="E303" s="234">
        <v>7400</v>
      </c>
      <c r="F303" s="234">
        <v>15000</v>
      </c>
    </row>
    <row r="304" spans="1:6">
      <c r="A304" s="235" t="s">
        <v>794</v>
      </c>
      <c r="B304" s="236" t="s">
        <v>556</v>
      </c>
      <c r="C304" s="236" t="s">
        <v>793</v>
      </c>
      <c r="D304" s="236" t="s">
        <v>15</v>
      </c>
      <c r="E304" s="237">
        <v>7400</v>
      </c>
      <c r="F304" s="237">
        <v>15000</v>
      </c>
    </row>
  </sheetData>
  <mergeCells count="15">
    <mergeCell ref="A8:F8"/>
    <mergeCell ref="B9:F9"/>
    <mergeCell ref="A11:F11"/>
    <mergeCell ref="C7:F7"/>
    <mergeCell ref="B1:F1"/>
    <mergeCell ref="B2:F2"/>
    <mergeCell ref="A3:F3"/>
    <mergeCell ref="B4:F4"/>
    <mergeCell ref="C6:F6"/>
    <mergeCell ref="F15:F16"/>
    <mergeCell ref="A15:A16"/>
    <mergeCell ref="B15:B16"/>
    <mergeCell ref="C15:C16"/>
    <mergeCell ref="D15:D16"/>
    <mergeCell ref="E15:E16"/>
  </mergeCells>
  <pageMargins left="0.59055118110236227" right="0.59055118110236227" top="0.59055118110236227" bottom="0.59055118110236227" header="0.31496062992125984" footer="0.31496062992125984"/>
  <pageSetup paperSize="9" scale="50" fitToHeight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3"/>
  <sheetViews>
    <sheetView topLeftCell="A79" workbookViewId="0">
      <selection activeCell="A79" sqref="A1:XFD1048576"/>
    </sheetView>
  </sheetViews>
  <sheetFormatPr defaultRowHeight="18.75"/>
  <cols>
    <col min="1" max="1" width="106.5703125" style="185" customWidth="1"/>
    <col min="2" max="2" width="21.7109375" style="185" customWidth="1"/>
    <col min="3" max="3" width="12.7109375" style="185" customWidth="1"/>
    <col min="4" max="4" width="15.28515625" style="185" customWidth="1"/>
    <col min="5" max="16384" width="9.140625" style="185"/>
  </cols>
  <sheetData>
    <row r="1" spans="1:6">
      <c r="A1" s="238"/>
      <c r="B1" s="238"/>
      <c r="C1" s="238"/>
      <c r="D1" s="137" t="s">
        <v>1010</v>
      </c>
    </row>
    <row r="2" spans="1:6">
      <c r="A2" s="238"/>
      <c r="B2" s="238"/>
      <c r="C2" s="238"/>
      <c r="D2" s="137" t="s">
        <v>245</v>
      </c>
    </row>
    <row r="3" spans="1:6">
      <c r="A3" s="130"/>
      <c r="B3" s="130"/>
      <c r="C3" s="130"/>
      <c r="D3" s="135" t="s">
        <v>246</v>
      </c>
    </row>
    <row r="4" spans="1:6">
      <c r="A4" s="130"/>
      <c r="B4" s="130"/>
      <c r="C4" s="130"/>
      <c r="D4" s="135" t="s">
        <v>966</v>
      </c>
    </row>
    <row r="5" spans="1:6">
      <c r="A5" s="135"/>
      <c r="B5" s="135"/>
      <c r="C5" s="135"/>
      <c r="D5" s="135"/>
      <c r="E5" s="222"/>
    </row>
    <row r="6" spans="1:6">
      <c r="B6" s="131"/>
      <c r="C6" s="238"/>
      <c r="D6" s="134" t="s">
        <v>1010</v>
      </c>
      <c r="E6" s="239"/>
    </row>
    <row r="7" spans="1:6">
      <c r="B7" s="130"/>
      <c r="C7" s="239"/>
      <c r="D7" s="135" t="s">
        <v>245</v>
      </c>
      <c r="E7" s="239"/>
    </row>
    <row r="8" spans="1:6">
      <c r="A8" s="130"/>
      <c r="B8" s="130"/>
      <c r="C8" s="130"/>
      <c r="D8" s="135" t="s">
        <v>246</v>
      </c>
      <c r="E8" s="135"/>
    </row>
    <row r="9" spans="1:6">
      <c r="A9" s="183"/>
      <c r="B9" s="132"/>
      <c r="C9" s="132"/>
      <c r="D9" s="136" t="s">
        <v>248</v>
      </c>
      <c r="E9" s="132"/>
      <c r="F9" s="239"/>
    </row>
    <row r="10" spans="1:6">
      <c r="A10" s="154" t="s">
        <v>1011</v>
      </c>
      <c r="B10" s="154"/>
      <c r="C10" s="154"/>
      <c r="D10" s="154"/>
    </row>
    <row r="12" spans="1:6" ht="56.25">
      <c r="A12" s="4"/>
      <c r="B12" s="4"/>
      <c r="C12" s="4"/>
      <c r="D12" s="4" t="s">
        <v>602</v>
      </c>
    </row>
    <row r="13" spans="1:6">
      <c r="A13" s="240" t="s">
        <v>250</v>
      </c>
      <c r="B13" s="116" t="s">
        <v>252</v>
      </c>
      <c r="C13" s="116" t="s">
        <v>253</v>
      </c>
      <c r="D13" s="187" t="s">
        <v>254</v>
      </c>
    </row>
    <row r="14" spans="1:6" ht="37.5">
      <c r="A14" s="241"/>
      <c r="B14" s="116" t="s">
        <v>1012</v>
      </c>
      <c r="C14" s="116" t="s">
        <v>603</v>
      </c>
      <c r="D14" s="187"/>
    </row>
    <row r="15" spans="1:6" s="226" customFormat="1">
      <c r="A15" s="242">
        <v>1</v>
      </c>
      <c r="B15" s="242">
        <v>2</v>
      </c>
      <c r="C15" s="242">
        <v>3</v>
      </c>
      <c r="D15" s="242">
        <v>4</v>
      </c>
    </row>
    <row r="16" spans="1:6">
      <c r="A16" s="243" t="s">
        <v>255</v>
      </c>
      <c r="B16" s="228"/>
      <c r="C16" s="228"/>
      <c r="D16" s="229">
        <v>701867.02099999995</v>
      </c>
    </row>
    <row r="17" spans="1:4">
      <c r="A17" s="244" t="s">
        <v>276</v>
      </c>
      <c r="B17" s="245" t="s">
        <v>277</v>
      </c>
      <c r="C17" s="245"/>
      <c r="D17" s="246">
        <v>2499.3000000000002</v>
      </c>
    </row>
    <row r="18" spans="1:4">
      <c r="A18" s="233" t="s">
        <v>278</v>
      </c>
      <c r="B18" s="190" t="s">
        <v>279</v>
      </c>
      <c r="C18" s="190"/>
      <c r="D18" s="234">
        <v>2000</v>
      </c>
    </row>
    <row r="19" spans="1:4" ht="56.25">
      <c r="A19" s="233" t="s">
        <v>557</v>
      </c>
      <c r="B19" s="190" t="s">
        <v>558</v>
      </c>
      <c r="C19" s="190"/>
      <c r="D19" s="234">
        <v>1000</v>
      </c>
    </row>
    <row r="20" spans="1:4" ht="56.25">
      <c r="A20" s="233" t="s">
        <v>557</v>
      </c>
      <c r="B20" s="190" t="s">
        <v>737</v>
      </c>
      <c r="C20" s="190"/>
      <c r="D20" s="234">
        <v>1000</v>
      </c>
    </row>
    <row r="21" spans="1:4" ht="56.25">
      <c r="A21" s="233" t="s">
        <v>1013</v>
      </c>
      <c r="B21" s="190" t="s">
        <v>737</v>
      </c>
      <c r="C21" s="190" t="s">
        <v>560</v>
      </c>
      <c r="D21" s="234">
        <v>1000</v>
      </c>
    </row>
    <row r="22" spans="1:4" ht="56.25">
      <c r="A22" s="233" t="s">
        <v>280</v>
      </c>
      <c r="B22" s="190" t="s">
        <v>281</v>
      </c>
      <c r="C22" s="190"/>
      <c r="D22" s="234">
        <v>1000</v>
      </c>
    </row>
    <row r="23" spans="1:4" ht="56.25">
      <c r="A23" s="233" t="s">
        <v>280</v>
      </c>
      <c r="B23" s="190" t="s">
        <v>738</v>
      </c>
      <c r="C23" s="190"/>
      <c r="D23" s="234">
        <v>1000</v>
      </c>
    </row>
    <row r="24" spans="1:4" ht="56.25">
      <c r="A24" s="233" t="s">
        <v>1014</v>
      </c>
      <c r="B24" s="190" t="s">
        <v>738</v>
      </c>
      <c r="C24" s="190" t="s">
        <v>560</v>
      </c>
      <c r="D24" s="234">
        <v>1000</v>
      </c>
    </row>
    <row r="25" spans="1:4" ht="37.5">
      <c r="A25" s="233" t="s">
        <v>372</v>
      </c>
      <c r="B25" s="190" t="s">
        <v>373</v>
      </c>
      <c r="C25" s="190"/>
      <c r="D25" s="234">
        <v>26</v>
      </c>
    </row>
    <row r="26" spans="1:4" ht="37.5">
      <c r="A26" s="233" t="s">
        <v>374</v>
      </c>
      <c r="B26" s="190" t="s">
        <v>375</v>
      </c>
      <c r="C26" s="190"/>
      <c r="D26" s="234">
        <v>26</v>
      </c>
    </row>
    <row r="27" spans="1:4" ht="56.25">
      <c r="A27" s="233" t="s">
        <v>604</v>
      </c>
      <c r="B27" s="190" t="s">
        <v>375</v>
      </c>
      <c r="C27" s="190" t="s">
        <v>157</v>
      </c>
      <c r="D27" s="234">
        <v>26</v>
      </c>
    </row>
    <row r="28" spans="1:4" ht="37.5">
      <c r="A28" s="233" t="s">
        <v>283</v>
      </c>
      <c r="B28" s="190" t="s">
        <v>284</v>
      </c>
      <c r="C28" s="190"/>
      <c r="D28" s="234">
        <v>140</v>
      </c>
    </row>
    <row r="29" spans="1:4" ht="56.25">
      <c r="A29" s="233" t="s">
        <v>285</v>
      </c>
      <c r="B29" s="190" t="s">
        <v>286</v>
      </c>
      <c r="C29" s="190"/>
      <c r="D29" s="234">
        <v>140</v>
      </c>
    </row>
    <row r="30" spans="1:4" ht="56.25">
      <c r="A30" s="233" t="s">
        <v>605</v>
      </c>
      <c r="B30" s="190" t="s">
        <v>286</v>
      </c>
      <c r="C30" s="190" t="s">
        <v>282</v>
      </c>
      <c r="D30" s="234">
        <v>140</v>
      </c>
    </row>
    <row r="31" spans="1:4">
      <c r="A31" s="233" t="s">
        <v>561</v>
      </c>
      <c r="B31" s="190" t="s">
        <v>562</v>
      </c>
      <c r="C31" s="190"/>
      <c r="D31" s="234">
        <v>333.3</v>
      </c>
    </row>
    <row r="32" spans="1:4">
      <c r="A32" s="233" t="s">
        <v>563</v>
      </c>
      <c r="B32" s="190" t="s">
        <v>564</v>
      </c>
      <c r="C32" s="190"/>
      <c r="D32" s="234">
        <v>333.3</v>
      </c>
    </row>
    <row r="33" spans="1:4">
      <c r="A33" s="233" t="s">
        <v>563</v>
      </c>
      <c r="B33" s="190" t="s">
        <v>565</v>
      </c>
      <c r="C33" s="190"/>
      <c r="D33" s="234">
        <v>333.3</v>
      </c>
    </row>
    <row r="34" spans="1:4" ht="37.5">
      <c r="A34" s="233" t="s">
        <v>1015</v>
      </c>
      <c r="B34" s="190" t="s">
        <v>565</v>
      </c>
      <c r="C34" s="190" t="s">
        <v>560</v>
      </c>
      <c r="D34" s="234">
        <v>333.3</v>
      </c>
    </row>
    <row r="35" spans="1:4" ht="37.5">
      <c r="A35" s="244" t="s">
        <v>287</v>
      </c>
      <c r="B35" s="245" t="s">
        <v>288</v>
      </c>
      <c r="C35" s="245"/>
      <c r="D35" s="246">
        <v>27807.920999999998</v>
      </c>
    </row>
    <row r="36" spans="1:4" ht="37.5">
      <c r="A36" s="233" t="s">
        <v>289</v>
      </c>
      <c r="B36" s="190" t="s">
        <v>290</v>
      </c>
      <c r="C36" s="190"/>
      <c r="D36" s="234">
        <v>27807.920999999998</v>
      </c>
    </row>
    <row r="37" spans="1:4">
      <c r="A37" s="233" t="s">
        <v>291</v>
      </c>
      <c r="B37" s="190" t="s">
        <v>292</v>
      </c>
      <c r="C37" s="190"/>
      <c r="D37" s="234">
        <v>18072.006000000001</v>
      </c>
    </row>
    <row r="38" spans="1:4" ht="37.5">
      <c r="A38" s="233" t="s">
        <v>606</v>
      </c>
      <c r="B38" s="190" t="s">
        <v>292</v>
      </c>
      <c r="C38" s="190" t="s">
        <v>157</v>
      </c>
      <c r="D38" s="234">
        <v>4279.2060000000001</v>
      </c>
    </row>
    <row r="39" spans="1:4">
      <c r="A39" s="233" t="s">
        <v>293</v>
      </c>
      <c r="B39" s="190" t="s">
        <v>1005</v>
      </c>
      <c r="C39" s="190"/>
      <c r="D39" s="234">
        <v>1193</v>
      </c>
    </row>
    <row r="40" spans="1:4" ht="37.5">
      <c r="A40" s="233" t="s">
        <v>608</v>
      </c>
      <c r="B40" s="190" t="s">
        <v>1005</v>
      </c>
      <c r="C40" s="190" t="s">
        <v>560</v>
      </c>
      <c r="D40" s="234">
        <v>1193</v>
      </c>
    </row>
    <row r="41" spans="1:4">
      <c r="A41" s="233" t="s">
        <v>293</v>
      </c>
      <c r="B41" s="190" t="s">
        <v>294</v>
      </c>
      <c r="C41" s="190"/>
      <c r="D41" s="234">
        <v>12599.8</v>
      </c>
    </row>
    <row r="42" spans="1:4" ht="37.5">
      <c r="A42" s="233" t="s">
        <v>607</v>
      </c>
      <c r="B42" s="190" t="s">
        <v>294</v>
      </c>
      <c r="C42" s="190" t="s">
        <v>157</v>
      </c>
      <c r="D42" s="234">
        <v>8296.7430000000004</v>
      </c>
    </row>
    <row r="43" spans="1:4" ht="37.5">
      <c r="A43" s="233" t="s">
        <v>608</v>
      </c>
      <c r="B43" s="190" t="s">
        <v>294</v>
      </c>
      <c r="C43" s="190" t="s">
        <v>560</v>
      </c>
      <c r="D43" s="234">
        <v>4303.0569999999998</v>
      </c>
    </row>
    <row r="44" spans="1:4" ht="37.5">
      <c r="A44" s="233" t="s">
        <v>295</v>
      </c>
      <c r="B44" s="190" t="s">
        <v>296</v>
      </c>
      <c r="C44" s="190"/>
      <c r="D44" s="234">
        <v>6399.3320000000003</v>
      </c>
    </row>
    <row r="45" spans="1:4" ht="56.25">
      <c r="A45" s="233" t="s">
        <v>1016</v>
      </c>
      <c r="B45" s="190" t="s">
        <v>296</v>
      </c>
      <c r="C45" s="190" t="s">
        <v>157</v>
      </c>
      <c r="D45" s="234">
        <v>6399.3320000000003</v>
      </c>
    </row>
    <row r="46" spans="1:4">
      <c r="A46" s="233" t="s">
        <v>297</v>
      </c>
      <c r="B46" s="190" t="s">
        <v>298</v>
      </c>
      <c r="C46" s="190"/>
      <c r="D46" s="234">
        <v>439.8</v>
      </c>
    </row>
    <row r="47" spans="1:4">
      <c r="A47" s="233" t="s">
        <v>297</v>
      </c>
      <c r="B47" s="190" t="s">
        <v>299</v>
      </c>
      <c r="C47" s="190"/>
      <c r="D47" s="234">
        <v>439.8</v>
      </c>
    </row>
    <row r="48" spans="1:4" ht="37.5">
      <c r="A48" s="233" t="s">
        <v>609</v>
      </c>
      <c r="B48" s="190" t="s">
        <v>299</v>
      </c>
      <c r="C48" s="190" t="s">
        <v>157</v>
      </c>
      <c r="D48" s="234">
        <v>439.8</v>
      </c>
    </row>
    <row r="49" spans="1:4" ht="56.25">
      <c r="A49" s="233" t="s">
        <v>566</v>
      </c>
      <c r="B49" s="190" t="s">
        <v>567</v>
      </c>
      <c r="C49" s="190"/>
      <c r="D49" s="234">
        <v>2888.5</v>
      </c>
    </row>
    <row r="50" spans="1:4" ht="56.25">
      <c r="A50" s="233" t="s">
        <v>566</v>
      </c>
      <c r="B50" s="190" t="s">
        <v>739</v>
      </c>
      <c r="C50" s="190"/>
      <c r="D50" s="234">
        <v>2888.5</v>
      </c>
    </row>
    <row r="51" spans="1:4" ht="56.25">
      <c r="A51" s="233" t="s">
        <v>610</v>
      </c>
      <c r="B51" s="190" t="s">
        <v>739</v>
      </c>
      <c r="C51" s="190" t="s">
        <v>560</v>
      </c>
      <c r="D51" s="234">
        <v>2888.5</v>
      </c>
    </row>
    <row r="52" spans="1:4">
      <c r="A52" s="233" t="s">
        <v>822</v>
      </c>
      <c r="B52" s="190" t="s">
        <v>823</v>
      </c>
      <c r="C52" s="190"/>
      <c r="D52" s="234">
        <v>8.0250000000000004</v>
      </c>
    </row>
    <row r="53" spans="1:4" ht="37.5">
      <c r="A53" s="233" t="s">
        <v>1017</v>
      </c>
      <c r="B53" s="190" t="s">
        <v>823</v>
      </c>
      <c r="C53" s="190" t="s">
        <v>157</v>
      </c>
      <c r="D53" s="234">
        <v>8.0250000000000004</v>
      </c>
    </row>
    <row r="54" spans="1:4" ht="56.25">
      <c r="A54" s="233" t="s">
        <v>740</v>
      </c>
      <c r="B54" s="190" t="s">
        <v>821</v>
      </c>
      <c r="C54" s="190"/>
      <c r="D54" s="234">
        <v>0.25800000000000001</v>
      </c>
    </row>
    <row r="55" spans="1:4" ht="56.25">
      <c r="A55" s="233" t="s">
        <v>1018</v>
      </c>
      <c r="B55" s="190" t="s">
        <v>821</v>
      </c>
      <c r="C55" s="190" t="s">
        <v>560</v>
      </c>
      <c r="D55" s="234">
        <v>0.25800000000000001</v>
      </c>
    </row>
    <row r="56" spans="1:4" ht="37.5">
      <c r="A56" s="244" t="s">
        <v>300</v>
      </c>
      <c r="B56" s="245" t="s">
        <v>301</v>
      </c>
      <c r="C56" s="245"/>
      <c r="D56" s="246">
        <v>18140.185000000001</v>
      </c>
    </row>
    <row r="57" spans="1:4" ht="37.5">
      <c r="A57" s="233" t="s">
        <v>451</v>
      </c>
      <c r="B57" s="190" t="s">
        <v>452</v>
      </c>
      <c r="C57" s="190"/>
      <c r="D57" s="234">
        <v>11073.596</v>
      </c>
    </row>
    <row r="58" spans="1:4" ht="75">
      <c r="A58" s="233" t="s">
        <v>453</v>
      </c>
      <c r="B58" s="190" t="s">
        <v>454</v>
      </c>
      <c r="C58" s="190"/>
      <c r="D58" s="234">
        <v>1200</v>
      </c>
    </row>
    <row r="59" spans="1:4" ht="93.75">
      <c r="A59" s="191" t="s">
        <v>611</v>
      </c>
      <c r="B59" s="190" t="s">
        <v>454</v>
      </c>
      <c r="C59" s="190" t="s">
        <v>157</v>
      </c>
      <c r="D59" s="234">
        <v>1200</v>
      </c>
    </row>
    <row r="60" spans="1:4">
      <c r="A60" s="233" t="s">
        <v>455</v>
      </c>
      <c r="B60" s="190" t="s">
        <v>456</v>
      </c>
      <c r="C60" s="190"/>
      <c r="D60" s="234">
        <v>100</v>
      </c>
    </row>
    <row r="61" spans="1:4" ht="37.5">
      <c r="A61" s="233" t="s">
        <v>612</v>
      </c>
      <c r="B61" s="190" t="s">
        <v>456</v>
      </c>
      <c r="C61" s="190" t="s">
        <v>157</v>
      </c>
      <c r="D61" s="234">
        <v>100</v>
      </c>
    </row>
    <row r="62" spans="1:4" ht="37.5">
      <c r="A62" s="233" t="s">
        <v>457</v>
      </c>
      <c r="B62" s="190" t="s">
        <v>458</v>
      </c>
      <c r="C62" s="190"/>
      <c r="D62" s="234">
        <v>789.49800000000005</v>
      </c>
    </row>
    <row r="63" spans="1:4" ht="56.25">
      <c r="A63" s="233" t="s">
        <v>613</v>
      </c>
      <c r="B63" s="190" t="s">
        <v>458</v>
      </c>
      <c r="C63" s="190" t="s">
        <v>175</v>
      </c>
      <c r="D63" s="234">
        <v>789.49800000000005</v>
      </c>
    </row>
    <row r="64" spans="1:4" ht="56.25">
      <c r="A64" s="233" t="s">
        <v>459</v>
      </c>
      <c r="B64" s="190" t="s">
        <v>460</v>
      </c>
      <c r="C64" s="190"/>
      <c r="D64" s="234">
        <v>789.49800000000005</v>
      </c>
    </row>
    <row r="65" spans="1:4" ht="75">
      <c r="A65" s="191" t="s">
        <v>614</v>
      </c>
      <c r="B65" s="190" t="s">
        <v>460</v>
      </c>
      <c r="C65" s="190" t="s">
        <v>175</v>
      </c>
      <c r="D65" s="234">
        <v>789.49800000000005</v>
      </c>
    </row>
    <row r="66" spans="1:4" ht="56.25">
      <c r="A66" s="233" t="s">
        <v>461</v>
      </c>
      <c r="B66" s="190" t="s">
        <v>462</v>
      </c>
      <c r="C66" s="190"/>
      <c r="D66" s="234">
        <v>2802.5</v>
      </c>
    </row>
    <row r="67" spans="1:4" ht="93.75">
      <c r="A67" s="191" t="s">
        <v>463</v>
      </c>
      <c r="B67" s="190" t="s">
        <v>464</v>
      </c>
      <c r="C67" s="190"/>
      <c r="D67" s="234">
        <v>1048.8</v>
      </c>
    </row>
    <row r="68" spans="1:4" ht="112.5">
      <c r="A68" s="191" t="s">
        <v>615</v>
      </c>
      <c r="B68" s="190" t="s">
        <v>464</v>
      </c>
      <c r="C68" s="190" t="s">
        <v>220</v>
      </c>
      <c r="D68" s="234">
        <v>1048.8</v>
      </c>
    </row>
    <row r="69" spans="1:4" ht="93.75">
      <c r="A69" s="191" t="s">
        <v>463</v>
      </c>
      <c r="B69" s="190" t="s">
        <v>465</v>
      </c>
      <c r="C69" s="190"/>
      <c r="D69" s="234">
        <v>1753.7</v>
      </c>
    </row>
    <row r="70" spans="1:4" ht="112.5">
      <c r="A70" s="191" t="s">
        <v>615</v>
      </c>
      <c r="B70" s="190" t="s">
        <v>465</v>
      </c>
      <c r="C70" s="190" t="s">
        <v>220</v>
      </c>
      <c r="D70" s="234">
        <v>1753.7</v>
      </c>
    </row>
    <row r="71" spans="1:4" ht="56.25">
      <c r="A71" s="233" t="s">
        <v>466</v>
      </c>
      <c r="B71" s="190" t="s">
        <v>467</v>
      </c>
      <c r="C71" s="190"/>
      <c r="D71" s="234">
        <v>4092.1</v>
      </c>
    </row>
    <row r="72" spans="1:4" ht="93.75">
      <c r="A72" s="191" t="s">
        <v>463</v>
      </c>
      <c r="B72" s="190" t="s">
        <v>468</v>
      </c>
      <c r="C72" s="190"/>
      <c r="D72" s="234">
        <v>4092.1</v>
      </c>
    </row>
    <row r="73" spans="1:4" ht="112.5">
      <c r="A73" s="191" t="s">
        <v>615</v>
      </c>
      <c r="B73" s="190" t="s">
        <v>468</v>
      </c>
      <c r="C73" s="190" t="s">
        <v>220</v>
      </c>
      <c r="D73" s="234">
        <v>4092.1</v>
      </c>
    </row>
    <row r="74" spans="1:4">
      <c r="A74" s="233" t="s">
        <v>568</v>
      </c>
      <c r="B74" s="190" t="s">
        <v>569</v>
      </c>
      <c r="C74" s="190"/>
      <c r="D74" s="234">
        <v>1300</v>
      </c>
    </row>
    <row r="75" spans="1:4">
      <c r="A75" s="233" t="s">
        <v>568</v>
      </c>
      <c r="B75" s="190" t="s">
        <v>741</v>
      </c>
      <c r="C75" s="190"/>
      <c r="D75" s="234">
        <v>1300</v>
      </c>
    </row>
    <row r="76" spans="1:4">
      <c r="A76" s="233" t="s">
        <v>1019</v>
      </c>
      <c r="B76" s="190" t="s">
        <v>741</v>
      </c>
      <c r="C76" s="190" t="s">
        <v>560</v>
      </c>
      <c r="D76" s="234">
        <v>1300</v>
      </c>
    </row>
    <row r="77" spans="1:4" ht="37.5">
      <c r="A77" s="233" t="s">
        <v>302</v>
      </c>
      <c r="B77" s="190" t="s">
        <v>303</v>
      </c>
      <c r="C77" s="190"/>
      <c r="D77" s="234">
        <v>4596.7560000000003</v>
      </c>
    </row>
    <row r="78" spans="1:4">
      <c r="A78" s="233" t="s">
        <v>742</v>
      </c>
      <c r="B78" s="190" t="s">
        <v>743</v>
      </c>
      <c r="C78" s="190"/>
      <c r="D78" s="234">
        <v>113.8</v>
      </c>
    </row>
    <row r="79" spans="1:4">
      <c r="A79" s="233" t="s">
        <v>742</v>
      </c>
      <c r="B79" s="190" t="s">
        <v>744</v>
      </c>
      <c r="C79" s="190"/>
      <c r="D79" s="234">
        <v>113.8</v>
      </c>
    </row>
    <row r="80" spans="1:4">
      <c r="A80" s="233" t="s">
        <v>1020</v>
      </c>
      <c r="B80" s="190" t="s">
        <v>744</v>
      </c>
      <c r="C80" s="190" t="s">
        <v>560</v>
      </c>
      <c r="D80" s="234">
        <v>113.8</v>
      </c>
    </row>
    <row r="81" spans="1:4">
      <c r="A81" s="233" t="s">
        <v>469</v>
      </c>
      <c r="B81" s="190" t="s">
        <v>470</v>
      </c>
      <c r="C81" s="190"/>
      <c r="D81" s="234">
        <v>567.09400000000005</v>
      </c>
    </row>
    <row r="82" spans="1:4" ht="37.5">
      <c r="A82" s="233" t="s">
        <v>616</v>
      </c>
      <c r="B82" s="190" t="s">
        <v>470</v>
      </c>
      <c r="C82" s="190" t="s">
        <v>157</v>
      </c>
      <c r="D82" s="234">
        <v>543.73199999999997</v>
      </c>
    </row>
    <row r="83" spans="1:4" ht="37.5">
      <c r="A83" s="233" t="s">
        <v>1021</v>
      </c>
      <c r="B83" s="190" t="s">
        <v>470</v>
      </c>
      <c r="C83" s="190" t="s">
        <v>282</v>
      </c>
      <c r="D83" s="234">
        <v>23.361999999999998</v>
      </c>
    </row>
    <row r="84" spans="1:4">
      <c r="A84" s="233" t="s">
        <v>745</v>
      </c>
      <c r="B84" s="190" t="s">
        <v>746</v>
      </c>
      <c r="C84" s="190"/>
      <c r="D84" s="234">
        <v>710.07299999999998</v>
      </c>
    </row>
    <row r="85" spans="1:4" ht="37.5">
      <c r="A85" s="233" t="s">
        <v>1022</v>
      </c>
      <c r="B85" s="190" t="s">
        <v>746</v>
      </c>
      <c r="C85" s="190" t="s">
        <v>157</v>
      </c>
      <c r="D85" s="234">
        <v>710.07299999999998</v>
      </c>
    </row>
    <row r="86" spans="1:4">
      <c r="A86" s="233" t="s">
        <v>570</v>
      </c>
      <c r="B86" s="190" t="s">
        <v>571</v>
      </c>
      <c r="C86" s="190"/>
      <c r="D86" s="234">
        <v>666.6</v>
      </c>
    </row>
    <row r="87" spans="1:4">
      <c r="A87" s="233" t="s">
        <v>570</v>
      </c>
      <c r="B87" s="190" t="s">
        <v>572</v>
      </c>
      <c r="C87" s="190"/>
      <c r="D87" s="234">
        <v>666.6</v>
      </c>
    </row>
    <row r="88" spans="1:4">
      <c r="A88" s="233" t="s">
        <v>1023</v>
      </c>
      <c r="B88" s="190" t="s">
        <v>572</v>
      </c>
      <c r="C88" s="190" t="s">
        <v>560</v>
      </c>
      <c r="D88" s="234">
        <v>666.6</v>
      </c>
    </row>
    <row r="89" spans="1:4" ht="37.5">
      <c r="A89" s="233" t="s">
        <v>304</v>
      </c>
      <c r="B89" s="190" t="s">
        <v>305</v>
      </c>
      <c r="C89" s="190"/>
      <c r="D89" s="234">
        <v>1743.19</v>
      </c>
    </row>
    <row r="90" spans="1:4" ht="56.25">
      <c r="A90" s="233" t="s">
        <v>1024</v>
      </c>
      <c r="B90" s="190" t="s">
        <v>305</v>
      </c>
      <c r="C90" s="190" t="s">
        <v>157</v>
      </c>
      <c r="D90" s="234">
        <v>1153.19</v>
      </c>
    </row>
    <row r="91" spans="1:4" ht="37.5">
      <c r="A91" s="233" t="s">
        <v>304</v>
      </c>
      <c r="B91" s="190" t="s">
        <v>747</v>
      </c>
      <c r="C91" s="190"/>
      <c r="D91" s="234">
        <v>590</v>
      </c>
    </row>
    <row r="92" spans="1:4" ht="37.5">
      <c r="A92" s="233" t="s">
        <v>1025</v>
      </c>
      <c r="B92" s="190" t="s">
        <v>747</v>
      </c>
      <c r="C92" s="190" t="s">
        <v>560</v>
      </c>
      <c r="D92" s="234">
        <v>590</v>
      </c>
    </row>
    <row r="93" spans="1:4">
      <c r="A93" s="233" t="s">
        <v>306</v>
      </c>
      <c r="B93" s="190" t="s">
        <v>307</v>
      </c>
      <c r="C93" s="190"/>
      <c r="D93" s="234">
        <v>195.999</v>
      </c>
    </row>
    <row r="94" spans="1:4" ht="37.5">
      <c r="A94" s="233" t="s">
        <v>1026</v>
      </c>
      <c r="B94" s="190" t="s">
        <v>307</v>
      </c>
      <c r="C94" s="190" t="s">
        <v>157</v>
      </c>
      <c r="D94" s="234">
        <v>195.999</v>
      </c>
    </row>
    <row r="95" spans="1:4">
      <c r="A95" s="233" t="s">
        <v>748</v>
      </c>
      <c r="B95" s="190" t="s">
        <v>749</v>
      </c>
      <c r="C95" s="190"/>
      <c r="D95" s="234">
        <v>600</v>
      </c>
    </row>
    <row r="96" spans="1:4" ht="37.5">
      <c r="A96" s="233" t="s">
        <v>1027</v>
      </c>
      <c r="B96" s="190" t="s">
        <v>749</v>
      </c>
      <c r="C96" s="190" t="s">
        <v>157</v>
      </c>
      <c r="D96" s="234">
        <v>600</v>
      </c>
    </row>
    <row r="97" spans="1:4">
      <c r="A97" s="233" t="s">
        <v>308</v>
      </c>
      <c r="B97" s="190" t="s">
        <v>309</v>
      </c>
      <c r="C97" s="190"/>
      <c r="D97" s="234">
        <v>169.833</v>
      </c>
    </row>
    <row r="98" spans="1:4">
      <c r="A98" s="233" t="s">
        <v>310</v>
      </c>
      <c r="B98" s="190" t="s">
        <v>311</v>
      </c>
      <c r="C98" s="190"/>
      <c r="D98" s="234">
        <v>169</v>
      </c>
    </row>
    <row r="99" spans="1:4" ht="37.5">
      <c r="A99" s="233" t="s">
        <v>1028</v>
      </c>
      <c r="B99" s="190" t="s">
        <v>311</v>
      </c>
      <c r="C99" s="190" t="s">
        <v>157</v>
      </c>
      <c r="D99" s="234">
        <v>169</v>
      </c>
    </row>
    <row r="100" spans="1:4">
      <c r="A100" s="233" t="s">
        <v>312</v>
      </c>
      <c r="B100" s="190" t="s">
        <v>750</v>
      </c>
      <c r="C100" s="190"/>
      <c r="D100" s="234">
        <v>0.83299999999999996</v>
      </c>
    </row>
    <row r="101" spans="1:4" ht="37.5">
      <c r="A101" s="233" t="s">
        <v>1029</v>
      </c>
      <c r="B101" s="190" t="s">
        <v>750</v>
      </c>
      <c r="C101" s="190" t="s">
        <v>157</v>
      </c>
      <c r="D101" s="234">
        <v>0.83299999999999996</v>
      </c>
    </row>
    <row r="102" spans="1:4">
      <c r="A102" s="233" t="s">
        <v>573</v>
      </c>
      <c r="B102" s="190" t="s">
        <v>574</v>
      </c>
      <c r="C102" s="190"/>
      <c r="D102" s="234">
        <v>2300</v>
      </c>
    </row>
    <row r="103" spans="1:4">
      <c r="A103" s="233" t="s">
        <v>1006</v>
      </c>
      <c r="B103" s="190" t="s">
        <v>1007</v>
      </c>
      <c r="C103" s="190"/>
      <c r="D103" s="234">
        <v>2300</v>
      </c>
    </row>
    <row r="104" spans="1:4" ht="37.5">
      <c r="A104" s="233" t="s">
        <v>1008</v>
      </c>
      <c r="B104" s="190" t="s">
        <v>1009</v>
      </c>
      <c r="C104" s="190"/>
      <c r="D104" s="234">
        <v>2300</v>
      </c>
    </row>
    <row r="105" spans="1:4" ht="37.5">
      <c r="A105" s="233" t="s">
        <v>1030</v>
      </c>
      <c r="B105" s="190" t="s">
        <v>1009</v>
      </c>
      <c r="C105" s="190" t="s">
        <v>560</v>
      </c>
      <c r="D105" s="234">
        <v>2300</v>
      </c>
    </row>
    <row r="106" spans="1:4">
      <c r="A106" s="244" t="s">
        <v>480</v>
      </c>
      <c r="B106" s="245" t="s">
        <v>481</v>
      </c>
      <c r="C106" s="245"/>
      <c r="D106" s="246">
        <v>401905.79200000002</v>
      </c>
    </row>
    <row r="107" spans="1:4" ht="37.5">
      <c r="A107" s="233" t="s">
        <v>482</v>
      </c>
      <c r="B107" s="190" t="s">
        <v>483</v>
      </c>
      <c r="C107" s="190"/>
      <c r="D107" s="234">
        <v>135642.92000000001</v>
      </c>
    </row>
    <row r="108" spans="1:4" ht="37.5">
      <c r="A108" s="233" t="s">
        <v>484</v>
      </c>
      <c r="B108" s="190" t="s">
        <v>485</v>
      </c>
      <c r="C108" s="190"/>
      <c r="D108" s="234">
        <v>125712.45</v>
      </c>
    </row>
    <row r="109" spans="1:4" ht="56.25">
      <c r="A109" s="233" t="s">
        <v>617</v>
      </c>
      <c r="B109" s="190" t="s">
        <v>485</v>
      </c>
      <c r="C109" s="190" t="s">
        <v>355</v>
      </c>
      <c r="D109" s="234">
        <v>38434.85</v>
      </c>
    </row>
    <row r="110" spans="1:4" ht="37.5">
      <c r="A110" s="233" t="s">
        <v>486</v>
      </c>
      <c r="B110" s="190" t="s">
        <v>487</v>
      </c>
      <c r="C110" s="190"/>
      <c r="D110" s="234">
        <v>87277.6</v>
      </c>
    </row>
    <row r="111" spans="1:4" ht="75">
      <c r="A111" s="233" t="s">
        <v>618</v>
      </c>
      <c r="B111" s="190" t="s">
        <v>487</v>
      </c>
      <c r="C111" s="190" t="s">
        <v>355</v>
      </c>
      <c r="D111" s="234">
        <v>87277.6</v>
      </c>
    </row>
    <row r="112" spans="1:4" ht="75">
      <c r="A112" s="233" t="s">
        <v>488</v>
      </c>
      <c r="B112" s="190" t="s">
        <v>489</v>
      </c>
      <c r="C112" s="190"/>
      <c r="D112" s="234">
        <v>4168.5</v>
      </c>
    </row>
    <row r="113" spans="1:4" ht="75">
      <c r="A113" s="233" t="s">
        <v>488</v>
      </c>
      <c r="B113" s="190" t="s">
        <v>490</v>
      </c>
      <c r="C113" s="190"/>
      <c r="D113" s="234">
        <v>4168.5</v>
      </c>
    </row>
    <row r="114" spans="1:4" ht="93.75">
      <c r="A114" s="191" t="s">
        <v>619</v>
      </c>
      <c r="B114" s="190" t="s">
        <v>490</v>
      </c>
      <c r="C114" s="190" t="s">
        <v>355</v>
      </c>
      <c r="D114" s="234">
        <v>4168.5</v>
      </c>
    </row>
    <row r="115" spans="1:4">
      <c r="A115" s="233" t="s">
        <v>491</v>
      </c>
      <c r="B115" s="190" t="s">
        <v>492</v>
      </c>
      <c r="C115" s="190"/>
      <c r="D115" s="234">
        <v>3249.4960000000001</v>
      </c>
    </row>
    <row r="116" spans="1:4" ht="56.25">
      <c r="A116" s="233" t="s">
        <v>1031</v>
      </c>
      <c r="B116" s="190" t="s">
        <v>492</v>
      </c>
      <c r="C116" s="190" t="s">
        <v>355</v>
      </c>
      <c r="D116" s="234">
        <v>3249.4960000000001</v>
      </c>
    </row>
    <row r="117" spans="1:4">
      <c r="A117" s="233" t="s">
        <v>493</v>
      </c>
      <c r="B117" s="190" t="s">
        <v>494</v>
      </c>
      <c r="C117" s="190"/>
      <c r="D117" s="234">
        <v>700</v>
      </c>
    </row>
    <row r="118" spans="1:4" ht="56.25">
      <c r="A118" s="233" t="s">
        <v>620</v>
      </c>
      <c r="B118" s="190" t="s">
        <v>494</v>
      </c>
      <c r="C118" s="190" t="s">
        <v>355</v>
      </c>
      <c r="D118" s="234">
        <v>700</v>
      </c>
    </row>
    <row r="119" spans="1:4" ht="37.5">
      <c r="A119" s="233" t="s">
        <v>495</v>
      </c>
      <c r="B119" s="190" t="s">
        <v>496</v>
      </c>
      <c r="C119" s="190"/>
      <c r="D119" s="234">
        <v>1046.5</v>
      </c>
    </row>
    <row r="120" spans="1:4" ht="56.25">
      <c r="A120" s="233" t="s">
        <v>1032</v>
      </c>
      <c r="B120" s="190" t="s">
        <v>496</v>
      </c>
      <c r="C120" s="190" t="s">
        <v>355</v>
      </c>
      <c r="D120" s="234">
        <v>1046.5</v>
      </c>
    </row>
    <row r="121" spans="1:4">
      <c r="A121" s="233" t="s">
        <v>497</v>
      </c>
      <c r="B121" s="190" t="s">
        <v>498</v>
      </c>
      <c r="C121" s="190"/>
      <c r="D121" s="234">
        <v>5</v>
      </c>
    </row>
    <row r="122" spans="1:4" ht="37.5">
      <c r="A122" s="233" t="s">
        <v>1033</v>
      </c>
      <c r="B122" s="190" t="s">
        <v>498</v>
      </c>
      <c r="C122" s="190" t="s">
        <v>157</v>
      </c>
      <c r="D122" s="234">
        <v>5</v>
      </c>
    </row>
    <row r="123" spans="1:4" ht="37.5">
      <c r="A123" s="233" t="s">
        <v>499</v>
      </c>
      <c r="B123" s="190" t="s">
        <v>500</v>
      </c>
      <c r="C123" s="190"/>
      <c r="D123" s="234">
        <v>654.37400000000002</v>
      </c>
    </row>
    <row r="124" spans="1:4" ht="56.25">
      <c r="A124" s="233" t="s">
        <v>1034</v>
      </c>
      <c r="B124" s="190" t="s">
        <v>500</v>
      </c>
      <c r="C124" s="190" t="s">
        <v>355</v>
      </c>
      <c r="D124" s="234">
        <v>654.37400000000002</v>
      </c>
    </row>
    <row r="125" spans="1:4">
      <c r="A125" s="233" t="s">
        <v>501</v>
      </c>
      <c r="B125" s="190" t="s">
        <v>502</v>
      </c>
      <c r="C125" s="190"/>
      <c r="D125" s="234">
        <v>106.6</v>
      </c>
    </row>
    <row r="126" spans="1:4" ht="37.5">
      <c r="A126" s="233" t="s">
        <v>621</v>
      </c>
      <c r="B126" s="190" t="s">
        <v>502</v>
      </c>
      <c r="C126" s="190" t="s">
        <v>355</v>
      </c>
      <c r="D126" s="234">
        <v>106.6</v>
      </c>
    </row>
    <row r="127" spans="1:4">
      <c r="A127" s="233" t="s">
        <v>503</v>
      </c>
      <c r="B127" s="190" t="s">
        <v>504</v>
      </c>
      <c r="C127" s="190"/>
      <c r="D127" s="234">
        <v>225191.304</v>
      </c>
    </row>
    <row r="128" spans="1:4" ht="37.5">
      <c r="A128" s="233" t="s">
        <v>505</v>
      </c>
      <c r="B128" s="190" t="s">
        <v>506</v>
      </c>
      <c r="C128" s="190"/>
      <c r="D128" s="234">
        <v>211009.47</v>
      </c>
    </row>
    <row r="129" spans="1:4" ht="56.25">
      <c r="A129" s="233" t="s">
        <v>622</v>
      </c>
      <c r="B129" s="190" t="s">
        <v>506</v>
      </c>
      <c r="C129" s="190" t="s">
        <v>355</v>
      </c>
      <c r="D129" s="234">
        <v>40729.870000000003</v>
      </c>
    </row>
    <row r="130" spans="1:4" ht="37.5">
      <c r="A130" s="233" t="s">
        <v>486</v>
      </c>
      <c r="B130" s="190" t="s">
        <v>507</v>
      </c>
      <c r="C130" s="190"/>
      <c r="D130" s="234">
        <v>170279.6</v>
      </c>
    </row>
    <row r="131" spans="1:4" ht="75">
      <c r="A131" s="233" t="s">
        <v>618</v>
      </c>
      <c r="B131" s="190" t="s">
        <v>507</v>
      </c>
      <c r="C131" s="190" t="s">
        <v>355</v>
      </c>
      <c r="D131" s="234">
        <v>170279.6</v>
      </c>
    </row>
    <row r="132" spans="1:4" ht="75">
      <c r="A132" s="233" t="s">
        <v>488</v>
      </c>
      <c r="B132" s="190" t="s">
        <v>508</v>
      </c>
      <c r="C132" s="190"/>
      <c r="D132" s="234">
        <v>360</v>
      </c>
    </row>
    <row r="133" spans="1:4" ht="75">
      <c r="A133" s="233" t="s">
        <v>488</v>
      </c>
      <c r="B133" s="190" t="s">
        <v>509</v>
      </c>
      <c r="C133" s="190"/>
      <c r="D133" s="234">
        <v>360</v>
      </c>
    </row>
    <row r="134" spans="1:4" ht="93.75">
      <c r="A134" s="191" t="s">
        <v>619</v>
      </c>
      <c r="B134" s="190" t="s">
        <v>509</v>
      </c>
      <c r="C134" s="190" t="s">
        <v>355</v>
      </c>
      <c r="D134" s="234">
        <v>360</v>
      </c>
    </row>
    <row r="135" spans="1:4">
      <c r="A135" s="233" t="s">
        <v>501</v>
      </c>
      <c r="B135" s="190" t="s">
        <v>510</v>
      </c>
      <c r="C135" s="190"/>
      <c r="D135" s="234">
        <v>831.82</v>
      </c>
    </row>
    <row r="136" spans="1:4" ht="37.5">
      <c r="A136" s="233" t="s">
        <v>621</v>
      </c>
      <c r="B136" s="190" t="s">
        <v>510</v>
      </c>
      <c r="C136" s="190" t="s">
        <v>355</v>
      </c>
      <c r="D136" s="234">
        <v>831.82</v>
      </c>
    </row>
    <row r="137" spans="1:4">
      <c r="A137" s="233" t="s">
        <v>511</v>
      </c>
      <c r="B137" s="190" t="s">
        <v>512</v>
      </c>
      <c r="C137" s="190"/>
      <c r="D137" s="234">
        <v>2400.6909999999998</v>
      </c>
    </row>
    <row r="138" spans="1:4" ht="37.5">
      <c r="A138" s="233" t="s">
        <v>1035</v>
      </c>
      <c r="B138" s="190" t="s">
        <v>512</v>
      </c>
      <c r="C138" s="190" t="s">
        <v>355</v>
      </c>
      <c r="D138" s="234">
        <v>2376.1799999999998</v>
      </c>
    </row>
    <row r="139" spans="1:4" ht="37.5">
      <c r="A139" s="233" t="s">
        <v>1002</v>
      </c>
      <c r="B139" s="190" t="s">
        <v>1003</v>
      </c>
      <c r="C139" s="190"/>
      <c r="D139" s="234">
        <v>24.510999999999999</v>
      </c>
    </row>
    <row r="140" spans="1:4" ht="56.25">
      <c r="A140" s="233" t="s">
        <v>1036</v>
      </c>
      <c r="B140" s="190" t="s">
        <v>1003</v>
      </c>
      <c r="C140" s="190" t="s">
        <v>355</v>
      </c>
      <c r="D140" s="234">
        <v>24.510999999999999</v>
      </c>
    </row>
    <row r="141" spans="1:4">
      <c r="A141" s="233" t="s">
        <v>828</v>
      </c>
      <c r="B141" s="190" t="s">
        <v>829</v>
      </c>
      <c r="C141" s="190"/>
      <c r="D141" s="234">
        <v>499</v>
      </c>
    </row>
    <row r="142" spans="1:4" ht="56.25">
      <c r="A142" s="233" t="s">
        <v>1037</v>
      </c>
      <c r="B142" s="190" t="s">
        <v>829</v>
      </c>
      <c r="C142" s="190" t="s">
        <v>355</v>
      </c>
      <c r="D142" s="234">
        <v>499</v>
      </c>
    </row>
    <row r="143" spans="1:4">
      <c r="A143" s="233" t="s">
        <v>513</v>
      </c>
      <c r="B143" s="190" t="s">
        <v>514</v>
      </c>
      <c r="C143" s="190"/>
      <c r="D143" s="234">
        <v>1767.95</v>
      </c>
    </row>
    <row r="144" spans="1:4" ht="56.25">
      <c r="A144" s="233" t="s">
        <v>1038</v>
      </c>
      <c r="B144" s="190" t="s">
        <v>514</v>
      </c>
      <c r="C144" s="190" t="s">
        <v>355</v>
      </c>
      <c r="D144" s="234">
        <v>1767.95</v>
      </c>
    </row>
    <row r="145" spans="1:4">
      <c r="A145" s="233" t="s">
        <v>515</v>
      </c>
      <c r="B145" s="190" t="s">
        <v>516</v>
      </c>
      <c r="C145" s="190"/>
      <c r="D145" s="234">
        <v>1969.2729999999999</v>
      </c>
    </row>
    <row r="146" spans="1:4" ht="56.25">
      <c r="A146" s="233" t="s">
        <v>623</v>
      </c>
      <c r="B146" s="190" t="s">
        <v>516</v>
      </c>
      <c r="C146" s="190" t="s">
        <v>355</v>
      </c>
      <c r="D146" s="234">
        <v>1969.2729999999999</v>
      </c>
    </row>
    <row r="147" spans="1:4">
      <c r="A147" s="233" t="s">
        <v>517</v>
      </c>
      <c r="B147" s="190" t="s">
        <v>518</v>
      </c>
      <c r="C147" s="190"/>
      <c r="D147" s="234">
        <v>12</v>
      </c>
    </row>
    <row r="148" spans="1:4" ht="37.5">
      <c r="A148" s="233" t="s">
        <v>1039</v>
      </c>
      <c r="B148" s="190" t="s">
        <v>518</v>
      </c>
      <c r="C148" s="190" t="s">
        <v>157</v>
      </c>
      <c r="D148" s="234">
        <v>12</v>
      </c>
    </row>
    <row r="149" spans="1:4">
      <c r="A149" s="233" t="s">
        <v>519</v>
      </c>
      <c r="B149" s="190" t="s">
        <v>520</v>
      </c>
      <c r="C149" s="190"/>
      <c r="D149" s="234">
        <v>13</v>
      </c>
    </row>
    <row r="150" spans="1:4" ht="37.5">
      <c r="A150" s="233" t="s">
        <v>1040</v>
      </c>
      <c r="B150" s="190" t="s">
        <v>520</v>
      </c>
      <c r="C150" s="190" t="s">
        <v>157</v>
      </c>
      <c r="D150" s="234">
        <v>13</v>
      </c>
    </row>
    <row r="151" spans="1:4" ht="56.25">
      <c r="A151" s="233" t="s">
        <v>521</v>
      </c>
      <c r="B151" s="190" t="s">
        <v>1004</v>
      </c>
      <c r="C151" s="190"/>
      <c r="D151" s="234">
        <v>6328.1</v>
      </c>
    </row>
    <row r="152" spans="1:4" ht="56.25">
      <c r="A152" s="233" t="s">
        <v>521</v>
      </c>
      <c r="B152" s="190" t="s">
        <v>522</v>
      </c>
      <c r="C152" s="190"/>
      <c r="D152" s="234">
        <v>6328.1</v>
      </c>
    </row>
    <row r="153" spans="1:4" ht="75">
      <c r="A153" s="191" t="s">
        <v>624</v>
      </c>
      <c r="B153" s="190" t="s">
        <v>522</v>
      </c>
      <c r="C153" s="190" t="s">
        <v>355</v>
      </c>
      <c r="D153" s="234">
        <v>6328.1</v>
      </c>
    </row>
    <row r="154" spans="1:4">
      <c r="A154" s="233" t="s">
        <v>523</v>
      </c>
      <c r="B154" s="190" t="s">
        <v>524</v>
      </c>
      <c r="C154" s="190"/>
      <c r="D154" s="234">
        <v>18401.695</v>
      </c>
    </row>
    <row r="155" spans="1:4" ht="37.5">
      <c r="A155" s="233" t="s">
        <v>751</v>
      </c>
      <c r="B155" s="190" t="s">
        <v>752</v>
      </c>
      <c r="C155" s="190"/>
      <c r="D155" s="234">
        <v>1060.9570000000001</v>
      </c>
    </row>
    <row r="156" spans="1:4" ht="56.25">
      <c r="A156" s="233" t="s">
        <v>1041</v>
      </c>
      <c r="B156" s="190" t="s">
        <v>752</v>
      </c>
      <c r="C156" s="190" t="s">
        <v>175</v>
      </c>
      <c r="D156" s="234">
        <v>1060.9570000000001</v>
      </c>
    </row>
    <row r="157" spans="1:4">
      <c r="A157" s="233" t="s">
        <v>525</v>
      </c>
      <c r="B157" s="190" t="s">
        <v>526</v>
      </c>
      <c r="C157" s="190"/>
      <c r="D157" s="234">
        <v>500</v>
      </c>
    </row>
    <row r="158" spans="1:4" ht="37.5">
      <c r="A158" s="233" t="s">
        <v>765</v>
      </c>
      <c r="B158" s="190" t="s">
        <v>526</v>
      </c>
      <c r="C158" s="190" t="s">
        <v>175</v>
      </c>
      <c r="D158" s="234">
        <v>500</v>
      </c>
    </row>
    <row r="159" spans="1:4" ht="37.5">
      <c r="A159" s="233" t="s">
        <v>484</v>
      </c>
      <c r="B159" s="190" t="s">
        <v>527</v>
      </c>
      <c r="C159" s="190"/>
      <c r="D159" s="234">
        <v>16650.738000000001</v>
      </c>
    </row>
    <row r="160" spans="1:4" ht="56.25">
      <c r="A160" s="233" t="s">
        <v>617</v>
      </c>
      <c r="B160" s="190" t="s">
        <v>527</v>
      </c>
      <c r="C160" s="190" t="s">
        <v>355</v>
      </c>
      <c r="D160" s="234">
        <v>15929.674999999999</v>
      </c>
    </row>
    <row r="161" spans="1:4" ht="37.5">
      <c r="A161" s="233" t="s">
        <v>385</v>
      </c>
      <c r="B161" s="190" t="s">
        <v>528</v>
      </c>
      <c r="C161" s="190"/>
      <c r="D161" s="234">
        <v>721.06299999999999</v>
      </c>
    </row>
    <row r="162" spans="1:4" ht="56.25">
      <c r="A162" s="233" t="s">
        <v>1042</v>
      </c>
      <c r="B162" s="190" t="s">
        <v>528</v>
      </c>
      <c r="C162" s="190" t="s">
        <v>355</v>
      </c>
      <c r="D162" s="234">
        <v>721.06299999999999</v>
      </c>
    </row>
    <row r="163" spans="1:4">
      <c r="A163" s="233" t="s">
        <v>598</v>
      </c>
      <c r="B163" s="190" t="s">
        <v>599</v>
      </c>
      <c r="C163" s="190"/>
      <c r="D163" s="234">
        <v>120</v>
      </c>
    </row>
    <row r="164" spans="1:4" ht="56.25">
      <c r="A164" s="233" t="s">
        <v>680</v>
      </c>
      <c r="B164" s="190" t="s">
        <v>599</v>
      </c>
      <c r="C164" s="190" t="s">
        <v>355</v>
      </c>
      <c r="D164" s="234">
        <v>120</v>
      </c>
    </row>
    <row r="165" spans="1:4">
      <c r="A165" s="233" t="s">
        <v>529</v>
      </c>
      <c r="B165" s="190" t="s">
        <v>530</v>
      </c>
      <c r="C165" s="190"/>
      <c r="D165" s="234">
        <v>70</v>
      </c>
    </row>
    <row r="166" spans="1:4" ht="37.5">
      <c r="A166" s="233" t="s">
        <v>1043</v>
      </c>
      <c r="B166" s="190" t="s">
        <v>530</v>
      </c>
      <c r="C166" s="190" t="s">
        <v>157</v>
      </c>
      <c r="D166" s="234">
        <v>55</v>
      </c>
    </row>
    <row r="167" spans="1:4" ht="37.5">
      <c r="A167" s="233" t="s">
        <v>1044</v>
      </c>
      <c r="B167" s="190" t="s">
        <v>530</v>
      </c>
      <c r="C167" s="190" t="s">
        <v>175</v>
      </c>
      <c r="D167" s="234">
        <v>15</v>
      </c>
    </row>
    <row r="168" spans="1:4">
      <c r="A168" s="233" t="s">
        <v>531</v>
      </c>
      <c r="B168" s="190" t="s">
        <v>532</v>
      </c>
      <c r="C168" s="190"/>
      <c r="D168" s="234">
        <v>1814.4</v>
      </c>
    </row>
    <row r="169" spans="1:4">
      <c r="A169" s="233" t="s">
        <v>533</v>
      </c>
      <c r="B169" s="190" t="s">
        <v>534</v>
      </c>
      <c r="C169" s="190"/>
      <c r="D169" s="234">
        <v>1657.75</v>
      </c>
    </row>
    <row r="170" spans="1:4">
      <c r="A170" s="233" t="s">
        <v>535</v>
      </c>
      <c r="B170" s="190" t="s">
        <v>536</v>
      </c>
      <c r="C170" s="190"/>
      <c r="D170" s="234">
        <v>1657.75</v>
      </c>
    </row>
    <row r="171" spans="1:4" ht="56.25">
      <c r="A171" s="233" t="s">
        <v>625</v>
      </c>
      <c r="B171" s="190" t="s">
        <v>536</v>
      </c>
      <c r="C171" s="190" t="s">
        <v>355</v>
      </c>
      <c r="D171" s="234">
        <v>1657.75</v>
      </c>
    </row>
    <row r="172" spans="1:4">
      <c r="A172" s="233" t="s">
        <v>600</v>
      </c>
      <c r="B172" s="190" t="s">
        <v>601</v>
      </c>
      <c r="C172" s="190"/>
      <c r="D172" s="234">
        <v>156.65</v>
      </c>
    </row>
    <row r="173" spans="1:4" ht="56.25">
      <c r="A173" s="233" t="s">
        <v>681</v>
      </c>
      <c r="B173" s="190" t="s">
        <v>601</v>
      </c>
      <c r="C173" s="190" t="s">
        <v>355</v>
      </c>
      <c r="D173" s="234">
        <v>156.65</v>
      </c>
    </row>
    <row r="174" spans="1:4" ht="37.5">
      <c r="A174" s="233" t="s">
        <v>537</v>
      </c>
      <c r="B174" s="190" t="s">
        <v>538</v>
      </c>
      <c r="C174" s="190"/>
      <c r="D174" s="234">
        <v>66</v>
      </c>
    </row>
    <row r="175" spans="1:4">
      <c r="A175" s="233" t="s">
        <v>539</v>
      </c>
      <c r="B175" s="190" t="s">
        <v>540</v>
      </c>
      <c r="C175" s="190"/>
      <c r="D175" s="234">
        <v>53</v>
      </c>
    </row>
    <row r="176" spans="1:4" ht="37.5">
      <c r="A176" s="233" t="s">
        <v>1045</v>
      </c>
      <c r="B176" s="190" t="s">
        <v>540</v>
      </c>
      <c r="C176" s="190" t="s">
        <v>157</v>
      </c>
      <c r="D176" s="234">
        <v>9.0719999999999992</v>
      </c>
    </row>
    <row r="177" spans="1:4" ht="56.25">
      <c r="A177" s="233" t="s">
        <v>1046</v>
      </c>
      <c r="B177" s="190" t="s">
        <v>540</v>
      </c>
      <c r="C177" s="190" t="s">
        <v>355</v>
      </c>
      <c r="D177" s="234">
        <v>43.927999999999997</v>
      </c>
    </row>
    <row r="178" spans="1:4">
      <c r="A178" s="233" t="s">
        <v>541</v>
      </c>
      <c r="B178" s="190" t="s">
        <v>542</v>
      </c>
      <c r="C178" s="190"/>
      <c r="D178" s="234">
        <v>13</v>
      </c>
    </row>
    <row r="179" spans="1:4" ht="56.25">
      <c r="A179" s="233" t="s">
        <v>1047</v>
      </c>
      <c r="B179" s="190" t="s">
        <v>542</v>
      </c>
      <c r="C179" s="190" t="s">
        <v>157</v>
      </c>
      <c r="D179" s="234">
        <v>2.0699999999999998</v>
      </c>
    </row>
    <row r="180" spans="1:4" ht="56.25">
      <c r="A180" s="233" t="s">
        <v>1048</v>
      </c>
      <c r="B180" s="190" t="s">
        <v>542</v>
      </c>
      <c r="C180" s="190" t="s">
        <v>355</v>
      </c>
      <c r="D180" s="234">
        <v>10.93</v>
      </c>
    </row>
    <row r="181" spans="1:4">
      <c r="A181" s="233" t="s">
        <v>543</v>
      </c>
      <c r="B181" s="190" t="s">
        <v>544</v>
      </c>
      <c r="C181" s="190"/>
      <c r="D181" s="234">
        <v>20789.473000000002</v>
      </c>
    </row>
    <row r="182" spans="1:4">
      <c r="A182" s="233" t="s">
        <v>545</v>
      </c>
      <c r="B182" s="190" t="s">
        <v>546</v>
      </c>
      <c r="C182" s="190"/>
      <c r="D182" s="234">
        <v>20789.473000000002</v>
      </c>
    </row>
    <row r="183" spans="1:4" ht="75">
      <c r="A183" s="191" t="s">
        <v>626</v>
      </c>
      <c r="B183" s="190" t="s">
        <v>546</v>
      </c>
      <c r="C183" s="190" t="s">
        <v>265</v>
      </c>
      <c r="D183" s="234">
        <v>16477.343000000001</v>
      </c>
    </row>
    <row r="184" spans="1:4" ht="56.25">
      <c r="A184" s="233" t="s">
        <v>627</v>
      </c>
      <c r="B184" s="190" t="s">
        <v>546</v>
      </c>
      <c r="C184" s="190" t="s">
        <v>157</v>
      </c>
      <c r="D184" s="234">
        <v>4252.13</v>
      </c>
    </row>
    <row r="185" spans="1:4" ht="37.5">
      <c r="A185" s="233" t="s">
        <v>628</v>
      </c>
      <c r="B185" s="190" t="s">
        <v>546</v>
      </c>
      <c r="C185" s="190" t="s">
        <v>282</v>
      </c>
      <c r="D185" s="234">
        <v>60</v>
      </c>
    </row>
    <row r="186" spans="1:4">
      <c r="A186" s="244" t="s">
        <v>376</v>
      </c>
      <c r="B186" s="245" t="s">
        <v>377</v>
      </c>
      <c r="C186" s="245"/>
      <c r="D186" s="246">
        <v>89717.567999999999</v>
      </c>
    </row>
    <row r="187" spans="1:4">
      <c r="A187" s="233" t="s">
        <v>378</v>
      </c>
      <c r="B187" s="190" t="s">
        <v>379</v>
      </c>
      <c r="C187" s="190"/>
      <c r="D187" s="234">
        <v>13999.681</v>
      </c>
    </row>
    <row r="188" spans="1:4">
      <c r="A188" s="233" t="s">
        <v>380</v>
      </c>
      <c r="B188" s="190" t="s">
        <v>381</v>
      </c>
      <c r="C188" s="190"/>
      <c r="D188" s="234">
        <v>34.1</v>
      </c>
    </row>
    <row r="189" spans="1:4">
      <c r="A189" s="233" t="s">
        <v>380</v>
      </c>
      <c r="B189" s="190" t="s">
        <v>382</v>
      </c>
      <c r="C189" s="190"/>
      <c r="D189" s="234">
        <v>34.1</v>
      </c>
    </row>
    <row r="190" spans="1:4" ht="37.5">
      <c r="A190" s="233" t="s">
        <v>629</v>
      </c>
      <c r="B190" s="190" t="s">
        <v>382</v>
      </c>
      <c r="C190" s="190" t="s">
        <v>355</v>
      </c>
      <c r="D190" s="234">
        <v>34.1</v>
      </c>
    </row>
    <row r="191" spans="1:4">
      <c r="A191" s="233" t="s">
        <v>511</v>
      </c>
      <c r="B191" s="190" t="s">
        <v>753</v>
      </c>
      <c r="C191" s="190"/>
      <c r="D191" s="234">
        <v>10</v>
      </c>
    </row>
    <row r="192" spans="1:4" ht="37.5">
      <c r="A192" s="233" t="s">
        <v>1035</v>
      </c>
      <c r="B192" s="190" t="s">
        <v>753</v>
      </c>
      <c r="C192" s="190" t="s">
        <v>355</v>
      </c>
      <c r="D192" s="234">
        <v>10</v>
      </c>
    </row>
    <row r="193" spans="1:4">
      <c r="A193" s="233" t="s">
        <v>383</v>
      </c>
      <c r="B193" s="190" t="s">
        <v>384</v>
      </c>
      <c r="C193" s="190"/>
      <c r="D193" s="234">
        <v>13440.581</v>
      </c>
    </row>
    <row r="194" spans="1:4" ht="37.5">
      <c r="A194" s="233" t="s">
        <v>630</v>
      </c>
      <c r="B194" s="190" t="s">
        <v>384</v>
      </c>
      <c r="C194" s="190" t="s">
        <v>355</v>
      </c>
      <c r="D194" s="234">
        <v>13408.191000000001</v>
      </c>
    </row>
    <row r="195" spans="1:4" ht="37.5">
      <c r="A195" s="233" t="s">
        <v>385</v>
      </c>
      <c r="B195" s="190" t="s">
        <v>386</v>
      </c>
      <c r="C195" s="190"/>
      <c r="D195" s="234">
        <v>32.39</v>
      </c>
    </row>
    <row r="196" spans="1:4" ht="56.25">
      <c r="A196" s="233" t="s">
        <v>1042</v>
      </c>
      <c r="B196" s="190" t="s">
        <v>386</v>
      </c>
      <c r="C196" s="190" t="s">
        <v>355</v>
      </c>
      <c r="D196" s="234">
        <v>32.39</v>
      </c>
    </row>
    <row r="197" spans="1:4" ht="37.5">
      <c r="A197" s="233" t="s">
        <v>826</v>
      </c>
      <c r="B197" s="190" t="s">
        <v>827</v>
      </c>
      <c r="C197" s="190"/>
      <c r="D197" s="234">
        <v>15</v>
      </c>
    </row>
    <row r="198" spans="1:4" ht="56.25">
      <c r="A198" s="233" t="s">
        <v>1049</v>
      </c>
      <c r="B198" s="190" t="s">
        <v>827</v>
      </c>
      <c r="C198" s="190" t="s">
        <v>355</v>
      </c>
      <c r="D198" s="234">
        <v>15</v>
      </c>
    </row>
    <row r="199" spans="1:4">
      <c r="A199" s="233" t="s">
        <v>754</v>
      </c>
      <c r="B199" s="190" t="s">
        <v>755</v>
      </c>
      <c r="C199" s="190"/>
      <c r="D199" s="234">
        <v>500</v>
      </c>
    </row>
    <row r="200" spans="1:4" ht="37.5">
      <c r="A200" s="233" t="s">
        <v>1050</v>
      </c>
      <c r="B200" s="190" t="s">
        <v>755</v>
      </c>
      <c r="C200" s="190" t="s">
        <v>355</v>
      </c>
      <c r="D200" s="234">
        <v>500</v>
      </c>
    </row>
    <row r="201" spans="1:4">
      <c r="A201" s="233" t="s">
        <v>387</v>
      </c>
      <c r="B201" s="190" t="s">
        <v>388</v>
      </c>
      <c r="C201" s="190"/>
      <c r="D201" s="234">
        <v>19540.816999999999</v>
      </c>
    </row>
    <row r="202" spans="1:4">
      <c r="A202" s="233" t="s">
        <v>1000</v>
      </c>
      <c r="B202" s="190" t="s">
        <v>1001</v>
      </c>
      <c r="C202" s="190"/>
      <c r="D202" s="234">
        <v>6095.1750000000002</v>
      </c>
    </row>
    <row r="203" spans="1:4">
      <c r="A203" s="233" t="s">
        <v>389</v>
      </c>
      <c r="B203" s="190" t="s">
        <v>390</v>
      </c>
      <c r="C203" s="190"/>
      <c r="D203" s="234">
        <v>208.11099999999999</v>
      </c>
    </row>
    <row r="204" spans="1:4" ht="37.5">
      <c r="A204" s="233" t="s">
        <v>631</v>
      </c>
      <c r="B204" s="190" t="s">
        <v>390</v>
      </c>
      <c r="C204" s="190" t="s">
        <v>355</v>
      </c>
      <c r="D204" s="234">
        <v>208.11099999999999</v>
      </c>
    </row>
    <row r="205" spans="1:4" ht="37.5">
      <c r="A205" s="233" t="s">
        <v>391</v>
      </c>
      <c r="B205" s="190" t="s">
        <v>392</v>
      </c>
      <c r="C205" s="190"/>
      <c r="D205" s="234">
        <v>5887.0640000000003</v>
      </c>
    </row>
    <row r="206" spans="1:4" ht="75">
      <c r="A206" s="233" t="s">
        <v>1051</v>
      </c>
      <c r="B206" s="190" t="s">
        <v>392</v>
      </c>
      <c r="C206" s="190" t="s">
        <v>355</v>
      </c>
      <c r="D206" s="234">
        <v>5887.0640000000003</v>
      </c>
    </row>
    <row r="207" spans="1:4">
      <c r="A207" s="233" t="s">
        <v>393</v>
      </c>
      <c r="B207" s="190" t="s">
        <v>394</v>
      </c>
      <c r="C207" s="190"/>
      <c r="D207" s="234">
        <v>80</v>
      </c>
    </row>
    <row r="208" spans="1:4" ht="37.5">
      <c r="A208" s="233" t="s">
        <v>632</v>
      </c>
      <c r="B208" s="190" t="s">
        <v>394</v>
      </c>
      <c r="C208" s="190" t="s">
        <v>355</v>
      </c>
      <c r="D208" s="234">
        <v>80</v>
      </c>
    </row>
    <row r="209" spans="1:4" ht="37.5">
      <c r="A209" s="233" t="s">
        <v>395</v>
      </c>
      <c r="B209" s="190" t="s">
        <v>396</v>
      </c>
      <c r="C209" s="190"/>
      <c r="D209" s="234">
        <v>126</v>
      </c>
    </row>
    <row r="210" spans="1:4" ht="37.5">
      <c r="A210" s="233" t="s">
        <v>395</v>
      </c>
      <c r="B210" s="190" t="s">
        <v>397</v>
      </c>
      <c r="C210" s="190"/>
      <c r="D210" s="234">
        <v>126</v>
      </c>
    </row>
    <row r="211" spans="1:4" ht="56.25">
      <c r="A211" s="233" t="s">
        <v>633</v>
      </c>
      <c r="B211" s="190" t="s">
        <v>397</v>
      </c>
      <c r="C211" s="190" t="s">
        <v>355</v>
      </c>
      <c r="D211" s="234">
        <v>126</v>
      </c>
    </row>
    <row r="212" spans="1:4">
      <c r="A212" s="233" t="s">
        <v>398</v>
      </c>
      <c r="B212" s="190" t="s">
        <v>399</v>
      </c>
      <c r="C212" s="190"/>
      <c r="D212" s="234">
        <v>13239.642</v>
      </c>
    </row>
    <row r="213" spans="1:4" ht="37.5">
      <c r="A213" s="233" t="s">
        <v>634</v>
      </c>
      <c r="B213" s="190" t="s">
        <v>399</v>
      </c>
      <c r="C213" s="190" t="s">
        <v>355</v>
      </c>
      <c r="D213" s="234">
        <v>13239.642</v>
      </c>
    </row>
    <row r="214" spans="1:4">
      <c r="A214" s="233" t="s">
        <v>400</v>
      </c>
      <c r="B214" s="190" t="s">
        <v>401</v>
      </c>
      <c r="C214" s="190"/>
      <c r="D214" s="234">
        <v>3368.9259999999999</v>
      </c>
    </row>
    <row r="215" spans="1:4">
      <c r="A215" s="233" t="s">
        <v>398</v>
      </c>
      <c r="B215" s="190" t="s">
        <v>402</v>
      </c>
      <c r="C215" s="190"/>
      <c r="D215" s="234">
        <v>3268.9259999999999</v>
      </c>
    </row>
    <row r="216" spans="1:4" ht="37.5">
      <c r="A216" s="233" t="s">
        <v>634</v>
      </c>
      <c r="B216" s="190" t="s">
        <v>402</v>
      </c>
      <c r="C216" s="190" t="s">
        <v>355</v>
      </c>
      <c r="D216" s="234">
        <v>2282.63</v>
      </c>
    </row>
    <row r="217" spans="1:4" ht="37.5">
      <c r="A217" s="233" t="s">
        <v>391</v>
      </c>
      <c r="B217" s="190" t="s">
        <v>403</v>
      </c>
      <c r="C217" s="190"/>
      <c r="D217" s="234">
        <v>986.29600000000005</v>
      </c>
    </row>
    <row r="218" spans="1:4" ht="75">
      <c r="A218" s="233" t="s">
        <v>1051</v>
      </c>
      <c r="B218" s="190" t="s">
        <v>403</v>
      </c>
      <c r="C218" s="190" t="s">
        <v>355</v>
      </c>
      <c r="D218" s="234">
        <v>986.29600000000005</v>
      </c>
    </row>
    <row r="219" spans="1:4">
      <c r="A219" s="233" t="s">
        <v>722</v>
      </c>
      <c r="B219" s="190" t="s">
        <v>756</v>
      </c>
      <c r="C219" s="190"/>
      <c r="D219" s="234">
        <v>100</v>
      </c>
    </row>
    <row r="220" spans="1:4" ht="56.25">
      <c r="A220" s="233" t="s">
        <v>1052</v>
      </c>
      <c r="B220" s="190" t="s">
        <v>756</v>
      </c>
      <c r="C220" s="190" t="s">
        <v>355</v>
      </c>
      <c r="D220" s="234">
        <v>100</v>
      </c>
    </row>
    <row r="221" spans="1:4" ht="37.5">
      <c r="A221" s="233" t="s">
        <v>404</v>
      </c>
      <c r="B221" s="190" t="s">
        <v>405</v>
      </c>
      <c r="C221" s="190"/>
      <c r="D221" s="234">
        <v>30344.437999999998</v>
      </c>
    </row>
    <row r="222" spans="1:4" ht="56.25">
      <c r="A222" s="233" t="s">
        <v>758</v>
      </c>
      <c r="B222" s="190" t="s">
        <v>757</v>
      </c>
      <c r="C222" s="190"/>
      <c r="D222" s="234">
        <v>2021.279</v>
      </c>
    </row>
    <row r="223" spans="1:4" ht="75">
      <c r="A223" s="191" t="s">
        <v>1053</v>
      </c>
      <c r="B223" s="190" t="s">
        <v>757</v>
      </c>
      <c r="C223" s="190" t="s">
        <v>355</v>
      </c>
      <c r="D223" s="234">
        <v>2021.279</v>
      </c>
    </row>
    <row r="224" spans="1:4">
      <c r="A224" s="233" t="s">
        <v>406</v>
      </c>
      <c r="B224" s="190" t="s">
        <v>407</v>
      </c>
      <c r="C224" s="190"/>
      <c r="D224" s="234">
        <v>27159.996999999999</v>
      </c>
    </row>
    <row r="225" spans="1:4" ht="56.25">
      <c r="A225" s="233" t="s">
        <v>635</v>
      </c>
      <c r="B225" s="190" t="s">
        <v>407</v>
      </c>
      <c r="C225" s="190" t="s">
        <v>355</v>
      </c>
      <c r="D225" s="234">
        <v>20524.89</v>
      </c>
    </row>
    <row r="226" spans="1:4" ht="37.5">
      <c r="A226" s="233" t="s">
        <v>391</v>
      </c>
      <c r="B226" s="190" t="s">
        <v>408</v>
      </c>
      <c r="C226" s="190"/>
      <c r="D226" s="234">
        <v>6635.107</v>
      </c>
    </row>
    <row r="227" spans="1:4" ht="75">
      <c r="A227" s="233" t="s">
        <v>1051</v>
      </c>
      <c r="B227" s="190" t="s">
        <v>408</v>
      </c>
      <c r="C227" s="190" t="s">
        <v>355</v>
      </c>
      <c r="D227" s="234">
        <v>6635.107</v>
      </c>
    </row>
    <row r="228" spans="1:4">
      <c r="A228" s="233" t="s">
        <v>409</v>
      </c>
      <c r="B228" s="190" t="s">
        <v>410</v>
      </c>
      <c r="C228" s="190"/>
      <c r="D228" s="234">
        <v>420</v>
      </c>
    </row>
    <row r="229" spans="1:4" ht="37.5">
      <c r="A229" s="233" t="s">
        <v>636</v>
      </c>
      <c r="B229" s="190" t="s">
        <v>410</v>
      </c>
      <c r="C229" s="190" t="s">
        <v>355</v>
      </c>
      <c r="D229" s="234">
        <v>420</v>
      </c>
    </row>
    <row r="230" spans="1:4">
      <c r="A230" s="233" t="s">
        <v>825</v>
      </c>
      <c r="B230" s="190" t="s">
        <v>824</v>
      </c>
      <c r="C230" s="190"/>
      <c r="D230" s="234">
        <v>440</v>
      </c>
    </row>
    <row r="231" spans="1:4" ht="37.5">
      <c r="A231" s="233" t="s">
        <v>1054</v>
      </c>
      <c r="B231" s="190" t="s">
        <v>824</v>
      </c>
      <c r="C231" s="190" t="s">
        <v>355</v>
      </c>
      <c r="D231" s="234">
        <v>440</v>
      </c>
    </row>
    <row r="232" spans="1:4">
      <c r="A232" s="233" t="s">
        <v>722</v>
      </c>
      <c r="B232" s="190" t="s">
        <v>723</v>
      </c>
      <c r="C232" s="190"/>
      <c r="D232" s="234">
        <v>303.16199999999998</v>
      </c>
    </row>
    <row r="233" spans="1:4" ht="56.25">
      <c r="A233" s="233" t="s">
        <v>1052</v>
      </c>
      <c r="B233" s="190" t="s">
        <v>723</v>
      </c>
      <c r="C233" s="190" t="s">
        <v>355</v>
      </c>
      <c r="D233" s="234">
        <v>303.16199999999998</v>
      </c>
    </row>
    <row r="234" spans="1:4">
      <c r="A234" s="233" t="s">
        <v>411</v>
      </c>
      <c r="B234" s="190" t="s">
        <v>412</v>
      </c>
      <c r="C234" s="190"/>
      <c r="D234" s="234">
        <v>4935.7740000000003</v>
      </c>
    </row>
    <row r="235" spans="1:4">
      <c r="A235" s="233" t="s">
        <v>413</v>
      </c>
      <c r="B235" s="190" t="s">
        <v>414</v>
      </c>
      <c r="C235" s="190"/>
      <c r="D235" s="234">
        <v>4935.7740000000003</v>
      </c>
    </row>
    <row r="236" spans="1:4" ht="75">
      <c r="A236" s="233" t="s">
        <v>637</v>
      </c>
      <c r="B236" s="190" t="s">
        <v>414</v>
      </c>
      <c r="C236" s="190" t="s">
        <v>265</v>
      </c>
      <c r="D236" s="234">
        <v>4431.7740000000003</v>
      </c>
    </row>
    <row r="237" spans="1:4" ht="37.5">
      <c r="A237" s="233" t="s">
        <v>638</v>
      </c>
      <c r="B237" s="190" t="s">
        <v>414</v>
      </c>
      <c r="C237" s="190" t="s">
        <v>157</v>
      </c>
      <c r="D237" s="234">
        <v>504</v>
      </c>
    </row>
    <row r="238" spans="1:4">
      <c r="A238" s="233" t="s">
        <v>415</v>
      </c>
      <c r="B238" s="190" t="s">
        <v>416</v>
      </c>
      <c r="C238" s="190"/>
      <c r="D238" s="234">
        <v>12850.746999999999</v>
      </c>
    </row>
    <row r="239" spans="1:4">
      <c r="A239" s="233" t="s">
        <v>417</v>
      </c>
      <c r="B239" s="190" t="s">
        <v>418</v>
      </c>
      <c r="C239" s="190"/>
      <c r="D239" s="234">
        <v>12850.746999999999</v>
      </c>
    </row>
    <row r="240" spans="1:4" ht="37.5">
      <c r="A240" s="233" t="s">
        <v>639</v>
      </c>
      <c r="B240" s="190" t="s">
        <v>418</v>
      </c>
      <c r="C240" s="190" t="s">
        <v>355</v>
      </c>
      <c r="D240" s="234">
        <v>12850.746999999999</v>
      </c>
    </row>
    <row r="241" spans="1:4">
      <c r="A241" s="233" t="s">
        <v>419</v>
      </c>
      <c r="B241" s="190" t="s">
        <v>420</v>
      </c>
      <c r="C241" s="190"/>
      <c r="D241" s="234">
        <v>4677.1850000000004</v>
      </c>
    </row>
    <row r="242" spans="1:4">
      <c r="A242" s="233" t="s">
        <v>421</v>
      </c>
      <c r="B242" s="190" t="s">
        <v>422</v>
      </c>
      <c r="C242" s="190"/>
      <c r="D242" s="234">
        <v>2644.355</v>
      </c>
    </row>
    <row r="243" spans="1:4" ht="37.5">
      <c r="A243" s="233" t="s">
        <v>640</v>
      </c>
      <c r="B243" s="190" t="s">
        <v>422</v>
      </c>
      <c r="C243" s="190" t="s">
        <v>355</v>
      </c>
      <c r="D243" s="234">
        <v>1837.3820000000001</v>
      </c>
    </row>
    <row r="244" spans="1:4" ht="37.5">
      <c r="A244" s="233" t="s">
        <v>391</v>
      </c>
      <c r="B244" s="190" t="s">
        <v>423</v>
      </c>
      <c r="C244" s="190"/>
      <c r="D244" s="234">
        <v>806.97299999999996</v>
      </c>
    </row>
    <row r="245" spans="1:4" ht="75">
      <c r="A245" s="233" t="s">
        <v>1051</v>
      </c>
      <c r="B245" s="190" t="s">
        <v>423</v>
      </c>
      <c r="C245" s="190" t="s">
        <v>355</v>
      </c>
      <c r="D245" s="234">
        <v>806.97299999999996</v>
      </c>
    </row>
    <row r="246" spans="1:4">
      <c r="A246" s="233" t="s">
        <v>424</v>
      </c>
      <c r="B246" s="190" t="s">
        <v>425</v>
      </c>
      <c r="C246" s="190"/>
      <c r="D246" s="234">
        <v>2032.83</v>
      </c>
    </row>
    <row r="247" spans="1:4" ht="37.5">
      <c r="A247" s="233" t="s">
        <v>1055</v>
      </c>
      <c r="B247" s="190" t="s">
        <v>425</v>
      </c>
      <c r="C247" s="190" t="s">
        <v>355</v>
      </c>
      <c r="D247" s="234">
        <v>2032.83</v>
      </c>
    </row>
    <row r="248" spans="1:4" ht="37.5">
      <c r="A248" s="244" t="s">
        <v>426</v>
      </c>
      <c r="B248" s="245" t="s">
        <v>427</v>
      </c>
      <c r="C248" s="245"/>
      <c r="D248" s="246">
        <v>7793.7920000000004</v>
      </c>
    </row>
    <row r="249" spans="1:4">
      <c r="A249" s="233" t="s">
        <v>428</v>
      </c>
      <c r="B249" s="190" t="s">
        <v>429</v>
      </c>
      <c r="C249" s="190"/>
      <c r="D249" s="234">
        <v>250</v>
      </c>
    </row>
    <row r="250" spans="1:4" ht="37.5">
      <c r="A250" s="233" t="s">
        <v>430</v>
      </c>
      <c r="B250" s="190" t="s">
        <v>431</v>
      </c>
      <c r="C250" s="190"/>
      <c r="D250" s="234">
        <v>250</v>
      </c>
    </row>
    <row r="251" spans="1:4" ht="75">
      <c r="A251" s="233" t="s">
        <v>641</v>
      </c>
      <c r="B251" s="190" t="s">
        <v>431</v>
      </c>
      <c r="C251" s="190" t="s">
        <v>355</v>
      </c>
      <c r="D251" s="234">
        <v>250</v>
      </c>
    </row>
    <row r="252" spans="1:4">
      <c r="A252" s="233" t="s">
        <v>432</v>
      </c>
      <c r="B252" s="190" t="s">
        <v>433</v>
      </c>
      <c r="C252" s="190"/>
      <c r="D252" s="234">
        <v>650</v>
      </c>
    </row>
    <row r="253" spans="1:4" ht="37.5">
      <c r="A253" s="233" t="s">
        <v>434</v>
      </c>
      <c r="B253" s="190" t="s">
        <v>435</v>
      </c>
      <c r="C253" s="190"/>
      <c r="D253" s="234">
        <v>650</v>
      </c>
    </row>
    <row r="254" spans="1:4" ht="56.25">
      <c r="A254" s="233" t="s">
        <v>642</v>
      </c>
      <c r="B254" s="190" t="s">
        <v>435</v>
      </c>
      <c r="C254" s="190" t="s">
        <v>355</v>
      </c>
      <c r="D254" s="234">
        <v>650</v>
      </c>
    </row>
    <row r="255" spans="1:4">
      <c r="A255" s="233" t="s">
        <v>436</v>
      </c>
      <c r="B255" s="190" t="s">
        <v>437</v>
      </c>
      <c r="C255" s="190"/>
      <c r="D255" s="234">
        <v>6893.7920000000004</v>
      </c>
    </row>
    <row r="256" spans="1:4">
      <c r="A256" s="233" t="s">
        <v>438</v>
      </c>
      <c r="B256" s="190" t="s">
        <v>439</v>
      </c>
      <c r="C256" s="190"/>
      <c r="D256" s="234">
        <v>6857.7920000000004</v>
      </c>
    </row>
    <row r="257" spans="1:4" ht="37.5">
      <c r="A257" s="233" t="s">
        <v>643</v>
      </c>
      <c r="B257" s="190" t="s">
        <v>439</v>
      </c>
      <c r="C257" s="190" t="s">
        <v>355</v>
      </c>
      <c r="D257" s="234">
        <v>4608.7349999999997</v>
      </c>
    </row>
    <row r="258" spans="1:4" ht="37.5">
      <c r="A258" s="233" t="s">
        <v>385</v>
      </c>
      <c r="B258" s="190" t="s">
        <v>440</v>
      </c>
      <c r="C258" s="190"/>
      <c r="D258" s="234">
        <v>2249.0569999999998</v>
      </c>
    </row>
    <row r="259" spans="1:4" ht="56.25">
      <c r="A259" s="233" t="s">
        <v>1042</v>
      </c>
      <c r="B259" s="190" t="s">
        <v>440</v>
      </c>
      <c r="C259" s="190" t="s">
        <v>355</v>
      </c>
      <c r="D259" s="234">
        <v>2249.0569999999998</v>
      </c>
    </row>
    <row r="260" spans="1:4" ht="37.5">
      <c r="A260" s="233" t="s">
        <v>441</v>
      </c>
      <c r="B260" s="190" t="s">
        <v>442</v>
      </c>
      <c r="C260" s="190"/>
      <c r="D260" s="234">
        <v>36</v>
      </c>
    </row>
    <row r="261" spans="1:4" ht="56.25">
      <c r="A261" s="233" t="s">
        <v>1056</v>
      </c>
      <c r="B261" s="190" t="s">
        <v>442</v>
      </c>
      <c r="C261" s="190" t="s">
        <v>355</v>
      </c>
      <c r="D261" s="234">
        <v>36</v>
      </c>
    </row>
    <row r="262" spans="1:4" ht="37.5">
      <c r="A262" s="244" t="s">
        <v>313</v>
      </c>
      <c r="B262" s="245" t="s">
        <v>314</v>
      </c>
      <c r="C262" s="245"/>
      <c r="D262" s="234">
        <v>92095.127999999997</v>
      </c>
    </row>
    <row r="263" spans="1:4">
      <c r="A263" s="233" t="s">
        <v>315</v>
      </c>
      <c r="B263" s="190" t="s">
        <v>316</v>
      </c>
      <c r="C263" s="190"/>
      <c r="D263" s="234">
        <v>10</v>
      </c>
    </row>
    <row r="264" spans="1:4">
      <c r="A264" s="233" t="s">
        <v>317</v>
      </c>
      <c r="B264" s="190" t="s">
        <v>318</v>
      </c>
      <c r="C264" s="190"/>
      <c r="D264" s="234">
        <v>5</v>
      </c>
    </row>
    <row r="265" spans="1:4" ht="37.5">
      <c r="A265" s="233" t="s">
        <v>644</v>
      </c>
      <c r="B265" s="190" t="s">
        <v>318</v>
      </c>
      <c r="C265" s="190" t="s">
        <v>157</v>
      </c>
      <c r="D265" s="234">
        <v>5</v>
      </c>
    </row>
    <row r="266" spans="1:4">
      <c r="A266" s="233" t="s">
        <v>319</v>
      </c>
      <c r="B266" s="190" t="s">
        <v>320</v>
      </c>
      <c r="C266" s="190"/>
      <c r="D266" s="234">
        <v>5</v>
      </c>
    </row>
    <row r="267" spans="1:4" ht="37.5">
      <c r="A267" s="233" t="s">
        <v>645</v>
      </c>
      <c r="B267" s="190" t="s">
        <v>320</v>
      </c>
      <c r="C267" s="190" t="s">
        <v>157</v>
      </c>
      <c r="D267" s="234">
        <v>5</v>
      </c>
    </row>
    <row r="268" spans="1:4">
      <c r="A268" s="233" t="s">
        <v>321</v>
      </c>
      <c r="B268" s="190" t="s">
        <v>322</v>
      </c>
      <c r="C268" s="190"/>
      <c r="D268" s="234">
        <v>10</v>
      </c>
    </row>
    <row r="269" spans="1:4">
      <c r="A269" s="233" t="s">
        <v>323</v>
      </c>
      <c r="B269" s="190" t="s">
        <v>324</v>
      </c>
      <c r="C269" s="190"/>
      <c r="D269" s="234">
        <v>10</v>
      </c>
    </row>
    <row r="270" spans="1:4" ht="37.5">
      <c r="A270" s="233" t="s">
        <v>646</v>
      </c>
      <c r="B270" s="190" t="s">
        <v>324</v>
      </c>
      <c r="C270" s="190" t="s">
        <v>157</v>
      </c>
      <c r="D270" s="234">
        <v>10</v>
      </c>
    </row>
    <row r="271" spans="1:4">
      <c r="A271" s="233" t="s">
        <v>325</v>
      </c>
      <c r="B271" s="190" t="s">
        <v>326</v>
      </c>
      <c r="C271" s="190"/>
      <c r="D271" s="234">
        <v>20</v>
      </c>
    </row>
    <row r="272" spans="1:4" ht="37.5">
      <c r="A272" s="233" t="s">
        <v>327</v>
      </c>
      <c r="B272" s="190" t="s">
        <v>328</v>
      </c>
      <c r="C272" s="190"/>
      <c r="D272" s="234">
        <v>20</v>
      </c>
    </row>
    <row r="273" spans="1:4" ht="56.25">
      <c r="A273" s="233" t="s">
        <v>647</v>
      </c>
      <c r="B273" s="190" t="s">
        <v>328</v>
      </c>
      <c r="C273" s="190" t="s">
        <v>157</v>
      </c>
      <c r="D273" s="234">
        <v>20</v>
      </c>
    </row>
    <row r="274" spans="1:4">
      <c r="A274" s="233" t="s">
        <v>471</v>
      </c>
      <c r="B274" s="190" t="s">
        <v>472</v>
      </c>
      <c r="C274" s="190"/>
      <c r="D274" s="234">
        <v>5355.5569999999998</v>
      </c>
    </row>
    <row r="275" spans="1:4">
      <c r="A275" s="233" t="s">
        <v>473</v>
      </c>
      <c r="B275" s="190" t="s">
        <v>474</v>
      </c>
      <c r="C275" s="190"/>
      <c r="D275" s="234">
        <v>5355.5569999999998</v>
      </c>
    </row>
    <row r="276" spans="1:4" ht="75">
      <c r="A276" s="233" t="s">
        <v>648</v>
      </c>
      <c r="B276" s="190" t="s">
        <v>474</v>
      </c>
      <c r="C276" s="190" t="s">
        <v>265</v>
      </c>
      <c r="D276" s="234">
        <v>4782.1409999999996</v>
      </c>
    </row>
    <row r="277" spans="1:4" ht="37.5">
      <c r="A277" s="233" t="s">
        <v>649</v>
      </c>
      <c r="B277" s="190" t="s">
        <v>474</v>
      </c>
      <c r="C277" s="190" t="s">
        <v>157</v>
      </c>
      <c r="D277" s="234">
        <v>434.1</v>
      </c>
    </row>
    <row r="278" spans="1:4" ht="37.5">
      <c r="A278" s="233" t="s">
        <v>650</v>
      </c>
      <c r="B278" s="190" t="s">
        <v>474</v>
      </c>
      <c r="C278" s="190" t="s">
        <v>282</v>
      </c>
      <c r="D278" s="234">
        <v>139.316</v>
      </c>
    </row>
    <row r="279" spans="1:4">
      <c r="A279" s="233" t="s">
        <v>575</v>
      </c>
      <c r="B279" s="190" t="s">
        <v>576</v>
      </c>
      <c r="C279" s="190"/>
      <c r="D279" s="234">
        <v>50694.035000000003</v>
      </c>
    </row>
    <row r="280" spans="1:4" ht="37.5">
      <c r="A280" s="233" t="s">
        <v>577</v>
      </c>
      <c r="B280" s="190" t="s">
        <v>578</v>
      </c>
      <c r="C280" s="190"/>
      <c r="D280" s="234">
        <v>612.70000000000005</v>
      </c>
    </row>
    <row r="281" spans="1:4" ht="37.5">
      <c r="A281" s="233" t="s">
        <v>577</v>
      </c>
      <c r="B281" s="190" t="s">
        <v>579</v>
      </c>
      <c r="C281" s="190"/>
      <c r="D281" s="234">
        <v>612.70000000000005</v>
      </c>
    </row>
    <row r="282" spans="1:4" ht="37.5">
      <c r="A282" s="233" t="s">
        <v>651</v>
      </c>
      <c r="B282" s="190" t="s">
        <v>579</v>
      </c>
      <c r="C282" s="190" t="s">
        <v>560</v>
      </c>
      <c r="D282" s="234">
        <v>612.70000000000005</v>
      </c>
    </row>
    <row r="283" spans="1:4">
      <c r="A283" s="233" t="s">
        <v>580</v>
      </c>
      <c r="B283" s="190" t="s">
        <v>581</v>
      </c>
      <c r="C283" s="190"/>
      <c r="D283" s="234">
        <v>29339.726999999999</v>
      </c>
    </row>
    <row r="284" spans="1:4">
      <c r="A284" s="233" t="s">
        <v>652</v>
      </c>
      <c r="B284" s="190" t="s">
        <v>581</v>
      </c>
      <c r="C284" s="190" t="s">
        <v>560</v>
      </c>
      <c r="D284" s="234">
        <v>29339.726999999999</v>
      </c>
    </row>
    <row r="285" spans="1:4">
      <c r="A285" s="233" t="s">
        <v>582</v>
      </c>
      <c r="B285" s="190" t="s">
        <v>583</v>
      </c>
      <c r="C285" s="190"/>
      <c r="D285" s="234">
        <v>11801.608</v>
      </c>
    </row>
    <row r="286" spans="1:4" ht="75">
      <c r="A286" s="233" t="s">
        <v>653</v>
      </c>
      <c r="B286" s="190" t="s">
        <v>583</v>
      </c>
      <c r="C286" s="190" t="s">
        <v>265</v>
      </c>
      <c r="D286" s="234">
        <v>11151.418</v>
      </c>
    </row>
    <row r="287" spans="1:4" ht="37.5">
      <c r="A287" s="233" t="s">
        <v>654</v>
      </c>
      <c r="B287" s="190" t="s">
        <v>583</v>
      </c>
      <c r="C287" s="190" t="s">
        <v>157</v>
      </c>
      <c r="D287" s="234">
        <v>628.36599999999999</v>
      </c>
    </row>
    <row r="288" spans="1:4">
      <c r="A288" s="233" t="s">
        <v>655</v>
      </c>
      <c r="B288" s="190" t="s">
        <v>583</v>
      </c>
      <c r="C288" s="190" t="s">
        <v>282</v>
      </c>
      <c r="D288" s="234">
        <v>2.371</v>
      </c>
    </row>
    <row r="289" spans="1:4" ht="37.5">
      <c r="A289" s="233" t="s">
        <v>266</v>
      </c>
      <c r="B289" s="190" t="s">
        <v>759</v>
      </c>
      <c r="C289" s="190"/>
      <c r="D289" s="234">
        <v>19.452999999999999</v>
      </c>
    </row>
    <row r="290" spans="1:4" ht="56.25">
      <c r="A290" s="233" t="s">
        <v>1057</v>
      </c>
      <c r="B290" s="190" t="s">
        <v>759</v>
      </c>
      <c r="C290" s="190" t="s">
        <v>157</v>
      </c>
      <c r="D290" s="234">
        <v>19.452999999999999</v>
      </c>
    </row>
    <row r="291" spans="1:4" ht="37.5">
      <c r="A291" s="233" t="s">
        <v>584</v>
      </c>
      <c r="B291" s="190" t="s">
        <v>585</v>
      </c>
      <c r="C291" s="190"/>
      <c r="D291" s="234">
        <v>8940</v>
      </c>
    </row>
    <row r="292" spans="1:4" ht="37.5">
      <c r="A292" s="233" t="s">
        <v>656</v>
      </c>
      <c r="B292" s="190" t="s">
        <v>585</v>
      </c>
      <c r="C292" s="190" t="s">
        <v>560</v>
      </c>
      <c r="D292" s="234">
        <v>8940</v>
      </c>
    </row>
    <row r="293" spans="1:4">
      <c r="A293" s="233" t="s">
        <v>329</v>
      </c>
      <c r="B293" s="190" t="s">
        <v>330</v>
      </c>
      <c r="C293" s="190"/>
      <c r="D293" s="234">
        <v>36005.536</v>
      </c>
    </row>
    <row r="294" spans="1:4" ht="37.5">
      <c r="A294" s="233" t="s">
        <v>331</v>
      </c>
      <c r="B294" s="190" t="s">
        <v>332</v>
      </c>
      <c r="C294" s="190"/>
      <c r="D294" s="234">
        <v>36005.536</v>
      </c>
    </row>
    <row r="295" spans="1:4" ht="75">
      <c r="A295" s="191" t="s">
        <v>657</v>
      </c>
      <c r="B295" s="190" t="s">
        <v>332</v>
      </c>
      <c r="C295" s="190" t="s">
        <v>265</v>
      </c>
      <c r="D295" s="234">
        <v>29176.635999999999</v>
      </c>
    </row>
    <row r="296" spans="1:4" ht="56.25">
      <c r="A296" s="233" t="s">
        <v>658</v>
      </c>
      <c r="B296" s="190" t="s">
        <v>332</v>
      </c>
      <c r="C296" s="190" t="s">
        <v>157</v>
      </c>
      <c r="D296" s="234">
        <v>6674.9</v>
      </c>
    </row>
    <row r="297" spans="1:4" ht="37.5">
      <c r="A297" s="233" t="s">
        <v>659</v>
      </c>
      <c r="B297" s="190" t="s">
        <v>332</v>
      </c>
      <c r="C297" s="190" t="s">
        <v>282</v>
      </c>
      <c r="D297" s="234">
        <v>154</v>
      </c>
    </row>
    <row r="298" spans="1:4" ht="37.5">
      <c r="A298" s="244" t="s">
        <v>333</v>
      </c>
      <c r="B298" s="245" t="s">
        <v>334</v>
      </c>
      <c r="C298" s="245"/>
      <c r="D298" s="246">
        <v>5098.7039999999997</v>
      </c>
    </row>
    <row r="299" spans="1:4">
      <c r="A299" s="233" t="s">
        <v>547</v>
      </c>
      <c r="B299" s="190" t="s">
        <v>548</v>
      </c>
      <c r="C299" s="190"/>
      <c r="D299" s="234">
        <v>2405</v>
      </c>
    </row>
    <row r="300" spans="1:4" ht="56.25">
      <c r="A300" s="233" t="s">
        <v>549</v>
      </c>
      <c r="B300" s="190" t="s">
        <v>550</v>
      </c>
      <c r="C300" s="190"/>
      <c r="D300" s="234">
        <v>2405</v>
      </c>
    </row>
    <row r="301" spans="1:4" ht="75">
      <c r="A301" s="191" t="s">
        <v>660</v>
      </c>
      <c r="B301" s="190" t="s">
        <v>550</v>
      </c>
      <c r="C301" s="190" t="s">
        <v>175</v>
      </c>
      <c r="D301" s="234">
        <v>2405</v>
      </c>
    </row>
    <row r="302" spans="1:4">
      <c r="A302" s="233" t="s">
        <v>551</v>
      </c>
      <c r="B302" s="190" t="s">
        <v>552</v>
      </c>
      <c r="C302" s="190"/>
      <c r="D302" s="234">
        <v>176</v>
      </c>
    </row>
    <row r="303" spans="1:4">
      <c r="A303" s="233" t="s">
        <v>553</v>
      </c>
      <c r="B303" s="190" t="s">
        <v>554</v>
      </c>
      <c r="C303" s="190"/>
      <c r="D303" s="234">
        <v>176</v>
      </c>
    </row>
    <row r="304" spans="1:4" ht="56.25">
      <c r="A304" s="233" t="s">
        <v>661</v>
      </c>
      <c r="B304" s="190" t="s">
        <v>554</v>
      </c>
      <c r="C304" s="190" t="s">
        <v>355</v>
      </c>
      <c r="D304" s="234">
        <v>176</v>
      </c>
    </row>
    <row r="305" spans="1:4">
      <c r="A305" s="233" t="s">
        <v>335</v>
      </c>
      <c r="B305" s="190" t="s">
        <v>336</v>
      </c>
      <c r="C305" s="190"/>
      <c r="D305" s="234">
        <v>2517.7040000000002</v>
      </c>
    </row>
    <row r="306" spans="1:4">
      <c r="A306" s="233" t="s">
        <v>337</v>
      </c>
      <c r="B306" s="190" t="s">
        <v>338</v>
      </c>
      <c r="C306" s="190"/>
      <c r="D306" s="234">
        <v>621.70399999999995</v>
      </c>
    </row>
    <row r="307" spans="1:4" ht="37.5">
      <c r="A307" s="233" t="s">
        <v>1058</v>
      </c>
      <c r="B307" s="190" t="s">
        <v>338</v>
      </c>
      <c r="C307" s="190" t="s">
        <v>157</v>
      </c>
      <c r="D307" s="234">
        <v>400</v>
      </c>
    </row>
    <row r="308" spans="1:4" ht="37.5">
      <c r="A308" s="233" t="s">
        <v>339</v>
      </c>
      <c r="B308" s="190" t="s">
        <v>340</v>
      </c>
      <c r="C308" s="190"/>
      <c r="D308" s="234">
        <v>221.70400000000001</v>
      </c>
    </row>
    <row r="309" spans="1:4" ht="56.25">
      <c r="A309" s="233" t="s">
        <v>662</v>
      </c>
      <c r="B309" s="190" t="s">
        <v>340</v>
      </c>
      <c r="C309" s="190" t="s">
        <v>157</v>
      </c>
      <c r="D309" s="234">
        <v>221.70400000000001</v>
      </c>
    </row>
    <row r="310" spans="1:4">
      <c r="A310" s="233" t="s">
        <v>341</v>
      </c>
      <c r="B310" s="190" t="s">
        <v>342</v>
      </c>
      <c r="C310" s="190"/>
      <c r="D310" s="234">
        <v>210</v>
      </c>
    </row>
    <row r="311" spans="1:4" ht="37.5">
      <c r="A311" s="233" t="s">
        <v>1059</v>
      </c>
      <c r="B311" s="190" t="s">
        <v>342</v>
      </c>
      <c r="C311" s="190" t="s">
        <v>157</v>
      </c>
      <c r="D311" s="234">
        <v>210</v>
      </c>
    </row>
    <row r="312" spans="1:4">
      <c r="A312" s="233" t="s">
        <v>343</v>
      </c>
      <c r="B312" s="190" t="s">
        <v>344</v>
      </c>
      <c r="C312" s="190"/>
      <c r="D312" s="234">
        <v>3</v>
      </c>
    </row>
    <row r="313" spans="1:4" ht="37.5">
      <c r="A313" s="233" t="s">
        <v>1060</v>
      </c>
      <c r="B313" s="190" t="s">
        <v>344</v>
      </c>
      <c r="C313" s="190" t="s">
        <v>157</v>
      </c>
      <c r="D313" s="234">
        <v>3</v>
      </c>
    </row>
    <row r="314" spans="1:4" ht="37.5">
      <c r="A314" s="233" t="s">
        <v>475</v>
      </c>
      <c r="B314" s="190" t="s">
        <v>476</v>
      </c>
      <c r="C314" s="190"/>
      <c r="D314" s="234">
        <v>160</v>
      </c>
    </row>
    <row r="315" spans="1:4" ht="56.25">
      <c r="A315" s="233" t="s">
        <v>1061</v>
      </c>
      <c r="B315" s="190" t="s">
        <v>476</v>
      </c>
      <c r="C315" s="190" t="s">
        <v>157</v>
      </c>
      <c r="D315" s="234">
        <v>160</v>
      </c>
    </row>
    <row r="316" spans="1:4" ht="37.5">
      <c r="A316" s="233" t="s">
        <v>760</v>
      </c>
      <c r="B316" s="190" t="s">
        <v>761</v>
      </c>
      <c r="C316" s="190"/>
      <c r="D316" s="234">
        <v>1523</v>
      </c>
    </row>
    <row r="317" spans="1:4" ht="37.5">
      <c r="A317" s="233" t="s">
        <v>760</v>
      </c>
      <c r="B317" s="190" t="s">
        <v>762</v>
      </c>
      <c r="C317" s="190"/>
      <c r="D317" s="234">
        <v>1523</v>
      </c>
    </row>
    <row r="318" spans="1:4" ht="37.5">
      <c r="A318" s="233" t="s">
        <v>1062</v>
      </c>
      <c r="B318" s="190" t="s">
        <v>762</v>
      </c>
      <c r="C318" s="190" t="s">
        <v>560</v>
      </c>
      <c r="D318" s="234">
        <v>1523</v>
      </c>
    </row>
    <row r="319" spans="1:4">
      <c r="A319" s="244" t="s">
        <v>345</v>
      </c>
      <c r="B319" s="245" t="s">
        <v>346</v>
      </c>
      <c r="C319" s="245"/>
      <c r="D319" s="246">
        <v>1225.4380000000001</v>
      </c>
    </row>
    <row r="320" spans="1:4" ht="37.5">
      <c r="A320" s="233" t="s">
        <v>347</v>
      </c>
      <c r="B320" s="190" t="s">
        <v>348</v>
      </c>
      <c r="C320" s="190"/>
      <c r="D320" s="234">
        <v>646.97500000000002</v>
      </c>
    </row>
    <row r="321" spans="1:4" ht="56.25">
      <c r="A321" s="233" t="s">
        <v>349</v>
      </c>
      <c r="B321" s="190" t="s">
        <v>350</v>
      </c>
      <c r="C321" s="190"/>
      <c r="D321" s="234">
        <v>126.97499999999999</v>
      </c>
    </row>
    <row r="322" spans="1:4" ht="56.25">
      <c r="A322" s="233" t="s">
        <v>663</v>
      </c>
      <c r="B322" s="190" t="s">
        <v>350</v>
      </c>
      <c r="C322" s="190" t="s">
        <v>175</v>
      </c>
      <c r="D322" s="234">
        <v>126.97499999999999</v>
      </c>
    </row>
    <row r="323" spans="1:4">
      <c r="A323" s="233" t="s">
        <v>351</v>
      </c>
      <c r="B323" s="190" t="s">
        <v>352</v>
      </c>
      <c r="C323" s="190"/>
      <c r="D323" s="234">
        <v>50</v>
      </c>
    </row>
    <row r="324" spans="1:4" ht="37.5">
      <c r="A324" s="233" t="s">
        <v>664</v>
      </c>
      <c r="B324" s="190" t="s">
        <v>352</v>
      </c>
      <c r="C324" s="190" t="s">
        <v>157</v>
      </c>
      <c r="D324" s="234">
        <v>50</v>
      </c>
    </row>
    <row r="325" spans="1:4" ht="37.5">
      <c r="A325" s="233" t="s">
        <v>353</v>
      </c>
      <c r="B325" s="190" t="s">
        <v>354</v>
      </c>
      <c r="C325" s="190"/>
      <c r="D325" s="234">
        <v>230</v>
      </c>
    </row>
    <row r="326" spans="1:4" ht="56.25">
      <c r="A326" s="233" t="s">
        <v>665</v>
      </c>
      <c r="B326" s="190" t="s">
        <v>354</v>
      </c>
      <c r="C326" s="190" t="s">
        <v>355</v>
      </c>
      <c r="D326" s="234">
        <v>230</v>
      </c>
    </row>
    <row r="327" spans="1:4">
      <c r="A327" s="233" t="s">
        <v>356</v>
      </c>
      <c r="B327" s="190" t="s">
        <v>357</v>
      </c>
      <c r="C327" s="190"/>
      <c r="D327" s="234">
        <v>240</v>
      </c>
    </row>
    <row r="328" spans="1:4" ht="56.25">
      <c r="A328" s="233" t="s">
        <v>666</v>
      </c>
      <c r="B328" s="190" t="s">
        <v>357</v>
      </c>
      <c r="C328" s="190" t="s">
        <v>355</v>
      </c>
      <c r="D328" s="234">
        <v>240</v>
      </c>
    </row>
    <row r="329" spans="1:4">
      <c r="A329" s="233" t="s">
        <v>443</v>
      </c>
      <c r="B329" s="190" t="s">
        <v>444</v>
      </c>
      <c r="C329" s="190"/>
      <c r="D329" s="234">
        <v>578.46299999999997</v>
      </c>
    </row>
    <row r="330" spans="1:4" ht="37.5">
      <c r="A330" s="233" t="s">
        <v>445</v>
      </c>
      <c r="B330" s="190" t="s">
        <v>446</v>
      </c>
      <c r="C330" s="190"/>
      <c r="D330" s="234">
        <v>578.46299999999997</v>
      </c>
    </row>
    <row r="331" spans="1:4" ht="37.5">
      <c r="A331" s="233" t="s">
        <v>447</v>
      </c>
      <c r="B331" s="190" t="s">
        <v>448</v>
      </c>
      <c r="C331" s="190"/>
      <c r="D331" s="234">
        <v>578.46299999999997</v>
      </c>
    </row>
    <row r="332" spans="1:4" ht="56.25">
      <c r="A332" s="233" t="s">
        <v>667</v>
      </c>
      <c r="B332" s="190" t="s">
        <v>448</v>
      </c>
      <c r="C332" s="190" t="s">
        <v>355</v>
      </c>
      <c r="D332" s="234">
        <v>578.46299999999997</v>
      </c>
    </row>
    <row r="333" spans="1:4">
      <c r="A333" s="244" t="s">
        <v>258</v>
      </c>
      <c r="B333" s="245" t="s">
        <v>259</v>
      </c>
      <c r="C333" s="245"/>
      <c r="D333" s="246">
        <v>55583.192999999999</v>
      </c>
    </row>
    <row r="334" spans="1:4">
      <c r="A334" s="233" t="s">
        <v>260</v>
      </c>
      <c r="B334" s="190" t="s">
        <v>261</v>
      </c>
      <c r="C334" s="190"/>
      <c r="D334" s="234">
        <v>55583.192999999999</v>
      </c>
    </row>
    <row r="335" spans="1:4" ht="37.5">
      <c r="A335" s="233" t="s">
        <v>358</v>
      </c>
      <c r="B335" s="190" t="s">
        <v>359</v>
      </c>
      <c r="C335" s="190"/>
      <c r="D335" s="234">
        <v>2700.2170000000001</v>
      </c>
    </row>
    <row r="336" spans="1:4" ht="75">
      <c r="A336" s="191" t="s">
        <v>668</v>
      </c>
      <c r="B336" s="190" t="s">
        <v>359</v>
      </c>
      <c r="C336" s="190" t="s">
        <v>265</v>
      </c>
      <c r="D336" s="234">
        <v>2700.2170000000001</v>
      </c>
    </row>
    <row r="337" spans="1:4">
      <c r="A337" s="233" t="s">
        <v>262</v>
      </c>
      <c r="B337" s="190" t="s">
        <v>263</v>
      </c>
      <c r="C337" s="190"/>
      <c r="D337" s="234">
        <v>1218.654</v>
      </c>
    </row>
    <row r="338" spans="1:4" ht="75">
      <c r="A338" s="233" t="s">
        <v>669</v>
      </c>
      <c r="B338" s="190" t="s">
        <v>263</v>
      </c>
      <c r="C338" s="190" t="s">
        <v>265</v>
      </c>
      <c r="D338" s="234">
        <v>1218.654</v>
      </c>
    </row>
    <row r="339" spans="1:4" ht="37.5">
      <c r="A339" s="233" t="s">
        <v>586</v>
      </c>
      <c r="B339" s="190" t="s">
        <v>587</v>
      </c>
      <c r="C339" s="190"/>
      <c r="D339" s="234">
        <v>1129.3</v>
      </c>
    </row>
    <row r="340" spans="1:4" ht="37.5">
      <c r="A340" s="233" t="s">
        <v>670</v>
      </c>
      <c r="B340" s="190" t="s">
        <v>587</v>
      </c>
      <c r="C340" s="190" t="s">
        <v>560</v>
      </c>
      <c r="D340" s="234">
        <v>1129.3</v>
      </c>
    </row>
    <row r="341" spans="1:4" ht="37.5">
      <c r="A341" s="233" t="s">
        <v>360</v>
      </c>
      <c r="B341" s="190" t="s">
        <v>361</v>
      </c>
      <c r="C341" s="190"/>
      <c r="D341" s="234">
        <v>213.4</v>
      </c>
    </row>
    <row r="342" spans="1:4" ht="56.25">
      <c r="A342" s="233" t="s">
        <v>671</v>
      </c>
      <c r="B342" s="190" t="s">
        <v>361</v>
      </c>
      <c r="C342" s="190" t="s">
        <v>157</v>
      </c>
      <c r="D342" s="234">
        <v>213.4</v>
      </c>
    </row>
    <row r="343" spans="1:4" ht="37.5">
      <c r="A343" s="233" t="s">
        <v>588</v>
      </c>
      <c r="B343" s="190" t="s">
        <v>589</v>
      </c>
      <c r="C343" s="190"/>
      <c r="D343" s="234">
        <v>71.8</v>
      </c>
    </row>
    <row r="344" spans="1:4" ht="37.5">
      <c r="A344" s="233" t="s">
        <v>672</v>
      </c>
      <c r="B344" s="190" t="s">
        <v>589</v>
      </c>
      <c r="C344" s="190" t="s">
        <v>560</v>
      </c>
      <c r="D344" s="234">
        <v>71.8</v>
      </c>
    </row>
    <row r="345" spans="1:4" ht="37.5">
      <c r="A345" s="233" t="s">
        <v>266</v>
      </c>
      <c r="B345" s="190" t="s">
        <v>763</v>
      </c>
      <c r="C345" s="190"/>
      <c r="D345" s="234">
        <v>19.452999999999999</v>
      </c>
    </row>
    <row r="346" spans="1:4" ht="56.25">
      <c r="A346" s="233" t="s">
        <v>1057</v>
      </c>
      <c r="B346" s="190" t="s">
        <v>763</v>
      </c>
      <c r="C346" s="190" t="s">
        <v>157</v>
      </c>
      <c r="D346" s="234">
        <v>19.452999999999999</v>
      </c>
    </row>
    <row r="347" spans="1:4" ht="75">
      <c r="A347" s="233" t="s">
        <v>724</v>
      </c>
      <c r="B347" s="190" t="s">
        <v>477</v>
      </c>
      <c r="C347" s="190"/>
      <c r="D347" s="234">
        <v>49.2</v>
      </c>
    </row>
    <row r="348" spans="1:4" ht="131.25">
      <c r="A348" s="191" t="s">
        <v>1063</v>
      </c>
      <c r="B348" s="190" t="s">
        <v>477</v>
      </c>
      <c r="C348" s="190" t="s">
        <v>265</v>
      </c>
      <c r="D348" s="234">
        <v>47.9</v>
      </c>
    </row>
    <row r="349" spans="1:4" ht="93.75">
      <c r="A349" s="191" t="s">
        <v>1064</v>
      </c>
      <c r="B349" s="190" t="s">
        <v>477</v>
      </c>
      <c r="C349" s="190" t="s">
        <v>157</v>
      </c>
      <c r="D349" s="234">
        <v>1.3</v>
      </c>
    </row>
    <row r="350" spans="1:4" ht="75">
      <c r="A350" s="191" t="s">
        <v>362</v>
      </c>
      <c r="B350" s="190" t="s">
        <v>363</v>
      </c>
      <c r="C350" s="190"/>
      <c r="D350" s="234">
        <v>58.158999999999999</v>
      </c>
    </row>
    <row r="351" spans="1:4" ht="131.25">
      <c r="A351" s="191" t="s">
        <v>673</v>
      </c>
      <c r="B351" s="190" t="s">
        <v>363</v>
      </c>
      <c r="C351" s="190" t="s">
        <v>265</v>
      </c>
      <c r="D351" s="234">
        <v>53.158999999999999</v>
      </c>
    </row>
    <row r="352" spans="1:4" ht="93.75">
      <c r="A352" s="191" t="s">
        <v>1065</v>
      </c>
      <c r="B352" s="190" t="s">
        <v>363</v>
      </c>
      <c r="C352" s="190" t="s">
        <v>157</v>
      </c>
      <c r="D352" s="234">
        <v>5</v>
      </c>
    </row>
    <row r="353" spans="1:4" ht="150">
      <c r="A353" s="191" t="s">
        <v>364</v>
      </c>
      <c r="B353" s="190" t="s">
        <v>365</v>
      </c>
      <c r="C353" s="190"/>
      <c r="D353" s="234">
        <v>136.63900000000001</v>
      </c>
    </row>
    <row r="354" spans="1:4" ht="187.5">
      <c r="A354" s="191" t="s">
        <v>674</v>
      </c>
      <c r="B354" s="190" t="s">
        <v>365</v>
      </c>
      <c r="C354" s="190" t="s">
        <v>265</v>
      </c>
      <c r="D354" s="234">
        <v>135.80000000000001</v>
      </c>
    </row>
    <row r="355" spans="1:4" ht="168.75">
      <c r="A355" s="191" t="s">
        <v>1066</v>
      </c>
      <c r="B355" s="190" t="s">
        <v>365</v>
      </c>
      <c r="C355" s="190" t="s">
        <v>157</v>
      </c>
      <c r="D355" s="234">
        <v>0.83899999999999997</v>
      </c>
    </row>
    <row r="356" spans="1:4" ht="75">
      <c r="A356" s="191" t="s">
        <v>590</v>
      </c>
      <c r="B356" s="190" t="s">
        <v>591</v>
      </c>
      <c r="C356" s="190"/>
      <c r="D356" s="234">
        <v>4</v>
      </c>
    </row>
    <row r="357" spans="1:4" ht="112.5">
      <c r="A357" s="191" t="s">
        <v>1067</v>
      </c>
      <c r="B357" s="190" t="s">
        <v>591</v>
      </c>
      <c r="C357" s="190" t="s">
        <v>157</v>
      </c>
      <c r="D357" s="234">
        <v>4</v>
      </c>
    </row>
    <row r="358" spans="1:4" ht="150">
      <c r="A358" s="191" t="s">
        <v>592</v>
      </c>
      <c r="B358" s="190" t="s">
        <v>593</v>
      </c>
      <c r="C358" s="190"/>
      <c r="D358" s="234">
        <v>4</v>
      </c>
    </row>
    <row r="359" spans="1:4" ht="168.75">
      <c r="A359" s="191" t="s">
        <v>1068</v>
      </c>
      <c r="B359" s="190" t="s">
        <v>593</v>
      </c>
      <c r="C359" s="190" t="s">
        <v>157</v>
      </c>
      <c r="D359" s="234">
        <v>4</v>
      </c>
    </row>
    <row r="360" spans="1:4" ht="93.75">
      <c r="A360" s="191" t="s">
        <v>366</v>
      </c>
      <c r="B360" s="190" t="s">
        <v>367</v>
      </c>
      <c r="C360" s="190"/>
      <c r="D360" s="234">
        <v>259.5</v>
      </c>
    </row>
    <row r="361" spans="1:4" ht="150">
      <c r="A361" s="191" t="s">
        <v>1069</v>
      </c>
      <c r="B361" s="190" t="s">
        <v>367</v>
      </c>
      <c r="C361" s="190" t="s">
        <v>265</v>
      </c>
      <c r="D361" s="234">
        <v>22.638999999999999</v>
      </c>
    </row>
    <row r="362" spans="1:4" ht="112.5">
      <c r="A362" s="191" t="s">
        <v>675</v>
      </c>
      <c r="B362" s="190" t="s">
        <v>367</v>
      </c>
      <c r="C362" s="190" t="s">
        <v>157</v>
      </c>
      <c r="D362" s="234">
        <v>3.2810000000000001</v>
      </c>
    </row>
    <row r="363" spans="1:4" ht="112.5">
      <c r="A363" s="191" t="s">
        <v>1070</v>
      </c>
      <c r="B363" s="190" t="s">
        <v>367</v>
      </c>
      <c r="C363" s="190" t="s">
        <v>560</v>
      </c>
      <c r="D363" s="234">
        <v>233.58</v>
      </c>
    </row>
    <row r="364" spans="1:4" ht="93.75">
      <c r="A364" s="191" t="s">
        <v>594</v>
      </c>
      <c r="B364" s="190" t="s">
        <v>595</v>
      </c>
      <c r="C364" s="190"/>
      <c r="D364" s="234">
        <v>9</v>
      </c>
    </row>
    <row r="365" spans="1:4" ht="112.5">
      <c r="A365" s="191" t="s">
        <v>1071</v>
      </c>
      <c r="B365" s="190" t="s">
        <v>595</v>
      </c>
      <c r="C365" s="190" t="s">
        <v>157</v>
      </c>
      <c r="D365" s="234">
        <v>9</v>
      </c>
    </row>
    <row r="366" spans="1:4" ht="75">
      <c r="A366" s="233" t="s">
        <v>268</v>
      </c>
      <c r="B366" s="190" t="s">
        <v>269</v>
      </c>
      <c r="C366" s="190"/>
      <c r="D366" s="234">
        <v>6</v>
      </c>
    </row>
    <row r="367" spans="1:4" ht="93.75">
      <c r="A367" s="191" t="s">
        <v>1072</v>
      </c>
      <c r="B367" s="190" t="s">
        <v>269</v>
      </c>
      <c r="C367" s="190" t="s">
        <v>157</v>
      </c>
      <c r="D367" s="234">
        <v>6</v>
      </c>
    </row>
    <row r="368" spans="1:4" ht="37.5">
      <c r="A368" s="233" t="s">
        <v>368</v>
      </c>
      <c r="B368" s="190" t="s">
        <v>369</v>
      </c>
      <c r="C368" s="190"/>
      <c r="D368" s="234">
        <v>1500</v>
      </c>
    </row>
    <row r="369" spans="1:4" ht="37.5">
      <c r="A369" s="233" t="s">
        <v>676</v>
      </c>
      <c r="B369" s="190" t="s">
        <v>369</v>
      </c>
      <c r="C369" s="190" t="s">
        <v>282</v>
      </c>
      <c r="D369" s="234">
        <v>1500</v>
      </c>
    </row>
    <row r="370" spans="1:4">
      <c r="A370" s="233" t="s">
        <v>272</v>
      </c>
      <c r="B370" s="190" t="s">
        <v>273</v>
      </c>
      <c r="C370" s="190"/>
      <c r="D370" s="234">
        <v>48203.870999999999</v>
      </c>
    </row>
    <row r="371" spans="1:4" ht="37.5">
      <c r="A371" s="233" t="s">
        <v>677</v>
      </c>
      <c r="B371" s="190" t="s">
        <v>273</v>
      </c>
      <c r="C371" s="190" t="s">
        <v>157</v>
      </c>
      <c r="D371" s="234">
        <v>440</v>
      </c>
    </row>
    <row r="372" spans="1:4" ht="37.5">
      <c r="A372" s="233" t="s">
        <v>678</v>
      </c>
      <c r="B372" s="190" t="s">
        <v>273</v>
      </c>
      <c r="C372" s="190" t="s">
        <v>175</v>
      </c>
      <c r="D372" s="234">
        <v>4616.8710000000001</v>
      </c>
    </row>
    <row r="373" spans="1:4">
      <c r="A373" s="233" t="s">
        <v>679</v>
      </c>
      <c r="B373" s="190" t="s">
        <v>273</v>
      </c>
      <c r="C373" s="190" t="s">
        <v>282</v>
      </c>
      <c r="D373" s="234">
        <v>43147</v>
      </c>
    </row>
  </sheetData>
  <mergeCells count="3">
    <mergeCell ref="A10:D10"/>
    <mergeCell ref="A13:A14"/>
    <mergeCell ref="D13:D14"/>
  </mergeCells>
  <pageMargins left="0.70866141732283472" right="0.70866141732283472" top="0.74803149606299213" bottom="0.74803149606299213" header="0.31496062992125984" footer="0.31496062992125984"/>
  <pageSetup paperSize="9" scale="55" fitToHeight="1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0"/>
  <sheetViews>
    <sheetView workbookViewId="0">
      <selection sqref="A1:XFD1048576"/>
    </sheetView>
  </sheetViews>
  <sheetFormatPr defaultRowHeight="15"/>
  <cols>
    <col min="1" max="1" width="113.7109375" customWidth="1"/>
    <col min="2" max="2" width="16.7109375" customWidth="1"/>
    <col min="3" max="3" width="12.7109375" customWidth="1"/>
    <col min="4" max="4" width="18.85546875" customWidth="1"/>
    <col min="5" max="5" width="19.85546875" customWidth="1"/>
  </cols>
  <sheetData>
    <row r="1" spans="1:7" ht="18.75">
      <c r="A1" s="238"/>
      <c r="B1" s="238"/>
      <c r="C1" s="238"/>
      <c r="D1" s="238"/>
      <c r="E1" s="137" t="s">
        <v>682</v>
      </c>
    </row>
    <row r="2" spans="1:7" ht="18.75">
      <c r="A2" s="238"/>
      <c r="B2" s="238"/>
      <c r="C2" s="238"/>
      <c r="D2" s="238"/>
      <c r="E2" s="137" t="s">
        <v>245</v>
      </c>
    </row>
    <row r="3" spans="1:7" ht="18.75">
      <c r="A3" s="130"/>
      <c r="B3" s="130"/>
      <c r="C3" s="130"/>
      <c r="D3" s="130"/>
      <c r="E3" s="135" t="s">
        <v>246</v>
      </c>
    </row>
    <row r="4" spans="1:7" ht="18.75">
      <c r="A4" s="130"/>
      <c r="B4" s="130"/>
      <c r="C4" s="130"/>
      <c r="D4" s="130"/>
      <c r="E4" s="135" t="s">
        <v>966</v>
      </c>
    </row>
    <row r="5" spans="1:7" ht="18.75">
      <c r="A5" s="135"/>
      <c r="B5" s="135"/>
      <c r="C5" s="135"/>
      <c r="D5" s="135"/>
      <c r="E5" s="135"/>
      <c r="F5" s="114"/>
    </row>
    <row r="6" spans="1:7" ht="18.75">
      <c r="A6" s="185"/>
      <c r="B6" s="185"/>
      <c r="C6" s="131"/>
      <c r="D6" s="238"/>
      <c r="E6" s="134" t="s">
        <v>682</v>
      </c>
      <c r="F6" s="115"/>
    </row>
    <row r="7" spans="1:7" ht="18.75">
      <c r="A7" s="185"/>
      <c r="B7" s="185"/>
      <c r="C7" s="130"/>
      <c r="D7" s="239"/>
      <c r="E7" s="135" t="s">
        <v>245</v>
      </c>
      <c r="F7" s="115"/>
    </row>
    <row r="8" spans="1:7" ht="18.75">
      <c r="A8" s="130"/>
      <c r="B8" s="130"/>
      <c r="C8" s="130"/>
      <c r="D8" s="130"/>
      <c r="E8" s="135" t="s">
        <v>246</v>
      </c>
      <c r="F8" s="113"/>
    </row>
    <row r="9" spans="1:7" ht="18.75">
      <c r="A9" s="183"/>
      <c r="B9" s="183"/>
      <c r="C9" s="132"/>
      <c r="D9" s="132"/>
      <c r="E9" s="136" t="s">
        <v>248</v>
      </c>
      <c r="F9" s="132"/>
      <c r="G9" s="115"/>
    </row>
    <row r="10" spans="1:7" ht="18.75">
      <c r="A10" s="223"/>
      <c r="B10" s="223"/>
      <c r="C10" s="223"/>
      <c r="D10" s="186"/>
      <c r="E10" s="186"/>
    </row>
    <row r="11" spans="1:7" ht="18.75">
      <c r="A11" s="154" t="s">
        <v>1073</v>
      </c>
      <c r="B11" s="154"/>
      <c r="C11" s="154"/>
      <c r="D11" s="154"/>
      <c r="E11" s="154"/>
    </row>
    <row r="12" spans="1:7" ht="18.75">
      <c r="A12" s="185"/>
      <c r="B12" s="185"/>
      <c r="C12" s="185"/>
      <c r="D12" s="185"/>
      <c r="E12" s="185"/>
    </row>
    <row r="13" spans="1:7" ht="18.75">
      <c r="A13" s="4"/>
      <c r="B13" s="4"/>
      <c r="C13" s="4"/>
      <c r="D13" s="4"/>
      <c r="E13" s="4" t="s">
        <v>602</v>
      </c>
    </row>
    <row r="14" spans="1:7" ht="18.75">
      <c r="A14" s="187" t="s">
        <v>250</v>
      </c>
      <c r="B14" s="187" t="s">
        <v>252</v>
      </c>
      <c r="C14" s="187" t="s">
        <v>253</v>
      </c>
      <c r="D14" s="116" t="s">
        <v>774</v>
      </c>
      <c r="E14" s="116" t="s">
        <v>775</v>
      </c>
    </row>
    <row r="15" spans="1:7" ht="18.75">
      <c r="A15" s="187"/>
      <c r="B15" s="187" t="s">
        <v>1012</v>
      </c>
      <c r="C15" s="187" t="s">
        <v>603</v>
      </c>
      <c r="D15" s="116" t="s">
        <v>254</v>
      </c>
      <c r="E15" s="116" t="s">
        <v>254</v>
      </c>
    </row>
    <row r="16" spans="1:7" s="129" customFormat="1" ht="18">
      <c r="A16" s="242">
        <v>1</v>
      </c>
      <c r="B16" s="242">
        <v>2</v>
      </c>
      <c r="C16" s="242">
        <v>3</v>
      </c>
      <c r="D16" s="242">
        <v>4</v>
      </c>
      <c r="E16" s="242">
        <v>5</v>
      </c>
    </row>
    <row r="17" spans="1:5" ht="18.75">
      <c r="A17" s="243" t="s">
        <v>255</v>
      </c>
      <c r="B17" s="228"/>
      <c r="C17" s="228"/>
      <c r="D17" s="229">
        <v>567388.02599999995</v>
      </c>
      <c r="E17" s="229">
        <v>573668.56900000002</v>
      </c>
    </row>
    <row r="18" spans="1:5" ht="18.75">
      <c r="A18" s="244" t="s">
        <v>276</v>
      </c>
      <c r="B18" s="245" t="s">
        <v>277</v>
      </c>
      <c r="C18" s="245"/>
      <c r="D18" s="246">
        <v>1052</v>
      </c>
      <c r="E18" s="246">
        <v>200</v>
      </c>
    </row>
    <row r="19" spans="1:5" ht="18.75">
      <c r="A19" s="233" t="s">
        <v>278</v>
      </c>
      <c r="B19" s="190" t="s">
        <v>279</v>
      </c>
      <c r="C19" s="190"/>
      <c r="D19" s="234">
        <v>650</v>
      </c>
      <c r="E19" s="234"/>
    </row>
    <row r="20" spans="1:5" ht="37.5">
      <c r="A20" s="233" t="s">
        <v>777</v>
      </c>
      <c r="B20" s="190" t="s">
        <v>778</v>
      </c>
      <c r="C20" s="190"/>
      <c r="D20" s="234">
        <v>100</v>
      </c>
      <c r="E20" s="234"/>
    </row>
    <row r="21" spans="1:5" ht="56.25">
      <c r="A21" s="233" t="s">
        <v>795</v>
      </c>
      <c r="B21" s="190" t="s">
        <v>778</v>
      </c>
      <c r="C21" s="190" t="s">
        <v>282</v>
      </c>
      <c r="D21" s="234">
        <v>100</v>
      </c>
      <c r="E21" s="234"/>
    </row>
    <row r="22" spans="1:5" ht="56.25">
      <c r="A22" s="233" t="s">
        <v>280</v>
      </c>
      <c r="B22" s="190" t="s">
        <v>281</v>
      </c>
      <c r="C22" s="190"/>
      <c r="D22" s="234">
        <v>500</v>
      </c>
      <c r="E22" s="234"/>
    </row>
    <row r="23" spans="1:5" ht="56.25">
      <c r="A23" s="233" t="s">
        <v>796</v>
      </c>
      <c r="B23" s="190" t="s">
        <v>281</v>
      </c>
      <c r="C23" s="190" t="s">
        <v>282</v>
      </c>
      <c r="D23" s="234">
        <v>500</v>
      </c>
      <c r="E23" s="234"/>
    </row>
    <row r="24" spans="1:5" ht="37.5">
      <c r="A24" s="233" t="s">
        <v>779</v>
      </c>
      <c r="B24" s="190" t="s">
        <v>780</v>
      </c>
      <c r="C24" s="190"/>
      <c r="D24" s="234">
        <v>50</v>
      </c>
      <c r="E24" s="234"/>
    </row>
    <row r="25" spans="1:5" ht="37.5">
      <c r="A25" s="233" t="s">
        <v>797</v>
      </c>
      <c r="B25" s="190" t="s">
        <v>780</v>
      </c>
      <c r="C25" s="190" t="s">
        <v>282</v>
      </c>
      <c r="D25" s="234">
        <v>50</v>
      </c>
      <c r="E25" s="234"/>
    </row>
    <row r="26" spans="1:5" ht="37.5">
      <c r="A26" s="233" t="s">
        <v>372</v>
      </c>
      <c r="B26" s="190" t="s">
        <v>373</v>
      </c>
      <c r="C26" s="190"/>
      <c r="D26" s="234">
        <v>82</v>
      </c>
      <c r="E26" s="234"/>
    </row>
    <row r="27" spans="1:5" ht="37.5">
      <c r="A27" s="233" t="s">
        <v>785</v>
      </c>
      <c r="B27" s="190" t="s">
        <v>786</v>
      </c>
      <c r="C27" s="190"/>
      <c r="D27" s="234">
        <v>50</v>
      </c>
      <c r="E27" s="234"/>
    </row>
    <row r="28" spans="1:5" ht="37.5">
      <c r="A28" s="233" t="s">
        <v>798</v>
      </c>
      <c r="B28" s="190" t="s">
        <v>786</v>
      </c>
      <c r="C28" s="190" t="s">
        <v>282</v>
      </c>
      <c r="D28" s="234">
        <v>50</v>
      </c>
      <c r="E28" s="234"/>
    </row>
    <row r="29" spans="1:5" ht="37.5">
      <c r="A29" s="233" t="s">
        <v>374</v>
      </c>
      <c r="B29" s="190" t="s">
        <v>375</v>
      </c>
      <c r="C29" s="190"/>
      <c r="D29" s="234">
        <v>32</v>
      </c>
      <c r="E29" s="234"/>
    </row>
    <row r="30" spans="1:5" ht="56.25">
      <c r="A30" s="233" t="s">
        <v>604</v>
      </c>
      <c r="B30" s="190" t="s">
        <v>375</v>
      </c>
      <c r="C30" s="190" t="s">
        <v>157</v>
      </c>
      <c r="D30" s="234">
        <v>32</v>
      </c>
      <c r="E30" s="234"/>
    </row>
    <row r="31" spans="1:5" ht="37.5">
      <c r="A31" s="233" t="s">
        <v>788</v>
      </c>
      <c r="B31" s="190" t="s">
        <v>789</v>
      </c>
      <c r="C31" s="190"/>
      <c r="D31" s="234">
        <v>170</v>
      </c>
      <c r="E31" s="234"/>
    </row>
    <row r="32" spans="1:5" ht="37.5">
      <c r="A32" s="233" t="s">
        <v>790</v>
      </c>
      <c r="B32" s="190" t="s">
        <v>791</v>
      </c>
      <c r="C32" s="190"/>
      <c r="D32" s="234">
        <v>170</v>
      </c>
      <c r="E32" s="234"/>
    </row>
    <row r="33" spans="1:5" ht="37.5">
      <c r="A33" s="233" t="s">
        <v>799</v>
      </c>
      <c r="B33" s="190" t="s">
        <v>791</v>
      </c>
      <c r="C33" s="190" t="s">
        <v>560</v>
      </c>
      <c r="D33" s="234">
        <v>170</v>
      </c>
      <c r="E33" s="234"/>
    </row>
    <row r="34" spans="1:5" ht="18.75">
      <c r="A34" s="233" t="s">
        <v>283</v>
      </c>
      <c r="B34" s="190" t="s">
        <v>284</v>
      </c>
      <c r="C34" s="190"/>
      <c r="D34" s="234">
        <v>150</v>
      </c>
      <c r="E34" s="234">
        <v>200</v>
      </c>
    </row>
    <row r="35" spans="1:5" ht="56.25">
      <c r="A35" s="233" t="s">
        <v>285</v>
      </c>
      <c r="B35" s="190" t="s">
        <v>286</v>
      </c>
      <c r="C35" s="190"/>
      <c r="D35" s="234">
        <v>150</v>
      </c>
      <c r="E35" s="234">
        <v>200</v>
      </c>
    </row>
    <row r="36" spans="1:5" ht="56.25">
      <c r="A36" s="233" t="s">
        <v>605</v>
      </c>
      <c r="B36" s="190" t="s">
        <v>286</v>
      </c>
      <c r="C36" s="190" t="s">
        <v>282</v>
      </c>
      <c r="D36" s="234">
        <v>150</v>
      </c>
      <c r="E36" s="234">
        <v>200</v>
      </c>
    </row>
    <row r="37" spans="1:5" ht="37.5">
      <c r="A37" s="244" t="s">
        <v>287</v>
      </c>
      <c r="B37" s="245" t="s">
        <v>288</v>
      </c>
      <c r="C37" s="245"/>
      <c r="D37" s="246">
        <v>9040</v>
      </c>
      <c r="E37" s="246">
        <v>9090</v>
      </c>
    </row>
    <row r="38" spans="1:5" ht="37.5">
      <c r="A38" s="233" t="s">
        <v>289</v>
      </c>
      <c r="B38" s="190" t="s">
        <v>290</v>
      </c>
      <c r="C38" s="190"/>
      <c r="D38" s="234">
        <v>9040</v>
      </c>
      <c r="E38" s="234">
        <v>9090</v>
      </c>
    </row>
    <row r="39" spans="1:5" ht="37.5">
      <c r="A39" s="233" t="s">
        <v>291</v>
      </c>
      <c r="B39" s="190" t="s">
        <v>292</v>
      </c>
      <c r="C39" s="190"/>
      <c r="D39" s="234">
        <v>6129.6</v>
      </c>
      <c r="E39" s="234">
        <v>6179.6</v>
      </c>
    </row>
    <row r="40" spans="1:5" ht="37.5">
      <c r="A40" s="233" t="s">
        <v>606</v>
      </c>
      <c r="B40" s="190" t="s">
        <v>292</v>
      </c>
      <c r="C40" s="190" t="s">
        <v>157</v>
      </c>
      <c r="D40" s="234">
        <v>6003.2</v>
      </c>
      <c r="E40" s="234">
        <v>6053.2</v>
      </c>
    </row>
    <row r="41" spans="1:5" ht="37.5">
      <c r="A41" s="233" t="s">
        <v>293</v>
      </c>
      <c r="B41" s="190" t="s">
        <v>294</v>
      </c>
      <c r="C41" s="190"/>
      <c r="D41" s="234">
        <v>126.4</v>
      </c>
      <c r="E41" s="234">
        <v>126.4</v>
      </c>
    </row>
    <row r="42" spans="1:5" ht="37.5">
      <c r="A42" s="233" t="s">
        <v>607</v>
      </c>
      <c r="B42" s="190" t="s">
        <v>294</v>
      </c>
      <c r="C42" s="190" t="s">
        <v>157</v>
      </c>
      <c r="D42" s="234">
        <v>88.9</v>
      </c>
      <c r="E42" s="234">
        <v>88.9</v>
      </c>
    </row>
    <row r="43" spans="1:5" ht="37.5">
      <c r="A43" s="233" t="s">
        <v>608</v>
      </c>
      <c r="B43" s="190" t="s">
        <v>294</v>
      </c>
      <c r="C43" s="190" t="s">
        <v>560</v>
      </c>
      <c r="D43" s="234">
        <v>37.5</v>
      </c>
      <c r="E43" s="234">
        <v>37.5</v>
      </c>
    </row>
    <row r="44" spans="1:5" ht="37.5">
      <c r="A44" s="233" t="s">
        <v>297</v>
      </c>
      <c r="B44" s="190" t="s">
        <v>298</v>
      </c>
      <c r="C44" s="190"/>
      <c r="D44" s="234">
        <v>21.9</v>
      </c>
      <c r="E44" s="234">
        <v>21.9</v>
      </c>
    </row>
    <row r="45" spans="1:5" ht="37.5">
      <c r="A45" s="233" t="s">
        <v>297</v>
      </c>
      <c r="B45" s="190" t="s">
        <v>299</v>
      </c>
      <c r="C45" s="190"/>
      <c r="D45" s="234">
        <v>21.9</v>
      </c>
      <c r="E45" s="234">
        <v>21.9</v>
      </c>
    </row>
    <row r="46" spans="1:5" ht="37.5">
      <c r="A46" s="233" t="s">
        <v>609</v>
      </c>
      <c r="B46" s="190" t="s">
        <v>299</v>
      </c>
      <c r="C46" s="190" t="s">
        <v>157</v>
      </c>
      <c r="D46" s="234">
        <v>21.9</v>
      </c>
      <c r="E46" s="234">
        <v>21.9</v>
      </c>
    </row>
    <row r="47" spans="1:5" ht="37.5">
      <c r="A47" s="233" t="s">
        <v>566</v>
      </c>
      <c r="B47" s="190" t="s">
        <v>567</v>
      </c>
      <c r="C47" s="190"/>
      <c r="D47" s="234">
        <v>2888.5</v>
      </c>
      <c r="E47" s="234">
        <v>2888.5</v>
      </c>
    </row>
    <row r="48" spans="1:5" ht="56.25">
      <c r="A48" s="233" t="s">
        <v>610</v>
      </c>
      <c r="B48" s="190" t="s">
        <v>567</v>
      </c>
      <c r="C48" s="190" t="s">
        <v>560</v>
      </c>
      <c r="D48" s="234">
        <v>2888.5</v>
      </c>
      <c r="E48" s="234">
        <v>2888.5</v>
      </c>
    </row>
    <row r="49" spans="1:5" ht="37.5">
      <c r="A49" s="244" t="s">
        <v>300</v>
      </c>
      <c r="B49" s="245" t="s">
        <v>301</v>
      </c>
      <c r="C49" s="245"/>
      <c r="D49" s="246">
        <v>10313.188</v>
      </c>
      <c r="E49" s="246">
        <v>10389.888000000001</v>
      </c>
    </row>
    <row r="50" spans="1:5" ht="37.5">
      <c r="A50" s="233" t="s">
        <v>451</v>
      </c>
      <c r="B50" s="190" t="s">
        <v>452</v>
      </c>
      <c r="C50" s="190"/>
      <c r="D50" s="234">
        <v>9881.8080000000009</v>
      </c>
      <c r="E50" s="234">
        <v>9958.5079999999998</v>
      </c>
    </row>
    <row r="51" spans="1:5" ht="56.25">
      <c r="A51" s="233" t="s">
        <v>453</v>
      </c>
      <c r="B51" s="190" t="s">
        <v>454</v>
      </c>
      <c r="C51" s="190"/>
      <c r="D51" s="234">
        <v>1200</v>
      </c>
      <c r="E51" s="234">
        <v>1200</v>
      </c>
    </row>
    <row r="52" spans="1:5" ht="75">
      <c r="A52" s="191" t="s">
        <v>611</v>
      </c>
      <c r="B52" s="190" t="s">
        <v>454</v>
      </c>
      <c r="C52" s="190" t="s">
        <v>157</v>
      </c>
      <c r="D52" s="234">
        <v>1200</v>
      </c>
      <c r="E52" s="234">
        <v>1200</v>
      </c>
    </row>
    <row r="53" spans="1:5" ht="18.75">
      <c r="A53" s="233" t="s">
        <v>455</v>
      </c>
      <c r="B53" s="190" t="s">
        <v>456</v>
      </c>
      <c r="C53" s="190"/>
      <c r="D53" s="234">
        <v>100</v>
      </c>
      <c r="E53" s="234">
        <v>100</v>
      </c>
    </row>
    <row r="54" spans="1:5" ht="37.5">
      <c r="A54" s="233" t="s">
        <v>612</v>
      </c>
      <c r="B54" s="190" t="s">
        <v>456</v>
      </c>
      <c r="C54" s="190" t="s">
        <v>157</v>
      </c>
      <c r="D54" s="234">
        <v>100</v>
      </c>
      <c r="E54" s="234">
        <v>100</v>
      </c>
    </row>
    <row r="55" spans="1:5" ht="37.5">
      <c r="A55" s="233" t="s">
        <v>457</v>
      </c>
      <c r="B55" s="190" t="s">
        <v>458</v>
      </c>
      <c r="C55" s="190"/>
      <c r="D55" s="234">
        <v>744.80399999999997</v>
      </c>
      <c r="E55" s="234">
        <v>744.80399999999997</v>
      </c>
    </row>
    <row r="56" spans="1:5" ht="56.25">
      <c r="A56" s="233" t="s">
        <v>613</v>
      </c>
      <c r="B56" s="190" t="s">
        <v>458</v>
      </c>
      <c r="C56" s="190" t="s">
        <v>175</v>
      </c>
      <c r="D56" s="234">
        <v>744.80399999999997</v>
      </c>
      <c r="E56" s="234">
        <v>744.80399999999997</v>
      </c>
    </row>
    <row r="57" spans="1:5" ht="56.25">
      <c r="A57" s="233" t="s">
        <v>459</v>
      </c>
      <c r="B57" s="190" t="s">
        <v>460</v>
      </c>
      <c r="C57" s="190"/>
      <c r="D57" s="234">
        <v>744.80399999999997</v>
      </c>
      <c r="E57" s="234">
        <v>744.80399999999997</v>
      </c>
    </row>
    <row r="58" spans="1:5" ht="75">
      <c r="A58" s="191" t="s">
        <v>614</v>
      </c>
      <c r="B58" s="190" t="s">
        <v>460</v>
      </c>
      <c r="C58" s="190" t="s">
        <v>175</v>
      </c>
      <c r="D58" s="234">
        <v>744.80399999999997</v>
      </c>
      <c r="E58" s="234">
        <v>744.80399999999997</v>
      </c>
    </row>
    <row r="59" spans="1:5" ht="56.25">
      <c r="A59" s="233" t="s">
        <v>461</v>
      </c>
      <c r="B59" s="190" t="s">
        <v>462</v>
      </c>
      <c r="C59" s="190"/>
      <c r="D59" s="234">
        <v>2827.2</v>
      </c>
      <c r="E59" s="234">
        <v>2733.2</v>
      </c>
    </row>
    <row r="60" spans="1:5" ht="93.75">
      <c r="A60" s="191" t="s">
        <v>463</v>
      </c>
      <c r="B60" s="190" t="s">
        <v>464</v>
      </c>
      <c r="C60" s="190"/>
      <c r="D60" s="234">
        <v>999.3</v>
      </c>
      <c r="E60" s="234">
        <v>832.2</v>
      </c>
    </row>
    <row r="61" spans="1:5" ht="112.5">
      <c r="A61" s="191" t="s">
        <v>615</v>
      </c>
      <c r="B61" s="190" t="s">
        <v>464</v>
      </c>
      <c r="C61" s="190" t="s">
        <v>220</v>
      </c>
      <c r="D61" s="234">
        <v>999.3</v>
      </c>
      <c r="E61" s="234">
        <v>832.2</v>
      </c>
    </row>
    <row r="62" spans="1:5" ht="93.75">
      <c r="A62" s="191" t="s">
        <v>463</v>
      </c>
      <c r="B62" s="190" t="s">
        <v>465</v>
      </c>
      <c r="C62" s="190"/>
      <c r="D62" s="234">
        <v>1827.9</v>
      </c>
      <c r="E62" s="234">
        <v>1901</v>
      </c>
    </row>
    <row r="63" spans="1:5" ht="112.5">
      <c r="A63" s="191" t="s">
        <v>615</v>
      </c>
      <c r="B63" s="190" t="s">
        <v>465</v>
      </c>
      <c r="C63" s="190" t="s">
        <v>220</v>
      </c>
      <c r="D63" s="234">
        <v>1827.9</v>
      </c>
      <c r="E63" s="234">
        <v>1901</v>
      </c>
    </row>
    <row r="64" spans="1:5" ht="56.25">
      <c r="A64" s="233" t="s">
        <v>466</v>
      </c>
      <c r="B64" s="190" t="s">
        <v>467</v>
      </c>
      <c r="C64" s="190"/>
      <c r="D64" s="234">
        <v>4265</v>
      </c>
      <c r="E64" s="234">
        <v>4435.7</v>
      </c>
    </row>
    <row r="65" spans="1:5" ht="93.75">
      <c r="A65" s="191" t="s">
        <v>463</v>
      </c>
      <c r="B65" s="190" t="s">
        <v>468</v>
      </c>
      <c r="C65" s="190"/>
      <c r="D65" s="234">
        <v>4265</v>
      </c>
      <c r="E65" s="234">
        <v>4435.7</v>
      </c>
    </row>
    <row r="66" spans="1:5" ht="112.5">
      <c r="A66" s="191" t="s">
        <v>615</v>
      </c>
      <c r="B66" s="190" t="s">
        <v>468</v>
      </c>
      <c r="C66" s="190" t="s">
        <v>220</v>
      </c>
      <c r="D66" s="234">
        <v>4265</v>
      </c>
      <c r="E66" s="234">
        <v>4435.7</v>
      </c>
    </row>
    <row r="67" spans="1:5" ht="18.75">
      <c r="A67" s="233" t="s">
        <v>302</v>
      </c>
      <c r="B67" s="190" t="s">
        <v>303</v>
      </c>
      <c r="C67" s="190"/>
      <c r="D67" s="234">
        <v>431.38</v>
      </c>
      <c r="E67" s="234">
        <v>431.38</v>
      </c>
    </row>
    <row r="68" spans="1:5" ht="37.5">
      <c r="A68" s="233" t="s">
        <v>469</v>
      </c>
      <c r="B68" s="190" t="s">
        <v>470</v>
      </c>
      <c r="C68" s="190"/>
      <c r="D68" s="234">
        <v>431.38</v>
      </c>
      <c r="E68" s="234">
        <v>431.38</v>
      </c>
    </row>
    <row r="69" spans="1:5" ht="37.5">
      <c r="A69" s="233" t="s">
        <v>616</v>
      </c>
      <c r="B69" s="190" t="s">
        <v>470</v>
      </c>
      <c r="C69" s="190" t="s">
        <v>157</v>
      </c>
      <c r="D69" s="234">
        <v>431.38</v>
      </c>
      <c r="E69" s="234">
        <v>431.38</v>
      </c>
    </row>
    <row r="70" spans="1:5" ht="18.75">
      <c r="A70" s="244" t="s">
        <v>480</v>
      </c>
      <c r="B70" s="245" t="s">
        <v>481</v>
      </c>
      <c r="C70" s="245"/>
      <c r="D70" s="246">
        <v>375480.53499999997</v>
      </c>
      <c r="E70" s="246">
        <v>375475.435</v>
      </c>
    </row>
    <row r="71" spans="1:5" ht="18.75">
      <c r="A71" s="233" t="s">
        <v>482</v>
      </c>
      <c r="B71" s="190" t="s">
        <v>483</v>
      </c>
      <c r="C71" s="190"/>
      <c r="D71" s="234">
        <v>128750.25</v>
      </c>
      <c r="E71" s="234">
        <v>128750.15</v>
      </c>
    </row>
    <row r="72" spans="1:5" ht="37.5">
      <c r="A72" s="233" t="s">
        <v>484</v>
      </c>
      <c r="B72" s="190" t="s">
        <v>485</v>
      </c>
      <c r="C72" s="190"/>
      <c r="D72" s="234">
        <v>123272.35</v>
      </c>
      <c r="E72" s="234">
        <v>123272.25</v>
      </c>
    </row>
    <row r="73" spans="1:5" ht="56.25">
      <c r="A73" s="233" t="s">
        <v>617</v>
      </c>
      <c r="B73" s="190" t="s">
        <v>485</v>
      </c>
      <c r="C73" s="190" t="s">
        <v>355</v>
      </c>
      <c r="D73" s="234">
        <v>37994.65</v>
      </c>
      <c r="E73" s="234">
        <v>37994.65</v>
      </c>
    </row>
    <row r="74" spans="1:5" ht="37.5">
      <c r="A74" s="233" t="s">
        <v>486</v>
      </c>
      <c r="B74" s="190" t="s">
        <v>487</v>
      </c>
      <c r="C74" s="190"/>
      <c r="D74" s="234">
        <v>85277.7</v>
      </c>
      <c r="E74" s="234">
        <v>85277.6</v>
      </c>
    </row>
    <row r="75" spans="1:5" ht="56.25">
      <c r="A75" s="233" t="s">
        <v>618</v>
      </c>
      <c r="B75" s="190" t="s">
        <v>487</v>
      </c>
      <c r="C75" s="190" t="s">
        <v>355</v>
      </c>
      <c r="D75" s="234">
        <v>85277.7</v>
      </c>
      <c r="E75" s="234">
        <v>85277.6</v>
      </c>
    </row>
    <row r="76" spans="1:5" ht="56.25">
      <c r="A76" s="233" t="s">
        <v>488</v>
      </c>
      <c r="B76" s="190" t="s">
        <v>489</v>
      </c>
      <c r="C76" s="190"/>
      <c r="D76" s="234">
        <v>4571.3</v>
      </c>
      <c r="E76" s="234">
        <v>4571.3</v>
      </c>
    </row>
    <row r="77" spans="1:5" ht="56.25">
      <c r="A77" s="233" t="s">
        <v>488</v>
      </c>
      <c r="B77" s="190" t="s">
        <v>490</v>
      </c>
      <c r="C77" s="190"/>
      <c r="D77" s="234">
        <v>4571.3</v>
      </c>
      <c r="E77" s="234">
        <v>4571.3</v>
      </c>
    </row>
    <row r="78" spans="1:5" ht="93.75">
      <c r="A78" s="191" t="s">
        <v>619</v>
      </c>
      <c r="B78" s="190" t="s">
        <v>490</v>
      </c>
      <c r="C78" s="190" t="s">
        <v>355</v>
      </c>
      <c r="D78" s="234">
        <v>4571.3</v>
      </c>
      <c r="E78" s="234">
        <v>4571.3</v>
      </c>
    </row>
    <row r="79" spans="1:5" ht="37.5">
      <c r="A79" s="233" t="s">
        <v>493</v>
      </c>
      <c r="B79" s="190" t="s">
        <v>494</v>
      </c>
      <c r="C79" s="190"/>
      <c r="D79" s="234">
        <v>800</v>
      </c>
      <c r="E79" s="234">
        <v>800</v>
      </c>
    </row>
    <row r="80" spans="1:5" ht="56.25">
      <c r="A80" s="233" t="s">
        <v>620</v>
      </c>
      <c r="B80" s="190" t="s">
        <v>494</v>
      </c>
      <c r="C80" s="190" t="s">
        <v>355</v>
      </c>
      <c r="D80" s="234">
        <v>800</v>
      </c>
      <c r="E80" s="234">
        <v>800</v>
      </c>
    </row>
    <row r="81" spans="1:5" ht="37.5">
      <c r="A81" s="233" t="s">
        <v>501</v>
      </c>
      <c r="B81" s="190" t="s">
        <v>502</v>
      </c>
      <c r="C81" s="190"/>
      <c r="D81" s="234">
        <v>106.6</v>
      </c>
      <c r="E81" s="234">
        <v>106.6</v>
      </c>
    </row>
    <row r="82" spans="1:5" ht="37.5">
      <c r="A82" s="233" t="s">
        <v>621</v>
      </c>
      <c r="B82" s="190" t="s">
        <v>502</v>
      </c>
      <c r="C82" s="190" t="s">
        <v>355</v>
      </c>
      <c r="D82" s="234">
        <v>106.6</v>
      </c>
      <c r="E82" s="234">
        <v>106.6</v>
      </c>
    </row>
    <row r="83" spans="1:5" ht="18.75">
      <c r="A83" s="233" t="s">
        <v>503</v>
      </c>
      <c r="B83" s="190" t="s">
        <v>504</v>
      </c>
      <c r="C83" s="190"/>
      <c r="D83" s="234">
        <v>210518.70499999999</v>
      </c>
      <c r="E83" s="234">
        <v>210518.70499999999</v>
      </c>
    </row>
    <row r="84" spans="1:5" ht="37.5">
      <c r="A84" s="233" t="s">
        <v>505</v>
      </c>
      <c r="B84" s="190" t="s">
        <v>506</v>
      </c>
      <c r="C84" s="190"/>
      <c r="D84" s="234">
        <v>203864.125</v>
      </c>
      <c r="E84" s="234">
        <v>203864.125</v>
      </c>
    </row>
    <row r="85" spans="1:5" ht="56.25">
      <c r="A85" s="233" t="s">
        <v>622</v>
      </c>
      <c r="B85" s="190" t="s">
        <v>506</v>
      </c>
      <c r="C85" s="190" t="s">
        <v>355</v>
      </c>
      <c r="D85" s="234">
        <v>38147.425000000003</v>
      </c>
      <c r="E85" s="234">
        <v>38147.425000000003</v>
      </c>
    </row>
    <row r="86" spans="1:5" ht="37.5">
      <c r="A86" s="233" t="s">
        <v>486</v>
      </c>
      <c r="B86" s="190" t="s">
        <v>507</v>
      </c>
      <c r="C86" s="190"/>
      <c r="D86" s="234">
        <v>165716.70000000001</v>
      </c>
      <c r="E86" s="234">
        <v>165716.70000000001</v>
      </c>
    </row>
    <row r="87" spans="1:5" ht="56.25">
      <c r="A87" s="233" t="s">
        <v>618</v>
      </c>
      <c r="B87" s="190" t="s">
        <v>507</v>
      </c>
      <c r="C87" s="190" t="s">
        <v>355</v>
      </c>
      <c r="D87" s="234">
        <v>165716.70000000001</v>
      </c>
      <c r="E87" s="234">
        <v>165716.70000000001</v>
      </c>
    </row>
    <row r="88" spans="1:5" ht="56.25">
      <c r="A88" s="233" t="s">
        <v>488</v>
      </c>
      <c r="B88" s="190" t="s">
        <v>508</v>
      </c>
      <c r="C88" s="190"/>
      <c r="D88" s="234">
        <v>360</v>
      </c>
      <c r="E88" s="234">
        <v>360</v>
      </c>
    </row>
    <row r="89" spans="1:5" ht="56.25">
      <c r="A89" s="233" t="s">
        <v>488</v>
      </c>
      <c r="B89" s="190" t="s">
        <v>509</v>
      </c>
      <c r="C89" s="190"/>
      <c r="D89" s="234">
        <v>360</v>
      </c>
      <c r="E89" s="234">
        <v>360</v>
      </c>
    </row>
    <row r="90" spans="1:5" ht="93.75">
      <c r="A90" s="191" t="s">
        <v>619</v>
      </c>
      <c r="B90" s="190" t="s">
        <v>509</v>
      </c>
      <c r="C90" s="190" t="s">
        <v>355</v>
      </c>
      <c r="D90" s="234">
        <v>360</v>
      </c>
      <c r="E90" s="234">
        <v>360</v>
      </c>
    </row>
    <row r="91" spans="1:5" ht="37.5">
      <c r="A91" s="233" t="s">
        <v>501</v>
      </c>
      <c r="B91" s="190" t="s">
        <v>510</v>
      </c>
      <c r="C91" s="190"/>
      <c r="D91" s="234">
        <v>657.4</v>
      </c>
      <c r="E91" s="234">
        <v>657.4</v>
      </c>
    </row>
    <row r="92" spans="1:5" ht="37.5">
      <c r="A92" s="233" t="s">
        <v>621</v>
      </c>
      <c r="B92" s="190" t="s">
        <v>510</v>
      </c>
      <c r="C92" s="190" t="s">
        <v>355</v>
      </c>
      <c r="D92" s="234">
        <v>657.4</v>
      </c>
      <c r="E92" s="234">
        <v>657.4</v>
      </c>
    </row>
    <row r="93" spans="1:5" ht="37.5">
      <c r="A93" s="233" t="s">
        <v>515</v>
      </c>
      <c r="B93" s="190" t="s">
        <v>516</v>
      </c>
      <c r="C93" s="190"/>
      <c r="D93" s="234">
        <v>800</v>
      </c>
      <c r="E93" s="234">
        <v>800</v>
      </c>
    </row>
    <row r="94" spans="1:5" ht="37.5">
      <c r="A94" s="233" t="s">
        <v>623</v>
      </c>
      <c r="B94" s="190" t="s">
        <v>516</v>
      </c>
      <c r="C94" s="190" t="s">
        <v>355</v>
      </c>
      <c r="D94" s="234">
        <v>800</v>
      </c>
      <c r="E94" s="234">
        <v>800</v>
      </c>
    </row>
    <row r="95" spans="1:5" ht="56.25">
      <c r="A95" s="233" t="s">
        <v>521</v>
      </c>
      <c r="B95" s="190" t="s">
        <v>1004</v>
      </c>
      <c r="C95" s="190"/>
      <c r="D95" s="234">
        <v>4837.18</v>
      </c>
      <c r="E95" s="234">
        <v>4837.18</v>
      </c>
    </row>
    <row r="96" spans="1:5" ht="56.25">
      <c r="A96" s="233" t="s">
        <v>521</v>
      </c>
      <c r="B96" s="190" t="s">
        <v>522</v>
      </c>
      <c r="C96" s="190"/>
      <c r="D96" s="234">
        <v>4837.18</v>
      </c>
      <c r="E96" s="234">
        <v>4837.18</v>
      </c>
    </row>
    <row r="97" spans="1:5" ht="75">
      <c r="A97" s="191" t="s">
        <v>624</v>
      </c>
      <c r="B97" s="190" t="s">
        <v>522</v>
      </c>
      <c r="C97" s="190" t="s">
        <v>355</v>
      </c>
      <c r="D97" s="234">
        <v>4837.18</v>
      </c>
      <c r="E97" s="234">
        <v>4837.18</v>
      </c>
    </row>
    <row r="98" spans="1:5" ht="18.75">
      <c r="A98" s="233" t="s">
        <v>523</v>
      </c>
      <c r="B98" s="190" t="s">
        <v>524</v>
      </c>
      <c r="C98" s="190"/>
      <c r="D98" s="234">
        <v>16794.189999999999</v>
      </c>
      <c r="E98" s="234">
        <v>16794.189999999999</v>
      </c>
    </row>
    <row r="99" spans="1:5" ht="37.5">
      <c r="A99" s="233" t="s">
        <v>751</v>
      </c>
      <c r="B99" s="190" t="s">
        <v>752</v>
      </c>
      <c r="C99" s="190"/>
      <c r="D99" s="234">
        <v>253.7</v>
      </c>
      <c r="E99" s="234">
        <v>253.7</v>
      </c>
    </row>
    <row r="100" spans="1:5" ht="56.25">
      <c r="A100" s="233" t="s">
        <v>1041</v>
      </c>
      <c r="B100" s="190" t="s">
        <v>752</v>
      </c>
      <c r="C100" s="190" t="s">
        <v>175</v>
      </c>
      <c r="D100" s="234">
        <v>253.7</v>
      </c>
      <c r="E100" s="234">
        <v>253.7</v>
      </c>
    </row>
    <row r="101" spans="1:5" ht="37.5">
      <c r="A101" s="233" t="s">
        <v>525</v>
      </c>
      <c r="B101" s="190" t="s">
        <v>526</v>
      </c>
      <c r="C101" s="190"/>
      <c r="D101" s="234">
        <v>500</v>
      </c>
      <c r="E101" s="234">
        <v>500</v>
      </c>
    </row>
    <row r="102" spans="1:5" ht="37.5">
      <c r="A102" s="233" t="s">
        <v>1074</v>
      </c>
      <c r="B102" s="190" t="s">
        <v>526</v>
      </c>
      <c r="C102" s="190" t="s">
        <v>157</v>
      </c>
      <c r="D102" s="234">
        <v>500</v>
      </c>
      <c r="E102" s="234">
        <v>500</v>
      </c>
    </row>
    <row r="103" spans="1:5" ht="37.5">
      <c r="A103" s="233" t="s">
        <v>484</v>
      </c>
      <c r="B103" s="190" t="s">
        <v>527</v>
      </c>
      <c r="C103" s="190"/>
      <c r="D103" s="234">
        <v>15940.49</v>
      </c>
      <c r="E103" s="234">
        <v>15940.49</v>
      </c>
    </row>
    <row r="104" spans="1:5" ht="56.25">
      <c r="A104" s="233" t="s">
        <v>617</v>
      </c>
      <c r="B104" s="190" t="s">
        <v>527</v>
      </c>
      <c r="C104" s="190" t="s">
        <v>355</v>
      </c>
      <c r="D104" s="234">
        <v>15940.49</v>
      </c>
      <c r="E104" s="234">
        <v>15940.49</v>
      </c>
    </row>
    <row r="105" spans="1:5" ht="37.5">
      <c r="A105" s="233" t="s">
        <v>598</v>
      </c>
      <c r="B105" s="190" t="s">
        <v>599</v>
      </c>
      <c r="C105" s="190"/>
      <c r="D105" s="234">
        <v>100</v>
      </c>
      <c r="E105" s="234">
        <v>100</v>
      </c>
    </row>
    <row r="106" spans="1:5" ht="56.25">
      <c r="A106" s="233" t="s">
        <v>680</v>
      </c>
      <c r="B106" s="190" t="s">
        <v>599</v>
      </c>
      <c r="C106" s="190" t="s">
        <v>355</v>
      </c>
      <c r="D106" s="234">
        <v>100</v>
      </c>
      <c r="E106" s="234">
        <v>100</v>
      </c>
    </row>
    <row r="107" spans="1:5" ht="18.75">
      <c r="A107" s="233" t="s">
        <v>531</v>
      </c>
      <c r="B107" s="190" t="s">
        <v>532</v>
      </c>
      <c r="C107" s="190"/>
      <c r="D107" s="234">
        <v>1545.3</v>
      </c>
      <c r="E107" s="234">
        <v>1545.3</v>
      </c>
    </row>
    <row r="108" spans="1:5" ht="37.5">
      <c r="A108" s="233" t="s">
        <v>533</v>
      </c>
      <c r="B108" s="190" t="s">
        <v>534</v>
      </c>
      <c r="C108" s="190"/>
      <c r="D108" s="234">
        <v>1207.3</v>
      </c>
      <c r="E108" s="234">
        <v>1207.3</v>
      </c>
    </row>
    <row r="109" spans="1:5" ht="37.5">
      <c r="A109" s="233" t="s">
        <v>535</v>
      </c>
      <c r="B109" s="190" t="s">
        <v>536</v>
      </c>
      <c r="C109" s="190"/>
      <c r="D109" s="234">
        <v>1207.3</v>
      </c>
      <c r="E109" s="234">
        <v>1207.3</v>
      </c>
    </row>
    <row r="110" spans="1:5" ht="37.5">
      <c r="A110" s="233" t="s">
        <v>625</v>
      </c>
      <c r="B110" s="190" t="s">
        <v>536</v>
      </c>
      <c r="C110" s="190" t="s">
        <v>355</v>
      </c>
      <c r="D110" s="234">
        <v>1207.3</v>
      </c>
      <c r="E110" s="234">
        <v>1207.3</v>
      </c>
    </row>
    <row r="111" spans="1:5" ht="18.75">
      <c r="A111" s="233" t="s">
        <v>600</v>
      </c>
      <c r="B111" s="190" t="s">
        <v>601</v>
      </c>
      <c r="C111" s="190"/>
      <c r="D111" s="234">
        <v>338</v>
      </c>
      <c r="E111" s="234">
        <v>338</v>
      </c>
    </row>
    <row r="112" spans="1:5" ht="37.5">
      <c r="A112" s="233" t="s">
        <v>600</v>
      </c>
      <c r="B112" s="190" t="s">
        <v>787</v>
      </c>
      <c r="C112" s="190"/>
      <c r="D112" s="234">
        <v>338</v>
      </c>
      <c r="E112" s="234">
        <v>338</v>
      </c>
    </row>
    <row r="113" spans="1:5" ht="56.25">
      <c r="A113" s="233" t="s">
        <v>681</v>
      </c>
      <c r="B113" s="190" t="s">
        <v>787</v>
      </c>
      <c r="C113" s="190" t="s">
        <v>355</v>
      </c>
      <c r="D113" s="234">
        <v>338</v>
      </c>
      <c r="E113" s="234">
        <v>338</v>
      </c>
    </row>
    <row r="114" spans="1:5" ht="18.75">
      <c r="A114" s="233" t="s">
        <v>543</v>
      </c>
      <c r="B114" s="190" t="s">
        <v>544</v>
      </c>
      <c r="C114" s="190"/>
      <c r="D114" s="234">
        <v>17872.09</v>
      </c>
      <c r="E114" s="234">
        <v>17867.09</v>
      </c>
    </row>
    <row r="115" spans="1:5" ht="37.5">
      <c r="A115" s="233" t="s">
        <v>545</v>
      </c>
      <c r="B115" s="190" t="s">
        <v>546</v>
      </c>
      <c r="C115" s="190"/>
      <c r="D115" s="234">
        <v>17872.09</v>
      </c>
      <c r="E115" s="234">
        <v>17867.09</v>
      </c>
    </row>
    <row r="116" spans="1:5" ht="75">
      <c r="A116" s="191" t="s">
        <v>626</v>
      </c>
      <c r="B116" s="190" t="s">
        <v>546</v>
      </c>
      <c r="C116" s="190" t="s">
        <v>265</v>
      </c>
      <c r="D116" s="234">
        <v>14072.09</v>
      </c>
      <c r="E116" s="234">
        <v>14072.09</v>
      </c>
    </row>
    <row r="117" spans="1:5" ht="37.5">
      <c r="A117" s="233" t="s">
        <v>627</v>
      </c>
      <c r="B117" s="190" t="s">
        <v>546</v>
      </c>
      <c r="C117" s="190" t="s">
        <v>157</v>
      </c>
      <c r="D117" s="234">
        <v>3745</v>
      </c>
      <c r="E117" s="234">
        <v>3745</v>
      </c>
    </row>
    <row r="118" spans="1:5" ht="37.5">
      <c r="A118" s="233" t="s">
        <v>628</v>
      </c>
      <c r="B118" s="190" t="s">
        <v>546</v>
      </c>
      <c r="C118" s="190" t="s">
        <v>282</v>
      </c>
      <c r="D118" s="234">
        <v>55</v>
      </c>
      <c r="E118" s="234">
        <v>50</v>
      </c>
    </row>
    <row r="119" spans="1:5" ht="18.75">
      <c r="A119" s="244" t="s">
        <v>376</v>
      </c>
      <c r="B119" s="245" t="s">
        <v>377</v>
      </c>
      <c r="C119" s="245"/>
      <c r="D119" s="246">
        <v>69453.308000000005</v>
      </c>
      <c r="E119" s="246">
        <v>69441.207999999999</v>
      </c>
    </row>
    <row r="120" spans="1:5" ht="18.75">
      <c r="A120" s="233" t="s">
        <v>378</v>
      </c>
      <c r="B120" s="190" t="s">
        <v>379</v>
      </c>
      <c r="C120" s="190"/>
      <c r="D120" s="234">
        <v>13497.771000000001</v>
      </c>
      <c r="E120" s="234">
        <v>13463.671</v>
      </c>
    </row>
    <row r="121" spans="1:5" ht="37.5">
      <c r="A121" s="233" t="s">
        <v>380</v>
      </c>
      <c r="B121" s="190" t="s">
        <v>381</v>
      </c>
      <c r="C121" s="190"/>
      <c r="D121" s="234">
        <v>34.1</v>
      </c>
      <c r="E121" s="234"/>
    </row>
    <row r="122" spans="1:5" ht="37.5">
      <c r="A122" s="233" t="s">
        <v>380</v>
      </c>
      <c r="B122" s="190" t="s">
        <v>382</v>
      </c>
      <c r="C122" s="190"/>
      <c r="D122" s="234">
        <v>34.1</v>
      </c>
      <c r="E122" s="234"/>
    </row>
    <row r="123" spans="1:5" ht="37.5">
      <c r="A123" s="233" t="s">
        <v>629</v>
      </c>
      <c r="B123" s="190" t="s">
        <v>382</v>
      </c>
      <c r="C123" s="190" t="s">
        <v>355</v>
      </c>
      <c r="D123" s="234">
        <v>34.1</v>
      </c>
      <c r="E123" s="234"/>
    </row>
    <row r="124" spans="1:5" ht="37.5">
      <c r="A124" s="233" t="s">
        <v>383</v>
      </c>
      <c r="B124" s="190" t="s">
        <v>384</v>
      </c>
      <c r="C124" s="190"/>
      <c r="D124" s="234">
        <v>13463.671</v>
      </c>
      <c r="E124" s="234">
        <v>13463.671</v>
      </c>
    </row>
    <row r="125" spans="1:5" ht="37.5">
      <c r="A125" s="233" t="s">
        <v>630</v>
      </c>
      <c r="B125" s="190" t="s">
        <v>384</v>
      </c>
      <c r="C125" s="190" t="s">
        <v>355</v>
      </c>
      <c r="D125" s="234">
        <v>13463.671</v>
      </c>
      <c r="E125" s="234">
        <v>13463.671</v>
      </c>
    </row>
    <row r="126" spans="1:5" ht="18.75">
      <c r="A126" s="233" t="s">
        <v>387</v>
      </c>
      <c r="B126" s="190" t="s">
        <v>388</v>
      </c>
      <c r="C126" s="190"/>
      <c r="D126" s="234">
        <v>14434.731</v>
      </c>
      <c r="E126" s="234">
        <v>14434.731</v>
      </c>
    </row>
    <row r="127" spans="1:5" ht="37.5">
      <c r="A127" s="233" t="s">
        <v>1000</v>
      </c>
      <c r="B127" s="190" t="s">
        <v>1001</v>
      </c>
      <c r="C127" s="190"/>
      <c r="D127" s="234">
        <v>37.5</v>
      </c>
      <c r="E127" s="234">
        <v>37.5</v>
      </c>
    </row>
    <row r="128" spans="1:5" ht="37.5">
      <c r="A128" s="233" t="s">
        <v>389</v>
      </c>
      <c r="B128" s="190" t="s">
        <v>390</v>
      </c>
      <c r="C128" s="190"/>
      <c r="D128" s="234">
        <v>37.5</v>
      </c>
      <c r="E128" s="234">
        <v>37.5</v>
      </c>
    </row>
    <row r="129" spans="1:5" ht="37.5">
      <c r="A129" s="233" t="s">
        <v>631</v>
      </c>
      <c r="B129" s="190" t="s">
        <v>390</v>
      </c>
      <c r="C129" s="190" t="s">
        <v>355</v>
      </c>
      <c r="D129" s="234">
        <v>37.5</v>
      </c>
      <c r="E129" s="234">
        <v>37.5</v>
      </c>
    </row>
    <row r="130" spans="1:5" ht="18.75">
      <c r="A130" s="233" t="s">
        <v>393</v>
      </c>
      <c r="B130" s="190" t="s">
        <v>394</v>
      </c>
      <c r="C130" s="190"/>
      <c r="D130" s="234">
        <v>80</v>
      </c>
      <c r="E130" s="234">
        <v>80</v>
      </c>
    </row>
    <row r="131" spans="1:5" ht="37.5">
      <c r="A131" s="233" t="s">
        <v>632</v>
      </c>
      <c r="B131" s="190" t="s">
        <v>394</v>
      </c>
      <c r="C131" s="190" t="s">
        <v>355</v>
      </c>
      <c r="D131" s="234">
        <v>80</v>
      </c>
      <c r="E131" s="234">
        <v>80</v>
      </c>
    </row>
    <row r="132" spans="1:5" ht="37.5">
      <c r="A132" s="233" t="s">
        <v>395</v>
      </c>
      <c r="B132" s="190" t="s">
        <v>396</v>
      </c>
      <c r="C132" s="190"/>
      <c r="D132" s="234">
        <v>126</v>
      </c>
      <c r="E132" s="234">
        <v>126</v>
      </c>
    </row>
    <row r="133" spans="1:5" ht="37.5">
      <c r="A133" s="233" t="s">
        <v>395</v>
      </c>
      <c r="B133" s="190" t="s">
        <v>397</v>
      </c>
      <c r="C133" s="190"/>
      <c r="D133" s="234">
        <v>126</v>
      </c>
      <c r="E133" s="234">
        <v>126</v>
      </c>
    </row>
    <row r="134" spans="1:5" ht="56.25">
      <c r="A134" s="233" t="s">
        <v>633</v>
      </c>
      <c r="B134" s="190" t="s">
        <v>397</v>
      </c>
      <c r="C134" s="190" t="s">
        <v>355</v>
      </c>
      <c r="D134" s="234">
        <v>126</v>
      </c>
      <c r="E134" s="234">
        <v>126</v>
      </c>
    </row>
    <row r="135" spans="1:5" ht="37.5">
      <c r="A135" s="233" t="s">
        <v>398</v>
      </c>
      <c r="B135" s="190" t="s">
        <v>399</v>
      </c>
      <c r="C135" s="190"/>
      <c r="D135" s="234">
        <v>14191.231</v>
      </c>
      <c r="E135" s="234">
        <v>14191.231</v>
      </c>
    </row>
    <row r="136" spans="1:5" ht="37.5">
      <c r="A136" s="233" t="s">
        <v>634</v>
      </c>
      <c r="B136" s="190" t="s">
        <v>399</v>
      </c>
      <c r="C136" s="190" t="s">
        <v>355</v>
      </c>
      <c r="D136" s="234">
        <v>14191.231</v>
      </c>
      <c r="E136" s="234">
        <v>14191.231</v>
      </c>
    </row>
    <row r="137" spans="1:5" ht="18.75">
      <c r="A137" s="233" t="s">
        <v>400</v>
      </c>
      <c r="B137" s="190" t="s">
        <v>401</v>
      </c>
      <c r="C137" s="190"/>
      <c r="D137" s="234">
        <v>2333.4180000000001</v>
      </c>
      <c r="E137" s="234">
        <v>2333.4180000000001</v>
      </c>
    </row>
    <row r="138" spans="1:5" ht="18.75">
      <c r="A138" s="233" t="s">
        <v>398</v>
      </c>
      <c r="B138" s="190" t="s">
        <v>402</v>
      </c>
      <c r="C138" s="190"/>
      <c r="D138" s="234">
        <v>2333.4180000000001</v>
      </c>
      <c r="E138" s="234">
        <v>2333.4180000000001</v>
      </c>
    </row>
    <row r="139" spans="1:5" ht="37.5">
      <c r="A139" s="233" t="s">
        <v>634</v>
      </c>
      <c r="B139" s="190" t="s">
        <v>402</v>
      </c>
      <c r="C139" s="190" t="s">
        <v>355</v>
      </c>
      <c r="D139" s="234">
        <v>2333.4180000000001</v>
      </c>
      <c r="E139" s="234">
        <v>2333.4180000000001</v>
      </c>
    </row>
    <row r="140" spans="1:5" ht="37.5">
      <c r="A140" s="233" t="s">
        <v>404</v>
      </c>
      <c r="B140" s="190" t="s">
        <v>405</v>
      </c>
      <c r="C140" s="190"/>
      <c r="D140" s="234">
        <v>22127.232</v>
      </c>
      <c r="E140" s="234">
        <v>22127.232</v>
      </c>
    </row>
    <row r="141" spans="1:5" ht="37.5">
      <c r="A141" s="233" t="s">
        <v>406</v>
      </c>
      <c r="B141" s="190" t="s">
        <v>407</v>
      </c>
      <c r="C141" s="190"/>
      <c r="D141" s="234">
        <v>21727.232</v>
      </c>
      <c r="E141" s="234">
        <v>21727.232</v>
      </c>
    </row>
    <row r="142" spans="1:5" ht="37.5">
      <c r="A142" s="233" t="s">
        <v>635</v>
      </c>
      <c r="B142" s="190" t="s">
        <v>407</v>
      </c>
      <c r="C142" s="190" t="s">
        <v>355</v>
      </c>
      <c r="D142" s="234">
        <v>21727.232</v>
      </c>
      <c r="E142" s="234">
        <v>21727.232</v>
      </c>
    </row>
    <row r="143" spans="1:5" ht="18.75">
      <c r="A143" s="233" t="s">
        <v>409</v>
      </c>
      <c r="B143" s="190" t="s">
        <v>410</v>
      </c>
      <c r="C143" s="190"/>
      <c r="D143" s="234">
        <v>400</v>
      </c>
      <c r="E143" s="234">
        <v>400</v>
      </c>
    </row>
    <row r="144" spans="1:5" ht="37.5">
      <c r="A144" s="233" t="s">
        <v>636</v>
      </c>
      <c r="B144" s="190" t="s">
        <v>410</v>
      </c>
      <c r="C144" s="190" t="s">
        <v>355</v>
      </c>
      <c r="D144" s="234">
        <v>400</v>
      </c>
      <c r="E144" s="234">
        <v>400</v>
      </c>
    </row>
    <row r="145" spans="1:5" ht="18.75">
      <c r="A145" s="233" t="s">
        <v>411</v>
      </c>
      <c r="B145" s="190" t="s">
        <v>412</v>
      </c>
      <c r="C145" s="190"/>
      <c r="D145" s="234">
        <v>4266.8670000000002</v>
      </c>
      <c r="E145" s="234">
        <v>4288.8670000000002</v>
      </c>
    </row>
    <row r="146" spans="1:5" ht="37.5">
      <c r="A146" s="233" t="s">
        <v>413</v>
      </c>
      <c r="B146" s="190" t="s">
        <v>414</v>
      </c>
      <c r="C146" s="190"/>
      <c r="D146" s="234">
        <v>4266.8670000000002</v>
      </c>
      <c r="E146" s="234">
        <v>4288.8670000000002</v>
      </c>
    </row>
    <row r="147" spans="1:5" ht="75">
      <c r="A147" s="233" t="s">
        <v>637</v>
      </c>
      <c r="B147" s="190" t="s">
        <v>414</v>
      </c>
      <c r="C147" s="190" t="s">
        <v>265</v>
      </c>
      <c r="D147" s="234">
        <v>3780.8670000000002</v>
      </c>
      <c r="E147" s="234">
        <v>3802.8670000000002</v>
      </c>
    </row>
    <row r="148" spans="1:5" ht="37.5">
      <c r="A148" s="233" t="s">
        <v>638</v>
      </c>
      <c r="B148" s="190" t="s">
        <v>414</v>
      </c>
      <c r="C148" s="190" t="s">
        <v>157</v>
      </c>
      <c r="D148" s="234">
        <v>486</v>
      </c>
      <c r="E148" s="234">
        <v>486</v>
      </c>
    </row>
    <row r="149" spans="1:5" ht="18.75">
      <c r="A149" s="233" t="s">
        <v>415</v>
      </c>
      <c r="B149" s="190" t="s">
        <v>416</v>
      </c>
      <c r="C149" s="190"/>
      <c r="D149" s="234">
        <v>10872.637000000001</v>
      </c>
      <c r="E149" s="234">
        <v>10872.637000000001</v>
      </c>
    </row>
    <row r="150" spans="1:5" ht="37.5">
      <c r="A150" s="233" t="s">
        <v>417</v>
      </c>
      <c r="B150" s="190" t="s">
        <v>418</v>
      </c>
      <c r="C150" s="190"/>
      <c r="D150" s="234">
        <v>10872.637000000001</v>
      </c>
      <c r="E150" s="234">
        <v>10872.637000000001</v>
      </c>
    </row>
    <row r="151" spans="1:5" ht="37.5">
      <c r="A151" s="233" t="s">
        <v>639</v>
      </c>
      <c r="B151" s="190" t="s">
        <v>418</v>
      </c>
      <c r="C151" s="190" t="s">
        <v>355</v>
      </c>
      <c r="D151" s="234">
        <v>10872.637000000001</v>
      </c>
      <c r="E151" s="234">
        <v>10872.637000000001</v>
      </c>
    </row>
    <row r="152" spans="1:5" ht="18.75">
      <c r="A152" s="233" t="s">
        <v>419</v>
      </c>
      <c r="B152" s="190" t="s">
        <v>420</v>
      </c>
      <c r="C152" s="190"/>
      <c r="D152" s="234">
        <v>1920.652</v>
      </c>
      <c r="E152" s="234">
        <v>1920.652</v>
      </c>
    </row>
    <row r="153" spans="1:5" ht="37.5">
      <c r="A153" s="233" t="s">
        <v>421</v>
      </c>
      <c r="B153" s="190" t="s">
        <v>422</v>
      </c>
      <c r="C153" s="190"/>
      <c r="D153" s="234">
        <v>1920.652</v>
      </c>
      <c r="E153" s="234">
        <v>1920.652</v>
      </c>
    </row>
    <row r="154" spans="1:5" ht="37.5">
      <c r="A154" s="233" t="s">
        <v>640</v>
      </c>
      <c r="B154" s="190" t="s">
        <v>422</v>
      </c>
      <c r="C154" s="190" t="s">
        <v>355</v>
      </c>
      <c r="D154" s="234">
        <v>1920.652</v>
      </c>
      <c r="E154" s="234">
        <v>1920.652</v>
      </c>
    </row>
    <row r="155" spans="1:5" ht="37.5">
      <c r="A155" s="244" t="s">
        <v>426</v>
      </c>
      <c r="B155" s="245" t="s">
        <v>427</v>
      </c>
      <c r="C155" s="245"/>
      <c r="D155" s="246">
        <v>6794.2790000000005</v>
      </c>
      <c r="E155" s="246">
        <v>6894.2790000000005</v>
      </c>
    </row>
    <row r="156" spans="1:5" ht="18.75">
      <c r="A156" s="233" t="s">
        <v>428</v>
      </c>
      <c r="B156" s="190" t="s">
        <v>429</v>
      </c>
      <c r="C156" s="190"/>
      <c r="D156" s="234">
        <v>300</v>
      </c>
      <c r="E156" s="234">
        <v>350</v>
      </c>
    </row>
    <row r="157" spans="1:5" ht="37.5">
      <c r="A157" s="233" t="s">
        <v>430</v>
      </c>
      <c r="B157" s="190" t="s">
        <v>431</v>
      </c>
      <c r="C157" s="190"/>
      <c r="D157" s="234">
        <v>300</v>
      </c>
      <c r="E157" s="234">
        <v>350</v>
      </c>
    </row>
    <row r="158" spans="1:5" ht="75">
      <c r="A158" s="233" t="s">
        <v>641</v>
      </c>
      <c r="B158" s="190" t="s">
        <v>431</v>
      </c>
      <c r="C158" s="190" t="s">
        <v>355</v>
      </c>
      <c r="D158" s="234">
        <v>300</v>
      </c>
      <c r="E158" s="234">
        <v>350</v>
      </c>
    </row>
    <row r="159" spans="1:5" ht="18.75">
      <c r="A159" s="233" t="s">
        <v>432</v>
      </c>
      <c r="B159" s="190" t="s">
        <v>433</v>
      </c>
      <c r="C159" s="190"/>
      <c r="D159" s="234">
        <v>700</v>
      </c>
      <c r="E159" s="234">
        <v>750</v>
      </c>
    </row>
    <row r="160" spans="1:5" ht="37.5">
      <c r="A160" s="233" t="s">
        <v>434</v>
      </c>
      <c r="B160" s="190" t="s">
        <v>435</v>
      </c>
      <c r="C160" s="190"/>
      <c r="D160" s="234">
        <v>700</v>
      </c>
      <c r="E160" s="234">
        <v>750</v>
      </c>
    </row>
    <row r="161" spans="1:5" ht="56.25">
      <c r="A161" s="233" t="s">
        <v>642</v>
      </c>
      <c r="B161" s="190" t="s">
        <v>435</v>
      </c>
      <c r="C161" s="190" t="s">
        <v>355</v>
      </c>
      <c r="D161" s="234">
        <v>700</v>
      </c>
      <c r="E161" s="234">
        <v>750</v>
      </c>
    </row>
    <row r="162" spans="1:5" ht="18.75">
      <c r="A162" s="233" t="s">
        <v>436</v>
      </c>
      <c r="B162" s="190" t="s">
        <v>437</v>
      </c>
      <c r="C162" s="190"/>
      <c r="D162" s="234">
        <v>5794.2790000000005</v>
      </c>
      <c r="E162" s="234">
        <v>5794.2790000000005</v>
      </c>
    </row>
    <row r="163" spans="1:5" ht="37.5">
      <c r="A163" s="233" t="s">
        <v>438</v>
      </c>
      <c r="B163" s="190" t="s">
        <v>439</v>
      </c>
      <c r="C163" s="190"/>
      <c r="D163" s="234">
        <v>5794.2790000000005</v>
      </c>
      <c r="E163" s="234">
        <v>5794.2790000000005</v>
      </c>
    </row>
    <row r="164" spans="1:5" ht="37.5">
      <c r="A164" s="233" t="s">
        <v>643</v>
      </c>
      <c r="B164" s="190" t="s">
        <v>439</v>
      </c>
      <c r="C164" s="190" t="s">
        <v>355</v>
      </c>
      <c r="D164" s="234">
        <v>5794.2790000000005</v>
      </c>
      <c r="E164" s="234">
        <v>5794.2790000000005</v>
      </c>
    </row>
    <row r="165" spans="1:5" ht="37.5">
      <c r="A165" s="244" t="s">
        <v>313</v>
      </c>
      <c r="B165" s="245" t="s">
        <v>314</v>
      </c>
      <c r="C165" s="245"/>
      <c r="D165" s="246">
        <v>72593.498000000007</v>
      </c>
      <c r="E165" s="246">
        <v>72739.898000000001</v>
      </c>
    </row>
    <row r="166" spans="1:5" ht="18.75">
      <c r="A166" s="233" t="s">
        <v>315</v>
      </c>
      <c r="B166" s="190" t="s">
        <v>316</v>
      </c>
      <c r="C166" s="190"/>
      <c r="D166" s="234">
        <v>10</v>
      </c>
      <c r="E166" s="234"/>
    </row>
    <row r="167" spans="1:5" ht="37.5">
      <c r="A167" s="233" t="s">
        <v>317</v>
      </c>
      <c r="B167" s="190" t="s">
        <v>318</v>
      </c>
      <c r="C167" s="190"/>
      <c r="D167" s="234">
        <v>5</v>
      </c>
      <c r="E167" s="234"/>
    </row>
    <row r="168" spans="1:5" ht="37.5">
      <c r="A168" s="233" t="s">
        <v>644</v>
      </c>
      <c r="B168" s="190" t="s">
        <v>318</v>
      </c>
      <c r="C168" s="190" t="s">
        <v>157</v>
      </c>
      <c r="D168" s="234">
        <v>5</v>
      </c>
      <c r="E168" s="234"/>
    </row>
    <row r="169" spans="1:5" ht="18.75">
      <c r="A169" s="233" t="s">
        <v>319</v>
      </c>
      <c r="B169" s="190" t="s">
        <v>320</v>
      </c>
      <c r="C169" s="190"/>
      <c r="D169" s="234">
        <v>5</v>
      </c>
      <c r="E169" s="234"/>
    </row>
    <row r="170" spans="1:5" ht="37.5">
      <c r="A170" s="233" t="s">
        <v>645</v>
      </c>
      <c r="B170" s="190" t="s">
        <v>320</v>
      </c>
      <c r="C170" s="190" t="s">
        <v>157</v>
      </c>
      <c r="D170" s="234">
        <v>5</v>
      </c>
      <c r="E170" s="234"/>
    </row>
    <row r="171" spans="1:5" ht="18.75">
      <c r="A171" s="233" t="s">
        <v>321</v>
      </c>
      <c r="B171" s="190" t="s">
        <v>322</v>
      </c>
      <c r="C171" s="190"/>
      <c r="D171" s="234">
        <v>10</v>
      </c>
      <c r="E171" s="234"/>
    </row>
    <row r="172" spans="1:5" ht="37.5">
      <c r="A172" s="233" t="s">
        <v>323</v>
      </c>
      <c r="B172" s="190" t="s">
        <v>324</v>
      </c>
      <c r="C172" s="190"/>
      <c r="D172" s="234">
        <v>10</v>
      </c>
      <c r="E172" s="234"/>
    </row>
    <row r="173" spans="1:5" ht="37.5">
      <c r="A173" s="233" t="s">
        <v>646</v>
      </c>
      <c r="B173" s="190" t="s">
        <v>324</v>
      </c>
      <c r="C173" s="190" t="s">
        <v>157</v>
      </c>
      <c r="D173" s="234">
        <v>10</v>
      </c>
      <c r="E173" s="234"/>
    </row>
    <row r="174" spans="1:5" ht="18.75">
      <c r="A174" s="233" t="s">
        <v>325</v>
      </c>
      <c r="B174" s="190" t="s">
        <v>326</v>
      </c>
      <c r="C174" s="190"/>
      <c r="D174" s="234">
        <v>20</v>
      </c>
      <c r="E174" s="234">
        <v>20</v>
      </c>
    </row>
    <row r="175" spans="1:5" ht="37.5">
      <c r="A175" s="233" t="s">
        <v>327</v>
      </c>
      <c r="B175" s="190" t="s">
        <v>328</v>
      </c>
      <c r="C175" s="190"/>
      <c r="D175" s="234">
        <v>20</v>
      </c>
      <c r="E175" s="234">
        <v>20</v>
      </c>
    </row>
    <row r="176" spans="1:5" ht="56.25">
      <c r="A176" s="233" t="s">
        <v>647</v>
      </c>
      <c r="B176" s="190" t="s">
        <v>328</v>
      </c>
      <c r="C176" s="190" t="s">
        <v>157</v>
      </c>
      <c r="D176" s="234">
        <v>20</v>
      </c>
      <c r="E176" s="234">
        <v>20</v>
      </c>
    </row>
    <row r="177" spans="1:5" ht="18.75">
      <c r="A177" s="233" t="s">
        <v>471</v>
      </c>
      <c r="B177" s="190" t="s">
        <v>472</v>
      </c>
      <c r="C177" s="190"/>
      <c r="D177" s="234">
        <v>4850</v>
      </c>
      <c r="E177" s="234">
        <v>4850</v>
      </c>
    </row>
    <row r="178" spans="1:5" ht="37.5">
      <c r="A178" s="233" t="s">
        <v>473</v>
      </c>
      <c r="B178" s="190" t="s">
        <v>474</v>
      </c>
      <c r="C178" s="190"/>
      <c r="D178" s="234">
        <v>4850</v>
      </c>
      <c r="E178" s="234">
        <v>4850</v>
      </c>
    </row>
    <row r="179" spans="1:5" ht="75">
      <c r="A179" s="233" t="s">
        <v>648</v>
      </c>
      <c r="B179" s="190" t="s">
        <v>474</v>
      </c>
      <c r="C179" s="190" t="s">
        <v>265</v>
      </c>
      <c r="D179" s="234">
        <v>4393.8999999999996</v>
      </c>
      <c r="E179" s="234">
        <v>4393.8999999999996</v>
      </c>
    </row>
    <row r="180" spans="1:5" ht="37.5">
      <c r="A180" s="233" t="s">
        <v>649</v>
      </c>
      <c r="B180" s="190" t="s">
        <v>474</v>
      </c>
      <c r="C180" s="190" t="s">
        <v>157</v>
      </c>
      <c r="D180" s="234">
        <v>338.1</v>
      </c>
      <c r="E180" s="234">
        <v>338.1</v>
      </c>
    </row>
    <row r="181" spans="1:5" ht="37.5">
      <c r="A181" s="233" t="s">
        <v>650</v>
      </c>
      <c r="B181" s="190" t="s">
        <v>474</v>
      </c>
      <c r="C181" s="190" t="s">
        <v>282</v>
      </c>
      <c r="D181" s="234">
        <v>118</v>
      </c>
      <c r="E181" s="234">
        <v>118</v>
      </c>
    </row>
    <row r="182" spans="1:5" ht="18.75">
      <c r="A182" s="233" t="s">
        <v>575</v>
      </c>
      <c r="B182" s="190" t="s">
        <v>576</v>
      </c>
      <c r="C182" s="190"/>
      <c r="D182" s="234">
        <v>37468.250999999997</v>
      </c>
      <c r="E182" s="234">
        <v>37639.650999999998</v>
      </c>
    </row>
    <row r="183" spans="1:5" ht="37.5">
      <c r="A183" s="233" t="s">
        <v>577</v>
      </c>
      <c r="B183" s="190" t="s">
        <v>578</v>
      </c>
      <c r="C183" s="190"/>
      <c r="D183" s="234">
        <v>592.9</v>
      </c>
      <c r="E183" s="234">
        <v>580.6</v>
      </c>
    </row>
    <row r="184" spans="1:5" ht="37.5">
      <c r="A184" s="233" t="s">
        <v>577</v>
      </c>
      <c r="B184" s="190" t="s">
        <v>579</v>
      </c>
      <c r="C184" s="190"/>
      <c r="D184" s="234">
        <v>592.9</v>
      </c>
      <c r="E184" s="234">
        <v>580.6</v>
      </c>
    </row>
    <row r="185" spans="1:5" ht="37.5">
      <c r="A185" s="233" t="s">
        <v>651</v>
      </c>
      <c r="B185" s="190" t="s">
        <v>579</v>
      </c>
      <c r="C185" s="190" t="s">
        <v>560</v>
      </c>
      <c r="D185" s="234">
        <v>592.9</v>
      </c>
      <c r="E185" s="234">
        <v>580.6</v>
      </c>
    </row>
    <row r="186" spans="1:5" ht="37.5">
      <c r="A186" s="233" t="s">
        <v>580</v>
      </c>
      <c r="B186" s="190" t="s">
        <v>581</v>
      </c>
      <c r="C186" s="190"/>
      <c r="D186" s="234">
        <v>24414.3</v>
      </c>
      <c r="E186" s="234">
        <v>17726</v>
      </c>
    </row>
    <row r="187" spans="1:5" ht="37.5">
      <c r="A187" s="233" t="s">
        <v>652</v>
      </c>
      <c r="B187" s="190" t="s">
        <v>581</v>
      </c>
      <c r="C187" s="190" t="s">
        <v>560</v>
      </c>
      <c r="D187" s="234">
        <v>24414.3</v>
      </c>
      <c r="E187" s="234">
        <v>17726</v>
      </c>
    </row>
    <row r="188" spans="1:5" ht="18.75">
      <c r="A188" s="233" t="s">
        <v>582</v>
      </c>
      <c r="B188" s="190" t="s">
        <v>583</v>
      </c>
      <c r="C188" s="190"/>
      <c r="D188" s="234">
        <v>10407.050999999999</v>
      </c>
      <c r="E188" s="234">
        <v>10444.050999999999</v>
      </c>
    </row>
    <row r="189" spans="1:5" ht="75">
      <c r="A189" s="233" t="s">
        <v>653</v>
      </c>
      <c r="B189" s="190" t="s">
        <v>583</v>
      </c>
      <c r="C189" s="190" t="s">
        <v>265</v>
      </c>
      <c r="D189" s="234">
        <v>9971.1710000000003</v>
      </c>
      <c r="E189" s="234">
        <v>9971.1710000000003</v>
      </c>
    </row>
    <row r="190" spans="1:5" ht="37.5">
      <c r="A190" s="233" t="s">
        <v>654</v>
      </c>
      <c r="B190" s="190" t="s">
        <v>583</v>
      </c>
      <c r="C190" s="190" t="s">
        <v>157</v>
      </c>
      <c r="D190" s="234">
        <v>434.65</v>
      </c>
      <c r="E190" s="234">
        <v>471.65</v>
      </c>
    </row>
    <row r="191" spans="1:5" ht="18.75">
      <c r="A191" s="233" t="s">
        <v>655</v>
      </c>
      <c r="B191" s="190" t="s">
        <v>583</v>
      </c>
      <c r="C191" s="190" t="s">
        <v>282</v>
      </c>
      <c r="D191" s="234">
        <v>1.23</v>
      </c>
      <c r="E191" s="234">
        <v>1.23</v>
      </c>
    </row>
    <row r="192" spans="1:5" ht="37.5">
      <c r="A192" s="233" t="s">
        <v>584</v>
      </c>
      <c r="B192" s="190" t="s">
        <v>585</v>
      </c>
      <c r="C192" s="190"/>
      <c r="D192" s="234">
        <v>2054</v>
      </c>
      <c r="E192" s="234">
        <v>8889</v>
      </c>
    </row>
    <row r="193" spans="1:5" ht="37.5">
      <c r="A193" s="233" t="s">
        <v>656</v>
      </c>
      <c r="B193" s="190" t="s">
        <v>585</v>
      </c>
      <c r="C193" s="190" t="s">
        <v>560</v>
      </c>
      <c r="D193" s="234">
        <v>2054</v>
      </c>
      <c r="E193" s="234">
        <v>8889</v>
      </c>
    </row>
    <row r="194" spans="1:5" ht="18.75">
      <c r="A194" s="233" t="s">
        <v>329</v>
      </c>
      <c r="B194" s="190" t="s">
        <v>330</v>
      </c>
      <c r="C194" s="190"/>
      <c r="D194" s="234">
        <v>30235.246999999999</v>
      </c>
      <c r="E194" s="234">
        <v>30230.246999999999</v>
      </c>
    </row>
    <row r="195" spans="1:5" ht="37.5">
      <c r="A195" s="233" t="s">
        <v>331</v>
      </c>
      <c r="B195" s="190" t="s">
        <v>332</v>
      </c>
      <c r="C195" s="190"/>
      <c r="D195" s="234">
        <v>30235.246999999999</v>
      </c>
      <c r="E195" s="234">
        <v>30230.246999999999</v>
      </c>
    </row>
    <row r="196" spans="1:5" ht="75">
      <c r="A196" s="191" t="s">
        <v>657</v>
      </c>
      <c r="B196" s="190" t="s">
        <v>332</v>
      </c>
      <c r="C196" s="190" t="s">
        <v>265</v>
      </c>
      <c r="D196" s="234">
        <v>25795.046999999999</v>
      </c>
      <c r="E196" s="234">
        <v>25795.046999999999</v>
      </c>
    </row>
    <row r="197" spans="1:5" ht="56.25">
      <c r="A197" s="233" t="s">
        <v>658</v>
      </c>
      <c r="B197" s="190" t="s">
        <v>332</v>
      </c>
      <c r="C197" s="190" t="s">
        <v>157</v>
      </c>
      <c r="D197" s="234">
        <v>4286.2</v>
      </c>
      <c r="E197" s="234">
        <v>4281.2</v>
      </c>
    </row>
    <row r="198" spans="1:5" ht="37.5">
      <c r="A198" s="233" t="s">
        <v>659</v>
      </c>
      <c r="B198" s="190" t="s">
        <v>332</v>
      </c>
      <c r="C198" s="190" t="s">
        <v>282</v>
      </c>
      <c r="D198" s="234">
        <v>154</v>
      </c>
      <c r="E198" s="234">
        <v>154</v>
      </c>
    </row>
    <row r="199" spans="1:5" ht="37.5">
      <c r="A199" s="244" t="s">
        <v>333</v>
      </c>
      <c r="B199" s="245" t="s">
        <v>334</v>
      </c>
      <c r="C199" s="245"/>
      <c r="D199" s="246">
        <v>3018.7040000000002</v>
      </c>
      <c r="E199" s="246">
        <v>3018.7040000000002</v>
      </c>
    </row>
    <row r="200" spans="1:5" ht="18.75">
      <c r="A200" s="233" t="s">
        <v>547</v>
      </c>
      <c r="B200" s="190" t="s">
        <v>548</v>
      </c>
      <c r="C200" s="190"/>
      <c r="D200" s="234">
        <v>2642</v>
      </c>
      <c r="E200" s="234">
        <v>2642</v>
      </c>
    </row>
    <row r="201" spans="1:5" ht="56.25">
      <c r="A201" s="233" t="s">
        <v>549</v>
      </c>
      <c r="B201" s="190" t="s">
        <v>550</v>
      </c>
      <c r="C201" s="190"/>
      <c r="D201" s="234">
        <v>2642</v>
      </c>
      <c r="E201" s="234">
        <v>2642</v>
      </c>
    </row>
    <row r="202" spans="1:5" ht="75">
      <c r="A202" s="191" t="s">
        <v>660</v>
      </c>
      <c r="B202" s="190" t="s">
        <v>550</v>
      </c>
      <c r="C202" s="190" t="s">
        <v>175</v>
      </c>
      <c r="D202" s="234">
        <v>2642</v>
      </c>
      <c r="E202" s="234">
        <v>2642</v>
      </c>
    </row>
    <row r="203" spans="1:5" ht="18.75">
      <c r="A203" s="233" t="s">
        <v>551</v>
      </c>
      <c r="B203" s="190" t="s">
        <v>552</v>
      </c>
      <c r="C203" s="190"/>
      <c r="D203" s="234">
        <v>155</v>
      </c>
      <c r="E203" s="234">
        <v>155</v>
      </c>
    </row>
    <row r="204" spans="1:5" ht="37.5">
      <c r="A204" s="233" t="s">
        <v>553</v>
      </c>
      <c r="B204" s="190" t="s">
        <v>554</v>
      </c>
      <c r="C204" s="190"/>
      <c r="D204" s="234">
        <v>155</v>
      </c>
      <c r="E204" s="234">
        <v>155</v>
      </c>
    </row>
    <row r="205" spans="1:5" ht="37.5">
      <c r="A205" s="233" t="s">
        <v>661</v>
      </c>
      <c r="B205" s="190" t="s">
        <v>554</v>
      </c>
      <c r="C205" s="190" t="s">
        <v>355</v>
      </c>
      <c r="D205" s="234">
        <v>155</v>
      </c>
      <c r="E205" s="234">
        <v>155</v>
      </c>
    </row>
    <row r="206" spans="1:5" ht="18.75">
      <c r="A206" s="233" t="s">
        <v>335</v>
      </c>
      <c r="B206" s="190" t="s">
        <v>336</v>
      </c>
      <c r="C206" s="190"/>
      <c r="D206" s="234">
        <v>221.70400000000001</v>
      </c>
      <c r="E206" s="234">
        <v>221.70400000000001</v>
      </c>
    </row>
    <row r="207" spans="1:5" ht="18.75">
      <c r="A207" s="233" t="s">
        <v>337</v>
      </c>
      <c r="B207" s="190" t="s">
        <v>338</v>
      </c>
      <c r="C207" s="190"/>
      <c r="D207" s="234">
        <v>221.70400000000001</v>
      </c>
      <c r="E207" s="234">
        <v>221.70400000000001</v>
      </c>
    </row>
    <row r="208" spans="1:5" ht="37.5">
      <c r="A208" s="233" t="s">
        <v>339</v>
      </c>
      <c r="B208" s="190" t="s">
        <v>340</v>
      </c>
      <c r="C208" s="190"/>
      <c r="D208" s="234">
        <v>221.70400000000001</v>
      </c>
      <c r="E208" s="234">
        <v>221.70400000000001</v>
      </c>
    </row>
    <row r="209" spans="1:5" ht="56.25">
      <c r="A209" s="233" t="s">
        <v>662</v>
      </c>
      <c r="B209" s="190" t="s">
        <v>340</v>
      </c>
      <c r="C209" s="190" t="s">
        <v>157</v>
      </c>
      <c r="D209" s="234">
        <v>221.70400000000001</v>
      </c>
      <c r="E209" s="234">
        <v>221.70400000000001</v>
      </c>
    </row>
    <row r="210" spans="1:5" ht="18.75">
      <c r="A210" s="244" t="s">
        <v>345</v>
      </c>
      <c r="B210" s="245" t="s">
        <v>346</v>
      </c>
      <c r="C210" s="245"/>
      <c r="D210" s="246">
        <v>875</v>
      </c>
      <c r="E210" s="246"/>
    </row>
    <row r="211" spans="1:5" ht="37.5">
      <c r="A211" s="233" t="s">
        <v>347</v>
      </c>
      <c r="B211" s="190" t="s">
        <v>348</v>
      </c>
      <c r="C211" s="190"/>
      <c r="D211" s="234">
        <v>630</v>
      </c>
      <c r="E211" s="234"/>
    </row>
    <row r="212" spans="1:5" ht="37.5">
      <c r="A212" s="233" t="s">
        <v>349</v>
      </c>
      <c r="B212" s="190" t="s">
        <v>350</v>
      </c>
      <c r="C212" s="190"/>
      <c r="D212" s="234">
        <v>140</v>
      </c>
      <c r="E212" s="234"/>
    </row>
    <row r="213" spans="1:5" ht="56.25">
      <c r="A213" s="233" t="s">
        <v>663</v>
      </c>
      <c r="B213" s="190" t="s">
        <v>350</v>
      </c>
      <c r="C213" s="190" t="s">
        <v>175</v>
      </c>
      <c r="D213" s="234">
        <v>140</v>
      </c>
      <c r="E213" s="234"/>
    </row>
    <row r="214" spans="1:5" ht="18.75">
      <c r="A214" s="233" t="s">
        <v>351</v>
      </c>
      <c r="B214" s="190" t="s">
        <v>352</v>
      </c>
      <c r="C214" s="190"/>
      <c r="D214" s="234">
        <v>50</v>
      </c>
      <c r="E214" s="234"/>
    </row>
    <row r="215" spans="1:5" ht="37.5">
      <c r="A215" s="233" t="s">
        <v>664</v>
      </c>
      <c r="B215" s="190" t="s">
        <v>352</v>
      </c>
      <c r="C215" s="190" t="s">
        <v>157</v>
      </c>
      <c r="D215" s="234">
        <v>50</v>
      </c>
      <c r="E215" s="234"/>
    </row>
    <row r="216" spans="1:5" ht="37.5">
      <c r="A216" s="233" t="s">
        <v>353</v>
      </c>
      <c r="B216" s="190" t="s">
        <v>354</v>
      </c>
      <c r="C216" s="190"/>
      <c r="D216" s="234">
        <v>200</v>
      </c>
      <c r="E216" s="234"/>
    </row>
    <row r="217" spans="1:5" ht="56.25">
      <c r="A217" s="233" t="s">
        <v>665</v>
      </c>
      <c r="B217" s="190" t="s">
        <v>354</v>
      </c>
      <c r="C217" s="190" t="s">
        <v>355</v>
      </c>
      <c r="D217" s="234">
        <v>200</v>
      </c>
      <c r="E217" s="234"/>
    </row>
    <row r="218" spans="1:5" ht="18.75">
      <c r="A218" s="233" t="s">
        <v>356</v>
      </c>
      <c r="B218" s="190" t="s">
        <v>357</v>
      </c>
      <c r="C218" s="190"/>
      <c r="D218" s="234">
        <v>240</v>
      </c>
      <c r="E218" s="234"/>
    </row>
    <row r="219" spans="1:5" ht="37.5">
      <c r="A219" s="233" t="s">
        <v>666</v>
      </c>
      <c r="B219" s="190" t="s">
        <v>357</v>
      </c>
      <c r="C219" s="190" t="s">
        <v>355</v>
      </c>
      <c r="D219" s="234">
        <v>240</v>
      </c>
      <c r="E219" s="234"/>
    </row>
    <row r="220" spans="1:5" ht="18.75">
      <c r="A220" s="233" t="s">
        <v>781</v>
      </c>
      <c r="B220" s="190" t="s">
        <v>782</v>
      </c>
      <c r="C220" s="190"/>
      <c r="D220" s="234">
        <v>100</v>
      </c>
      <c r="E220" s="234"/>
    </row>
    <row r="221" spans="1:5" ht="37.5">
      <c r="A221" s="233" t="s">
        <v>783</v>
      </c>
      <c r="B221" s="190" t="s">
        <v>784</v>
      </c>
      <c r="C221" s="190"/>
      <c r="D221" s="234">
        <v>100</v>
      </c>
      <c r="E221" s="234"/>
    </row>
    <row r="222" spans="1:5" ht="37.5">
      <c r="A222" s="233" t="s">
        <v>800</v>
      </c>
      <c r="B222" s="190" t="s">
        <v>784</v>
      </c>
      <c r="C222" s="190" t="s">
        <v>175</v>
      </c>
      <c r="D222" s="234">
        <v>100</v>
      </c>
      <c r="E222" s="234"/>
    </row>
    <row r="223" spans="1:5" ht="18.75">
      <c r="A223" s="233" t="s">
        <v>443</v>
      </c>
      <c r="B223" s="190" t="s">
        <v>444</v>
      </c>
      <c r="C223" s="190"/>
      <c r="D223" s="234">
        <v>145</v>
      </c>
      <c r="E223" s="234"/>
    </row>
    <row r="224" spans="1:5" ht="37.5">
      <c r="A224" s="233" t="s">
        <v>445</v>
      </c>
      <c r="B224" s="190" t="s">
        <v>446</v>
      </c>
      <c r="C224" s="190"/>
      <c r="D224" s="234">
        <v>145</v>
      </c>
      <c r="E224" s="234"/>
    </row>
    <row r="225" spans="1:5" ht="37.5">
      <c r="A225" s="233" t="s">
        <v>447</v>
      </c>
      <c r="B225" s="190" t="s">
        <v>448</v>
      </c>
      <c r="C225" s="190"/>
      <c r="D225" s="234">
        <v>145</v>
      </c>
      <c r="E225" s="234"/>
    </row>
    <row r="226" spans="1:5" ht="56.25">
      <c r="A226" s="233" t="s">
        <v>667</v>
      </c>
      <c r="B226" s="190" t="s">
        <v>448</v>
      </c>
      <c r="C226" s="190" t="s">
        <v>355</v>
      </c>
      <c r="D226" s="234">
        <v>145</v>
      </c>
      <c r="E226" s="234"/>
    </row>
    <row r="227" spans="1:5" ht="18.75">
      <c r="A227" s="244" t="s">
        <v>258</v>
      </c>
      <c r="B227" s="245" t="s">
        <v>259</v>
      </c>
      <c r="C227" s="245"/>
      <c r="D227" s="246">
        <v>18767.513999999999</v>
      </c>
      <c r="E227" s="246">
        <v>26419.156999999999</v>
      </c>
    </row>
    <row r="228" spans="1:5" ht="18.75">
      <c r="A228" s="233" t="s">
        <v>260</v>
      </c>
      <c r="B228" s="190" t="s">
        <v>261</v>
      </c>
      <c r="C228" s="190"/>
      <c r="D228" s="234">
        <v>18767.513999999999</v>
      </c>
      <c r="E228" s="234">
        <v>26419.156999999999</v>
      </c>
    </row>
    <row r="229" spans="1:5" ht="37.5">
      <c r="A229" s="233" t="s">
        <v>358</v>
      </c>
      <c r="B229" s="190" t="s">
        <v>359</v>
      </c>
      <c r="C229" s="190"/>
      <c r="D229" s="234">
        <v>1814.1559999999999</v>
      </c>
      <c r="E229" s="234">
        <v>1814.1559999999999</v>
      </c>
    </row>
    <row r="230" spans="1:5" ht="75">
      <c r="A230" s="191" t="s">
        <v>668</v>
      </c>
      <c r="B230" s="190" t="s">
        <v>359</v>
      </c>
      <c r="C230" s="190" t="s">
        <v>265</v>
      </c>
      <c r="D230" s="234">
        <v>1814.1559999999999</v>
      </c>
      <c r="E230" s="234">
        <v>1814.1559999999999</v>
      </c>
    </row>
    <row r="231" spans="1:5" ht="18.75">
      <c r="A231" s="233" t="s">
        <v>262</v>
      </c>
      <c r="B231" s="190" t="s">
        <v>263</v>
      </c>
      <c r="C231" s="190"/>
      <c r="D231" s="234">
        <v>836.327</v>
      </c>
      <c r="E231" s="234">
        <v>836.327</v>
      </c>
    </row>
    <row r="232" spans="1:5" ht="75">
      <c r="A232" s="233" t="s">
        <v>669</v>
      </c>
      <c r="B232" s="190" t="s">
        <v>263</v>
      </c>
      <c r="C232" s="190" t="s">
        <v>265</v>
      </c>
      <c r="D232" s="234">
        <v>836.327</v>
      </c>
      <c r="E232" s="234">
        <v>836.327</v>
      </c>
    </row>
    <row r="233" spans="1:5" ht="37.5">
      <c r="A233" s="233" t="s">
        <v>266</v>
      </c>
      <c r="B233" s="190" t="s">
        <v>776</v>
      </c>
      <c r="C233" s="190"/>
      <c r="D233" s="234">
        <v>19.442</v>
      </c>
      <c r="E233" s="234">
        <v>19.442</v>
      </c>
    </row>
    <row r="234" spans="1:5" ht="75">
      <c r="A234" s="191" t="s">
        <v>801</v>
      </c>
      <c r="B234" s="190" t="s">
        <v>776</v>
      </c>
      <c r="C234" s="190" t="s">
        <v>265</v>
      </c>
      <c r="D234" s="234">
        <v>19.442</v>
      </c>
      <c r="E234" s="234">
        <v>19.442</v>
      </c>
    </row>
    <row r="235" spans="1:5" ht="37.5">
      <c r="A235" s="233" t="s">
        <v>586</v>
      </c>
      <c r="B235" s="190" t="s">
        <v>587</v>
      </c>
      <c r="C235" s="190"/>
      <c r="D235" s="234">
        <v>1141.8</v>
      </c>
      <c r="E235" s="234">
        <v>1184.5999999999999</v>
      </c>
    </row>
    <row r="236" spans="1:5" ht="37.5">
      <c r="A236" s="233" t="s">
        <v>670</v>
      </c>
      <c r="B236" s="190" t="s">
        <v>587</v>
      </c>
      <c r="C236" s="190" t="s">
        <v>560</v>
      </c>
      <c r="D236" s="234">
        <v>1141.8</v>
      </c>
      <c r="E236" s="234">
        <v>1184.5999999999999</v>
      </c>
    </row>
    <row r="237" spans="1:5" ht="37.5">
      <c r="A237" s="233" t="s">
        <v>360</v>
      </c>
      <c r="B237" s="190" t="s">
        <v>361</v>
      </c>
      <c r="C237" s="190"/>
      <c r="D237" s="234">
        <v>14.3</v>
      </c>
      <c r="E237" s="234">
        <v>23.1</v>
      </c>
    </row>
    <row r="238" spans="1:5" ht="56.25">
      <c r="A238" s="233" t="s">
        <v>671</v>
      </c>
      <c r="B238" s="190" t="s">
        <v>361</v>
      </c>
      <c r="C238" s="190" t="s">
        <v>157</v>
      </c>
      <c r="D238" s="234">
        <v>14.3</v>
      </c>
      <c r="E238" s="234">
        <v>23.1</v>
      </c>
    </row>
    <row r="239" spans="1:5" ht="37.5">
      <c r="A239" s="233" t="s">
        <v>588</v>
      </c>
      <c r="B239" s="190" t="s">
        <v>589</v>
      </c>
      <c r="C239" s="190"/>
      <c r="D239" s="234">
        <v>70.099999999999994</v>
      </c>
      <c r="E239" s="234">
        <v>70.099999999999994</v>
      </c>
    </row>
    <row r="240" spans="1:5" ht="37.5">
      <c r="A240" s="233" t="s">
        <v>672</v>
      </c>
      <c r="B240" s="190" t="s">
        <v>589</v>
      </c>
      <c r="C240" s="190" t="s">
        <v>560</v>
      </c>
      <c r="D240" s="234">
        <v>70.099999999999994</v>
      </c>
      <c r="E240" s="234">
        <v>70.099999999999994</v>
      </c>
    </row>
    <row r="241" spans="1:5" ht="75">
      <c r="A241" s="233" t="s">
        <v>724</v>
      </c>
      <c r="B241" s="190" t="s">
        <v>477</v>
      </c>
      <c r="C241" s="190"/>
      <c r="D241" s="234">
        <v>49.2</v>
      </c>
      <c r="E241" s="234">
        <v>49.2</v>
      </c>
    </row>
    <row r="242" spans="1:5" ht="112.5">
      <c r="A242" s="191" t="s">
        <v>1063</v>
      </c>
      <c r="B242" s="190" t="s">
        <v>477</v>
      </c>
      <c r="C242" s="190" t="s">
        <v>265</v>
      </c>
      <c r="D242" s="234">
        <v>47.9</v>
      </c>
      <c r="E242" s="234">
        <v>47.9</v>
      </c>
    </row>
    <row r="243" spans="1:5" ht="93.75">
      <c r="A243" s="191" t="s">
        <v>1064</v>
      </c>
      <c r="B243" s="190" t="s">
        <v>477</v>
      </c>
      <c r="C243" s="190" t="s">
        <v>157</v>
      </c>
      <c r="D243" s="234">
        <v>1.3</v>
      </c>
      <c r="E243" s="234">
        <v>1.3</v>
      </c>
    </row>
    <row r="244" spans="1:5" ht="75">
      <c r="A244" s="191" t="s">
        <v>362</v>
      </c>
      <c r="B244" s="190" t="s">
        <v>363</v>
      </c>
      <c r="C244" s="190"/>
      <c r="D244" s="234">
        <v>58.158999999999999</v>
      </c>
      <c r="E244" s="234">
        <v>58.158999999999999</v>
      </c>
    </row>
    <row r="245" spans="1:5" ht="112.5">
      <c r="A245" s="191" t="s">
        <v>673</v>
      </c>
      <c r="B245" s="190" t="s">
        <v>363</v>
      </c>
      <c r="C245" s="190" t="s">
        <v>265</v>
      </c>
      <c r="D245" s="234">
        <v>53.158999999999999</v>
      </c>
      <c r="E245" s="234">
        <v>53.158999999999999</v>
      </c>
    </row>
    <row r="246" spans="1:5" ht="93.75">
      <c r="A246" s="191" t="s">
        <v>1065</v>
      </c>
      <c r="B246" s="190" t="s">
        <v>363</v>
      </c>
      <c r="C246" s="190" t="s">
        <v>157</v>
      </c>
      <c r="D246" s="234">
        <v>5</v>
      </c>
      <c r="E246" s="234">
        <v>5</v>
      </c>
    </row>
    <row r="247" spans="1:5" ht="131.25">
      <c r="A247" s="191" t="s">
        <v>364</v>
      </c>
      <c r="B247" s="190" t="s">
        <v>365</v>
      </c>
      <c r="C247" s="190"/>
      <c r="D247" s="234">
        <v>136.63900000000001</v>
      </c>
      <c r="E247" s="234">
        <v>136.63900000000001</v>
      </c>
    </row>
    <row r="248" spans="1:5" ht="187.5">
      <c r="A248" s="191" t="s">
        <v>674</v>
      </c>
      <c r="B248" s="190" t="s">
        <v>365</v>
      </c>
      <c r="C248" s="190" t="s">
        <v>265</v>
      </c>
      <c r="D248" s="234">
        <v>135.80000000000001</v>
      </c>
      <c r="E248" s="234">
        <v>135.80000000000001</v>
      </c>
    </row>
    <row r="249" spans="1:5" ht="150">
      <c r="A249" s="191" t="s">
        <v>1066</v>
      </c>
      <c r="B249" s="190" t="s">
        <v>365</v>
      </c>
      <c r="C249" s="190" t="s">
        <v>157</v>
      </c>
      <c r="D249" s="234">
        <v>0.83899999999999997</v>
      </c>
      <c r="E249" s="234">
        <v>0.83899999999999997</v>
      </c>
    </row>
    <row r="250" spans="1:5" ht="75">
      <c r="A250" s="191" t="s">
        <v>590</v>
      </c>
      <c r="B250" s="190" t="s">
        <v>591</v>
      </c>
      <c r="C250" s="190"/>
      <c r="D250" s="234">
        <v>4</v>
      </c>
      <c r="E250" s="234">
        <v>4</v>
      </c>
    </row>
    <row r="251" spans="1:5" ht="93.75">
      <c r="A251" s="191" t="s">
        <v>1067</v>
      </c>
      <c r="B251" s="190" t="s">
        <v>591</v>
      </c>
      <c r="C251" s="190" t="s">
        <v>157</v>
      </c>
      <c r="D251" s="234">
        <v>4</v>
      </c>
      <c r="E251" s="234">
        <v>4</v>
      </c>
    </row>
    <row r="252" spans="1:5" ht="131.25">
      <c r="A252" s="191" t="s">
        <v>592</v>
      </c>
      <c r="B252" s="190" t="s">
        <v>593</v>
      </c>
      <c r="C252" s="190"/>
      <c r="D252" s="234">
        <v>4</v>
      </c>
      <c r="E252" s="234">
        <v>4</v>
      </c>
    </row>
    <row r="253" spans="1:5" ht="150">
      <c r="A253" s="191" t="s">
        <v>1068</v>
      </c>
      <c r="B253" s="190" t="s">
        <v>593</v>
      </c>
      <c r="C253" s="190" t="s">
        <v>157</v>
      </c>
      <c r="D253" s="234">
        <v>4</v>
      </c>
      <c r="E253" s="234">
        <v>4</v>
      </c>
    </row>
    <row r="254" spans="1:5" ht="93.75">
      <c r="A254" s="191" t="s">
        <v>366</v>
      </c>
      <c r="B254" s="190" t="s">
        <v>367</v>
      </c>
      <c r="C254" s="190"/>
      <c r="D254" s="234">
        <v>259.488</v>
      </c>
      <c r="E254" s="234">
        <v>259.488</v>
      </c>
    </row>
    <row r="255" spans="1:5" ht="150">
      <c r="A255" s="191" t="s">
        <v>1069</v>
      </c>
      <c r="B255" s="190" t="s">
        <v>367</v>
      </c>
      <c r="C255" s="190" t="s">
        <v>265</v>
      </c>
      <c r="D255" s="234">
        <v>10.631</v>
      </c>
      <c r="E255" s="234">
        <v>10.631</v>
      </c>
    </row>
    <row r="256" spans="1:5" ht="112.5">
      <c r="A256" s="191" t="s">
        <v>675</v>
      </c>
      <c r="B256" s="190" t="s">
        <v>367</v>
      </c>
      <c r="C256" s="190" t="s">
        <v>157</v>
      </c>
      <c r="D256" s="234">
        <v>15.289</v>
      </c>
      <c r="E256" s="234">
        <v>15.289</v>
      </c>
    </row>
    <row r="257" spans="1:5" ht="93.75">
      <c r="A257" s="191" t="s">
        <v>1070</v>
      </c>
      <c r="B257" s="190" t="s">
        <v>367</v>
      </c>
      <c r="C257" s="190" t="s">
        <v>560</v>
      </c>
      <c r="D257" s="234">
        <v>233.56800000000001</v>
      </c>
      <c r="E257" s="234">
        <v>233.56800000000001</v>
      </c>
    </row>
    <row r="258" spans="1:5" ht="93.75">
      <c r="A258" s="191" t="s">
        <v>594</v>
      </c>
      <c r="B258" s="190" t="s">
        <v>595</v>
      </c>
      <c r="C258" s="190"/>
      <c r="D258" s="234">
        <v>9.5</v>
      </c>
      <c r="E258" s="234">
        <v>9.5</v>
      </c>
    </row>
    <row r="259" spans="1:5" ht="112.5">
      <c r="A259" s="191" t="s">
        <v>1071</v>
      </c>
      <c r="B259" s="190" t="s">
        <v>595</v>
      </c>
      <c r="C259" s="190" t="s">
        <v>157</v>
      </c>
      <c r="D259" s="234">
        <v>9.5</v>
      </c>
      <c r="E259" s="234">
        <v>9.5</v>
      </c>
    </row>
    <row r="260" spans="1:5" ht="56.25">
      <c r="A260" s="233" t="s">
        <v>268</v>
      </c>
      <c r="B260" s="190" t="s">
        <v>269</v>
      </c>
      <c r="C260" s="190"/>
      <c r="D260" s="234">
        <v>409.03199999999998</v>
      </c>
      <c r="E260" s="234">
        <v>409.07499999999999</v>
      </c>
    </row>
    <row r="261" spans="1:5" ht="112.5">
      <c r="A261" s="191" t="s">
        <v>1075</v>
      </c>
      <c r="B261" s="190" t="s">
        <v>269</v>
      </c>
      <c r="C261" s="190" t="s">
        <v>265</v>
      </c>
      <c r="D261" s="234">
        <v>398.03199999999998</v>
      </c>
      <c r="E261" s="234">
        <v>398.03199999999998</v>
      </c>
    </row>
    <row r="262" spans="1:5" ht="75">
      <c r="A262" s="191" t="s">
        <v>1072</v>
      </c>
      <c r="B262" s="190" t="s">
        <v>269</v>
      </c>
      <c r="C262" s="190" t="s">
        <v>157</v>
      </c>
      <c r="D262" s="234">
        <v>11</v>
      </c>
      <c r="E262" s="234">
        <v>11.042999999999999</v>
      </c>
    </row>
    <row r="263" spans="1:5" ht="37.5">
      <c r="A263" s="233" t="s">
        <v>368</v>
      </c>
      <c r="B263" s="190" t="s">
        <v>369</v>
      </c>
      <c r="C263" s="190"/>
      <c r="D263" s="234">
        <v>1500</v>
      </c>
      <c r="E263" s="234">
        <v>1500</v>
      </c>
    </row>
    <row r="264" spans="1:5" ht="37.5">
      <c r="A264" s="233" t="s">
        <v>676</v>
      </c>
      <c r="B264" s="190" t="s">
        <v>369</v>
      </c>
      <c r="C264" s="190" t="s">
        <v>282</v>
      </c>
      <c r="D264" s="234">
        <v>1500</v>
      </c>
      <c r="E264" s="234">
        <v>1500</v>
      </c>
    </row>
    <row r="265" spans="1:5" ht="18.75">
      <c r="A265" s="233" t="s">
        <v>272</v>
      </c>
      <c r="B265" s="190" t="s">
        <v>273</v>
      </c>
      <c r="C265" s="190"/>
      <c r="D265" s="234">
        <v>5041.3710000000001</v>
      </c>
      <c r="E265" s="234">
        <v>5041.3710000000001</v>
      </c>
    </row>
    <row r="266" spans="1:5" ht="37.5">
      <c r="A266" s="233" t="s">
        <v>677</v>
      </c>
      <c r="B266" s="190" t="s">
        <v>273</v>
      </c>
      <c r="C266" s="190" t="s">
        <v>157</v>
      </c>
      <c r="D266" s="234">
        <v>440</v>
      </c>
      <c r="E266" s="234">
        <v>440</v>
      </c>
    </row>
    <row r="267" spans="1:5" ht="37.5">
      <c r="A267" s="233" t="s">
        <v>678</v>
      </c>
      <c r="B267" s="190" t="s">
        <v>273</v>
      </c>
      <c r="C267" s="190" t="s">
        <v>175</v>
      </c>
      <c r="D267" s="234">
        <v>4454.3710000000001</v>
      </c>
      <c r="E267" s="234">
        <v>4454.3710000000001</v>
      </c>
    </row>
    <row r="268" spans="1:5" ht="18.75">
      <c r="A268" s="233" t="s">
        <v>679</v>
      </c>
      <c r="B268" s="190" t="s">
        <v>273</v>
      </c>
      <c r="C268" s="190" t="s">
        <v>282</v>
      </c>
      <c r="D268" s="234">
        <v>147</v>
      </c>
      <c r="E268" s="234">
        <v>147</v>
      </c>
    </row>
    <row r="269" spans="1:5" ht="18.75">
      <c r="A269" s="233" t="s">
        <v>792</v>
      </c>
      <c r="B269" s="190" t="s">
        <v>793</v>
      </c>
      <c r="C269" s="190"/>
      <c r="D269" s="234">
        <v>7400</v>
      </c>
      <c r="E269" s="234">
        <v>15000</v>
      </c>
    </row>
    <row r="270" spans="1:5" ht="18.75">
      <c r="A270" s="233" t="s">
        <v>802</v>
      </c>
      <c r="B270" s="190" t="s">
        <v>793</v>
      </c>
      <c r="C270" s="190" t="s">
        <v>15</v>
      </c>
      <c r="D270" s="234">
        <v>7400</v>
      </c>
      <c r="E270" s="234">
        <v>15000</v>
      </c>
    </row>
  </sheetData>
  <mergeCells count="4">
    <mergeCell ref="A11:E11"/>
    <mergeCell ref="A14:A15"/>
    <mergeCell ref="B14:B15"/>
    <mergeCell ref="C14:C15"/>
  </mergeCells>
  <pageMargins left="0.70866141732283472" right="0.70866141732283472" top="0.74803149606299213" bottom="0.74803149606299213" header="0.31496062992125984" footer="0.31496062992125984"/>
  <pageSetup paperSize="9" scale="47" fitToHeight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K1" sqref="K1:T27"/>
    </sheetView>
  </sheetViews>
  <sheetFormatPr defaultRowHeight="15"/>
  <cols>
    <col min="1" max="1" width="4.42578125" customWidth="1"/>
    <col min="2" max="2" width="4.85546875" customWidth="1"/>
    <col min="3" max="3" width="5.28515625" customWidth="1"/>
    <col min="4" max="4" width="4.140625" customWidth="1"/>
    <col min="5" max="5" width="5" customWidth="1"/>
    <col min="6" max="6" width="6.85546875" customWidth="1"/>
    <col min="7" max="7" width="5.42578125" customWidth="1"/>
    <col min="8" max="8" width="51.7109375" customWidth="1"/>
    <col min="9" max="9" width="16.5703125" customWidth="1"/>
    <col min="11" max="11" width="16.5703125" customWidth="1"/>
    <col min="18" max="20" width="9.140625" customWidth="1"/>
    <col min="257" max="257" width="4.42578125" customWidth="1"/>
    <col min="258" max="258" width="4.85546875" customWidth="1"/>
    <col min="259" max="259" width="5.28515625" customWidth="1"/>
    <col min="260" max="260" width="4.140625" customWidth="1"/>
    <col min="261" max="261" width="5" customWidth="1"/>
    <col min="262" max="262" width="6.85546875" customWidth="1"/>
    <col min="263" max="263" width="5.42578125" customWidth="1"/>
    <col min="264" max="264" width="43" customWidth="1"/>
    <col min="265" max="265" width="16.5703125" customWidth="1"/>
    <col min="267" max="267" width="16.5703125" customWidth="1"/>
    <col min="513" max="513" width="4.42578125" customWidth="1"/>
    <col min="514" max="514" width="4.85546875" customWidth="1"/>
    <col min="515" max="515" width="5.28515625" customWidth="1"/>
    <col min="516" max="516" width="4.140625" customWidth="1"/>
    <col min="517" max="517" width="5" customWidth="1"/>
    <col min="518" max="518" width="6.85546875" customWidth="1"/>
    <col min="519" max="519" width="5.42578125" customWidth="1"/>
    <col min="520" max="520" width="43" customWidth="1"/>
    <col min="521" max="521" width="16.5703125" customWidth="1"/>
    <col min="523" max="523" width="16.5703125" customWidth="1"/>
    <col min="769" max="769" width="4.42578125" customWidth="1"/>
    <col min="770" max="770" width="4.85546875" customWidth="1"/>
    <col min="771" max="771" width="5.28515625" customWidth="1"/>
    <col min="772" max="772" width="4.140625" customWidth="1"/>
    <col min="773" max="773" width="5" customWidth="1"/>
    <col min="774" max="774" width="6.85546875" customWidth="1"/>
    <col min="775" max="775" width="5.42578125" customWidth="1"/>
    <col min="776" max="776" width="43" customWidth="1"/>
    <col min="777" max="777" width="16.5703125" customWidth="1"/>
    <col min="779" max="779" width="16.5703125" customWidth="1"/>
    <col min="1025" max="1025" width="4.42578125" customWidth="1"/>
    <col min="1026" max="1026" width="4.85546875" customWidth="1"/>
    <col min="1027" max="1027" width="5.28515625" customWidth="1"/>
    <col min="1028" max="1028" width="4.140625" customWidth="1"/>
    <col min="1029" max="1029" width="5" customWidth="1"/>
    <col min="1030" max="1030" width="6.85546875" customWidth="1"/>
    <col min="1031" max="1031" width="5.42578125" customWidth="1"/>
    <col min="1032" max="1032" width="43" customWidth="1"/>
    <col min="1033" max="1033" width="16.5703125" customWidth="1"/>
    <col min="1035" max="1035" width="16.5703125" customWidth="1"/>
    <col min="1281" max="1281" width="4.42578125" customWidth="1"/>
    <col min="1282" max="1282" width="4.85546875" customWidth="1"/>
    <col min="1283" max="1283" width="5.28515625" customWidth="1"/>
    <col min="1284" max="1284" width="4.140625" customWidth="1"/>
    <col min="1285" max="1285" width="5" customWidth="1"/>
    <col min="1286" max="1286" width="6.85546875" customWidth="1"/>
    <col min="1287" max="1287" width="5.42578125" customWidth="1"/>
    <col min="1288" max="1288" width="43" customWidth="1"/>
    <col min="1289" max="1289" width="16.5703125" customWidth="1"/>
    <col min="1291" max="1291" width="16.5703125" customWidth="1"/>
    <col min="1537" max="1537" width="4.42578125" customWidth="1"/>
    <col min="1538" max="1538" width="4.85546875" customWidth="1"/>
    <col min="1539" max="1539" width="5.28515625" customWidth="1"/>
    <col min="1540" max="1540" width="4.140625" customWidth="1"/>
    <col min="1541" max="1541" width="5" customWidth="1"/>
    <col min="1542" max="1542" width="6.85546875" customWidth="1"/>
    <col min="1543" max="1543" width="5.42578125" customWidth="1"/>
    <col min="1544" max="1544" width="43" customWidth="1"/>
    <col min="1545" max="1545" width="16.5703125" customWidth="1"/>
    <col min="1547" max="1547" width="16.5703125" customWidth="1"/>
    <col min="1793" max="1793" width="4.42578125" customWidth="1"/>
    <col min="1794" max="1794" width="4.85546875" customWidth="1"/>
    <col min="1795" max="1795" width="5.28515625" customWidth="1"/>
    <col min="1796" max="1796" width="4.140625" customWidth="1"/>
    <col min="1797" max="1797" width="5" customWidth="1"/>
    <col min="1798" max="1798" width="6.85546875" customWidth="1"/>
    <col min="1799" max="1799" width="5.42578125" customWidth="1"/>
    <col min="1800" max="1800" width="43" customWidth="1"/>
    <col min="1801" max="1801" width="16.5703125" customWidth="1"/>
    <col min="1803" max="1803" width="16.5703125" customWidth="1"/>
    <col min="2049" max="2049" width="4.42578125" customWidth="1"/>
    <col min="2050" max="2050" width="4.85546875" customWidth="1"/>
    <col min="2051" max="2051" width="5.28515625" customWidth="1"/>
    <col min="2052" max="2052" width="4.140625" customWidth="1"/>
    <col min="2053" max="2053" width="5" customWidth="1"/>
    <col min="2054" max="2054" width="6.85546875" customWidth="1"/>
    <col min="2055" max="2055" width="5.42578125" customWidth="1"/>
    <col min="2056" max="2056" width="43" customWidth="1"/>
    <col min="2057" max="2057" width="16.5703125" customWidth="1"/>
    <col min="2059" max="2059" width="16.5703125" customWidth="1"/>
    <col min="2305" max="2305" width="4.42578125" customWidth="1"/>
    <col min="2306" max="2306" width="4.85546875" customWidth="1"/>
    <col min="2307" max="2307" width="5.28515625" customWidth="1"/>
    <col min="2308" max="2308" width="4.140625" customWidth="1"/>
    <col min="2309" max="2309" width="5" customWidth="1"/>
    <col min="2310" max="2310" width="6.85546875" customWidth="1"/>
    <col min="2311" max="2311" width="5.42578125" customWidth="1"/>
    <col min="2312" max="2312" width="43" customWidth="1"/>
    <col min="2313" max="2313" width="16.5703125" customWidth="1"/>
    <col min="2315" max="2315" width="16.5703125" customWidth="1"/>
    <col min="2561" max="2561" width="4.42578125" customWidth="1"/>
    <col min="2562" max="2562" width="4.85546875" customWidth="1"/>
    <col min="2563" max="2563" width="5.28515625" customWidth="1"/>
    <col min="2564" max="2564" width="4.140625" customWidth="1"/>
    <col min="2565" max="2565" width="5" customWidth="1"/>
    <col min="2566" max="2566" width="6.85546875" customWidth="1"/>
    <col min="2567" max="2567" width="5.42578125" customWidth="1"/>
    <col min="2568" max="2568" width="43" customWidth="1"/>
    <col min="2569" max="2569" width="16.5703125" customWidth="1"/>
    <col min="2571" max="2571" width="16.5703125" customWidth="1"/>
    <col min="2817" max="2817" width="4.42578125" customWidth="1"/>
    <col min="2818" max="2818" width="4.85546875" customWidth="1"/>
    <col min="2819" max="2819" width="5.28515625" customWidth="1"/>
    <col min="2820" max="2820" width="4.140625" customWidth="1"/>
    <col min="2821" max="2821" width="5" customWidth="1"/>
    <col min="2822" max="2822" width="6.85546875" customWidth="1"/>
    <col min="2823" max="2823" width="5.42578125" customWidth="1"/>
    <col min="2824" max="2824" width="43" customWidth="1"/>
    <col min="2825" max="2825" width="16.5703125" customWidth="1"/>
    <col min="2827" max="2827" width="16.5703125" customWidth="1"/>
    <col min="3073" max="3073" width="4.42578125" customWidth="1"/>
    <col min="3074" max="3074" width="4.85546875" customWidth="1"/>
    <col min="3075" max="3075" width="5.28515625" customWidth="1"/>
    <col min="3076" max="3076" width="4.140625" customWidth="1"/>
    <col min="3077" max="3077" width="5" customWidth="1"/>
    <col min="3078" max="3078" width="6.85546875" customWidth="1"/>
    <col min="3079" max="3079" width="5.42578125" customWidth="1"/>
    <col min="3080" max="3080" width="43" customWidth="1"/>
    <col min="3081" max="3081" width="16.5703125" customWidth="1"/>
    <col min="3083" max="3083" width="16.5703125" customWidth="1"/>
    <col min="3329" max="3329" width="4.42578125" customWidth="1"/>
    <col min="3330" max="3330" width="4.85546875" customWidth="1"/>
    <col min="3331" max="3331" width="5.28515625" customWidth="1"/>
    <col min="3332" max="3332" width="4.140625" customWidth="1"/>
    <col min="3333" max="3333" width="5" customWidth="1"/>
    <col min="3334" max="3334" width="6.85546875" customWidth="1"/>
    <col min="3335" max="3335" width="5.42578125" customWidth="1"/>
    <col min="3336" max="3336" width="43" customWidth="1"/>
    <col min="3337" max="3337" width="16.5703125" customWidth="1"/>
    <col min="3339" max="3339" width="16.5703125" customWidth="1"/>
    <col min="3585" max="3585" width="4.42578125" customWidth="1"/>
    <col min="3586" max="3586" width="4.85546875" customWidth="1"/>
    <col min="3587" max="3587" width="5.28515625" customWidth="1"/>
    <col min="3588" max="3588" width="4.140625" customWidth="1"/>
    <col min="3589" max="3589" width="5" customWidth="1"/>
    <col min="3590" max="3590" width="6.85546875" customWidth="1"/>
    <col min="3591" max="3591" width="5.42578125" customWidth="1"/>
    <col min="3592" max="3592" width="43" customWidth="1"/>
    <col min="3593" max="3593" width="16.5703125" customWidth="1"/>
    <col min="3595" max="3595" width="16.5703125" customWidth="1"/>
    <col min="3841" max="3841" width="4.42578125" customWidth="1"/>
    <col min="3842" max="3842" width="4.85546875" customWidth="1"/>
    <col min="3843" max="3843" width="5.28515625" customWidth="1"/>
    <col min="3844" max="3844" width="4.140625" customWidth="1"/>
    <col min="3845" max="3845" width="5" customWidth="1"/>
    <col min="3846" max="3846" width="6.85546875" customWidth="1"/>
    <col min="3847" max="3847" width="5.42578125" customWidth="1"/>
    <col min="3848" max="3848" width="43" customWidth="1"/>
    <col min="3849" max="3849" width="16.5703125" customWidth="1"/>
    <col min="3851" max="3851" width="16.5703125" customWidth="1"/>
    <col min="4097" max="4097" width="4.42578125" customWidth="1"/>
    <col min="4098" max="4098" width="4.85546875" customWidth="1"/>
    <col min="4099" max="4099" width="5.28515625" customWidth="1"/>
    <col min="4100" max="4100" width="4.140625" customWidth="1"/>
    <col min="4101" max="4101" width="5" customWidth="1"/>
    <col min="4102" max="4102" width="6.85546875" customWidth="1"/>
    <col min="4103" max="4103" width="5.42578125" customWidth="1"/>
    <col min="4104" max="4104" width="43" customWidth="1"/>
    <col min="4105" max="4105" width="16.5703125" customWidth="1"/>
    <col min="4107" max="4107" width="16.5703125" customWidth="1"/>
    <col min="4353" max="4353" width="4.42578125" customWidth="1"/>
    <col min="4354" max="4354" width="4.85546875" customWidth="1"/>
    <col min="4355" max="4355" width="5.28515625" customWidth="1"/>
    <col min="4356" max="4356" width="4.140625" customWidth="1"/>
    <col min="4357" max="4357" width="5" customWidth="1"/>
    <col min="4358" max="4358" width="6.85546875" customWidth="1"/>
    <col min="4359" max="4359" width="5.42578125" customWidth="1"/>
    <col min="4360" max="4360" width="43" customWidth="1"/>
    <col min="4361" max="4361" width="16.5703125" customWidth="1"/>
    <col min="4363" max="4363" width="16.5703125" customWidth="1"/>
    <col min="4609" max="4609" width="4.42578125" customWidth="1"/>
    <col min="4610" max="4610" width="4.85546875" customWidth="1"/>
    <col min="4611" max="4611" width="5.28515625" customWidth="1"/>
    <col min="4612" max="4612" width="4.140625" customWidth="1"/>
    <col min="4613" max="4613" width="5" customWidth="1"/>
    <col min="4614" max="4614" width="6.85546875" customWidth="1"/>
    <col min="4615" max="4615" width="5.42578125" customWidth="1"/>
    <col min="4616" max="4616" width="43" customWidth="1"/>
    <col min="4617" max="4617" width="16.5703125" customWidth="1"/>
    <col min="4619" max="4619" width="16.5703125" customWidth="1"/>
    <col min="4865" max="4865" width="4.42578125" customWidth="1"/>
    <col min="4866" max="4866" width="4.85546875" customWidth="1"/>
    <col min="4867" max="4867" width="5.28515625" customWidth="1"/>
    <col min="4868" max="4868" width="4.140625" customWidth="1"/>
    <col min="4869" max="4869" width="5" customWidth="1"/>
    <col min="4870" max="4870" width="6.85546875" customWidth="1"/>
    <col min="4871" max="4871" width="5.42578125" customWidth="1"/>
    <col min="4872" max="4872" width="43" customWidth="1"/>
    <col min="4873" max="4873" width="16.5703125" customWidth="1"/>
    <col min="4875" max="4875" width="16.5703125" customWidth="1"/>
    <col min="5121" max="5121" width="4.42578125" customWidth="1"/>
    <col min="5122" max="5122" width="4.85546875" customWidth="1"/>
    <col min="5123" max="5123" width="5.28515625" customWidth="1"/>
    <col min="5124" max="5124" width="4.140625" customWidth="1"/>
    <col min="5125" max="5125" width="5" customWidth="1"/>
    <col min="5126" max="5126" width="6.85546875" customWidth="1"/>
    <col min="5127" max="5127" width="5.42578125" customWidth="1"/>
    <col min="5128" max="5128" width="43" customWidth="1"/>
    <col min="5129" max="5129" width="16.5703125" customWidth="1"/>
    <col min="5131" max="5131" width="16.5703125" customWidth="1"/>
    <col min="5377" max="5377" width="4.42578125" customWidth="1"/>
    <col min="5378" max="5378" width="4.85546875" customWidth="1"/>
    <col min="5379" max="5379" width="5.28515625" customWidth="1"/>
    <col min="5380" max="5380" width="4.140625" customWidth="1"/>
    <col min="5381" max="5381" width="5" customWidth="1"/>
    <col min="5382" max="5382" width="6.85546875" customWidth="1"/>
    <col min="5383" max="5383" width="5.42578125" customWidth="1"/>
    <col min="5384" max="5384" width="43" customWidth="1"/>
    <col min="5385" max="5385" width="16.5703125" customWidth="1"/>
    <col min="5387" max="5387" width="16.5703125" customWidth="1"/>
    <col min="5633" max="5633" width="4.42578125" customWidth="1"/>
    <col min="5634" max="5634" width="4.85546875" customWidth="1"/>
    <col min="5635" max="5635" width="5.28515625" customWidth="1"/>
    <col min="5636" max="5636" width="4.140625" customWidth="1"/>
    <col min="5637" max="5637" width="5" customWidth="1"/>
    <col min="5638" max="5638" width="6.85546875" customWidth="1"/>
    <col min="5639" max="5639" width="5.42578125" customWidth="1"/>
    <col min="5640" max="5640" width="43" customWidth="1"/>
    <col min="5641" max="5641" width="16.5703125" customWidth="1"/>
    <col min="5643" max="5643" width="16.5703125" customWidth="1"/>
    <col min="5889" max="5889" width="4.42578125" customWidth="1"/>
    <col min="5890" max="5890" width="4.85546875" customWidth="1"/>
    <col min="5891" max="5891" width="5.28515625" customWidth="1"/>
    <col min="5892" max="5892" width="4.140625" customWidth="1"/>
    <col min="5893" max="5893" width="5" customWidth="1"/>
    <col min="5894" max="5894" width="6.85546875" customWidth="1"/>
    <col min="5895" max="5895" width="5.42578125" customWidth="1"/>
    <col min="5896" max="5896" width="43" customWidth="1"/>
    <col min="5897" max="5897" width="16.5703125" customWidth="1"/>
    <col min="5899" max="5899" width="16.5703125" customWidth="1"/>
    <col min="6145" max="6145" width="4.42578125" customWidth="1"/>
    <col min="6146" max="6146" width="4.85546875" customWidth="1"/>
    <col min="6147" max="6147" width="5.28515625" customWidth="1"/>
    <col min="6148" max="6148" width="4.140625" customWidth="1"/>
    <col min="6149" max="6149" width="5" customWidth="1"/>
    <col min="6150" max="6150" width="6.85546875" customWidth="1"/>
    <col min="6151" max="6151" width="5.42578125" customWidth="1"/>
    <col min="6152" max="6152" width="43" customWidth="1"/>
    <col min="6153" max="6153" width="16.5703125" customWidth="1"/>
    <col min="6155" max="6155" width="16.5703125" customWidth="1"/>
    <col min="6401" max="6401" width="4.42578125" customWidth="1"/>
    <col min="6402" max="6402" width="4.85546875" customWidth="1"/>
    <col min="6403" max="6403" width="5.28515625" customWidth="1"/>
    <col min="6404" max="6404" width="4.140625" customWidth="1"/>
    <col min="6405" max="6405" width="5" customWidth="1"/>
    <col min="6406" max="6406" width="6.85546875" customWidth="1"/>
    <col min="6407" max="6407" width="5.42578125" customWidth="1"/>
    <col min="6408" max="6408" width="43" customWidth="1"/>
    <col min="6409" max="6409" width="16.5703125" customWidth="1"/>
    <col min="6411" max="6411" width="16.5703125" customWidth="1"/>
    <col min="6657" max="6657" width="4.42578125" customWidth="1"/>
    <col min="6658" max="6658" width="4.85546875" customWidth="1"/>
    <col min="6659" max="6659" width="5.28515625" customWidth="1"/>
    <col min="6660" max="6660" width="4.140625" customWidth="1"/>
    <col min="6661" max="6661" width="5" customWidth="1"/>
    <col min="6662" max="6662" width="6.85546875" customWidth="1"/>
    <col min="6663" max="6663" width="5.42578125" customWidth="1"/>
    <col min="6664" max="6664" width="43" customWidth="1"/>
    <col min="6665" max="6665" width="16.5703125" customWidth="1"/>
    <col min="6667" max="6667" width="16.5703125" customWidth="1"/>
    <col min="6913" max="6913" width="4.42578125" customWidth="1"/>
    <col min="6914" max="6914" width="4.85546875" customWidth="1"/>
    <col min="6915" max="6915" width="5.28515625" customWidth="1"/>
    <col min="6916" max="6916" width="4.140625" customWidth="1"/>
    <col min="6917" max="6917" width="5" customWidth="1"/>
    <col min="6918" max="6918" width="6.85546875" customWidth="1"/>
    <col min="6919" max="6919" width="5.42578125" customWidth="1"/>
    <col min="6920" max="6920" width="43" customWidth="1"/>
    <col min="6921" max="6921" width="16.5703125" customWidth="1"/>
    <col min="6923" max="6923" width="16.5703125" customWidth="1"/>
    <col min="7169" max="7169" width="4.42578125" customWidth="1"/>
    <col min="7170" max="7170" width="4.85546875" customWidth="1"/>
    <col min="7171" max="7171" width="5.28515625" customWidth="1"/>
    <col min="7172" max="7172" width="4.140625" customWidth="1"/>
    <col min="7173" max="7173" width="5" customWidth="1"/>
    <col min="7174" max="7174" width="6.85546875" customWidth="1"/>
    <col min="7175" max="7175" width="5.42578125" customWidth="1"/>
    <col min="7176" max="7176" width="43" customWidth="1"/>
    <col min="7177" max="7177" width="16.5703125" customWidth="1"/>
    <col min="7179" max="7179" width="16.5703125" customWidth="1"/>
    <col min="7425" max="7425" width="4.42578125" customWidth="1"/>
    <col min="7426" max="7426" width="4.85546875" customWidth="1"/>
    <col min="7427" max="7427" width="5.28515625" customWidth="1"/>
    <col min="7428" max="7428" width="4.140625" customWidth="1"/>
    <col min="7429" max="7429" width="5" customWidth="1"/>
    <col min="7430" max="7430" width="6.85546875" customWidth="1"/>
    <col min="7431" max="7431" width="5.42578125" customWidth="1"/>
    <col min="7432" max="7432" width="43" customWidth="1"/>
    <col min="7433" max="7433" width="16.5703125" customWidth="1"/>
    <col min="7435" max="7435" width="16.5703125" customWidth="1"/>
    <col min="7681" max="7681" width="4.42578125" customWidth="1"/>
    <col min="7682" max="7682" width="4.85546875" customWidth="1"/>
    <col min="7683" max="7683" width="5.28515625" customWidth="1"/>
    <col min="7684" max="7684" width="4.140625" customWidth="1"/>
    <col min="7685" max="7685" width="5" customWidth="1"/>
    <col min="7686" max="7686" width="6.85546875" customWidth="1"/>
    <col min="7687" max="7687" width="5.42578125" customWidth="1"/>
    <col min="7688" max="7688" width="43" customWidth="1"/>
    <col min="7689" max="7689" width="16.5703125" customWidth="1"/>
    <col min="7691" max="7691" width="16.5703125" customWidth="1"/>
    <col min="7937" max="7937" width="4.42578125" customWidth="1"/>
    <col min="7938" max="7938" width="4.85546875" customWidth="1"/>
    <col min="7939" max="7939" width="5.28515625" customWidth="1"/>
    <col min="7940" max="7940" width="4.140625" customWidth="1"/>
    <col min="7941" max="7941" width="5" customWidth="1"/>
    <col min="7942" max="7942" width="6.85546875" customWidth="1"/>
    <col min="7943" max="7943" width="5.42578125" customWidth="1"/>
    <col min="7944" max="7944" width="43" customWidth="1"/>
    <col min="7945" max="7945" width="16.5703125" customWidth="1"/>
    <col min="7947" max="7947" width="16.5703125" customWidth="1"/>
    <col min="8193" max="8193" width="4.42578125" customWidth="1"/>
    <col min="8194" max="8194" width="4.85546875" customWidth="1"/>
    <col min="8195" max="8195" width="5.28515625" customWidth="1"/>
    <col min="8196" max="8196" width="4.140625" customWidth="1"/>
    <col min="8197" max="8197" width="5" customWidth="1"/>
    <col min="8198" max="8198" width="6.85546875" customWidth="1"/>
    <col min="8199" max="8199" width="5.42578125" customWidth="1"/>
    <col min="8200" max="8200" width="43" customWidth="1"/>
    <col min="8201" max="8201" width="16.5703125" customWidth="1"/>
    <col min="8203" max="8203" width="16.5703125" customWidth="1"/>
    <col min="8449" max="8449" width="4.42578125" customWidth="1"/>
    <col min="8450" max="8450" width="4.85546875" customWidth="1"/>
    <col min="8451" max="8451" width="5.28515625" customWidth="1"/>
    <col min="8452" max="8452" width="4.140625" customWidth="1"/>
    <col min="8453" max="8453" width="5" customWidth="1"/>
    <col min="8454" max="8454" width="6.85546875" customWidth="1"/>
    <col min="8455" max="8455" width="5.42578125" customWidth="1"/>
    <col min="8456" max="8456" width="43" customWidth="1"/>
    <col min="8457" max="8457" width="16.5703125" customWidth="1"/>
    <col min="8459" max="8459" width="16.5703125" customWidth="1"/>
    <col min="8705" max="8705" width="4.42578125" customWidth="1"/>
    <col min="8706" max="8706" width="4.85546875" customWidth="1"/>
    <col min="8707" max="8707" width="5.28515625" customWidth="1"/>
    <col min="8708" max="8708" width="4.140625" customWidth="1"/>
    <col min="8709" max="8709" width="5" customWidth="1"/>
    <col min="8710" max="8710" width="6.85546875" customWidth="1"/>
    <col min="8711" max="8711" width="5.42578125" customWidth="1"/>
    <col min="8712" max="8712" width="43" customWidth="1"/>
    <col min="8713" max="8713" width="16.5703125" customWidth="1"/>
    <col min="8715" max="8715" width="16.5703125" customWidth="1"/>
    <col min="8961" max="8961" width="4.42578125" customWidth="1"/>
    <col min="8962" max="8962" width="4.85546875" customWidth="1"/>
    <col min="8963" max="8963" width="5.28515625" customWidth="1"/>
    <col min="8964" max="8964" width="4.140625" customWidth="1"/>
    <col min="8965" max="8965" width="5" customWidth="1"/>
    <col min="8966" max="8966" width="6.85546875" customWidth="1"/>
    <col min="8967" max="8967" width="5.42578125" customWidth="1"/>
    <col min="8968" max="8968" width="43" customWidth="1"/>
    <col min="8969" max="8969" width="16.5703125" customWidth="1"/>
    <col min="8971" max="8971" width="16.5703125" customWidth="1"/>
    <col min="9217" max="9217" width="4.42578125" customWidth="1"/>
    <col min="9218" max="9218" width="4.85546875" customWidth="1"/>
    <col min="9219" max="9219" width="5.28515625" customWidth="1"/>
    <col min="9220" max="9220" width="4.140625" customWidth="1"/>
    <col min="9221" max="9221" width="5" customWidth="1"/>
    <col min="9222" max="9222" width="6.85546875" customWidth="1"/>
    <col min="9223" max="9223" width="5.42578125" customWidth="1"/>
    <col min="9224" max="9224" width="43" customWidth="1"/>
    <col min="9225" max="9225" width="16.5703125" customWidth="1"/>
    <col min="9227" max="9227" width="16.5703125" customWidth="1"/>
    <col min="9473" max="9473" width="4.42578125" customWidth="1"/>
    <col min="9474" max="9474" width="4.85546875" customWidth="1"/>
    <col min="9475" max="9475" width="5.28515625" customWidth="1"/>
    <col min="9476" max="9476" width="4.140625" customWidth="1"/>
    <col min="9477" max="9477" width="5" customWidth="1"/>
    <col min="9478" max="9478" width="6.85546875" customWidth="1"/>
    <col min="9479" max="9479" width="5.42578125" customWidth="1"/>
    <col min="9480" max="9480" width="43" customWidth="1"/>
    <col min="9481" max="9481" width="16.5703125" customWidth="1"/>
    <col min="9483" max="9483" width="16.5703125" customWidth="1"/>
    <col min="9729" max="9729" width="4.42578125" customWidth="1"/>
    <col min="9730" max="9730" width="4.85546875" customWidth="1"/>
    <col min="9731" max="9731" width="5.28515625" customWidth="1"/>
    <col min="9732" max="9732" width="4.140625" customWidth="1"/>
    <col min="9733" max="9733" width="5" customWidth="1"/>
    <col min="9734" max="9734" width="6.85546875" customWidth="1"/>
    <col min="9735" max="9735" width="5.42578125" customWidth="1"/>
    <col min="9736" max="9736" width="43" customWidth="1"/>
    <col min="9737" max="9737" width="16.5703125" customWidth="1"/>
    <col min="9739" max="9739" width="16.5703125" customWidth="1"/>
    <col min="9985" max="9985" width="4.42578125" customWidth="1"/>
    <col min="9986" max="9986" width="4.85546875" customWidth="1"/>
    <col min="9987" max="9987" width="5.28515625" customWidth="1"/>
    <col min="9988" max="9988" width="4.140625" customWidth="1"/>
    <col min="9989" max="9989" width="5" customWidth="1"/>
    <col min="9990" max="9990" width="6.85546875" customWidth="1"/>
    <col min="9991" max="9991" width="5.42578125" customWidth="1"/>
    <col min="9992" max="9992" width="43" customWidth="1"/>
    <col min="9993" max="9993" width="16.5703125" customWidth="1"/>
    <col min="9995" max="9995" width="16.5703125" customWidth="1"/>
    <col min="10241" max="10241" width="4.42578125" customWidth="1"/>
    <col min="10242" max="10242" width="4.85546875" customWidth="1"/>
    <col min="10243" max="10243" width="5.28515625" customWidth="1"/>
    <col min="10244" max="10244" width="4.140625" customWidth="1"/>
    <col min="10245" max="10245" width="5" customWidth="1"/>
    <col min="10246" max="10246" width="6.85546875" customWidth="1"/>
    <col min="10247" max="10247" width="5.42578125" customWidth="1"/>
    <col min="10248" max="10248" width="43" customWidth="1"/>
    <col min="10249" max="10249" width="16.5703125" customWidth="1"/>
    <col min="10251" max="10251" width="16.5703125" customWidth="1"/>
    <col min="10497" max="10497" width="4.42578125" customWidth="1"/>
    <col min="10498" max="10498" width="4.85546875" customWidth="1"/>
    <col min="10499" max="10499" width="5.28515625" customWidth="1"/>
    <col min="10500" max="10500" width="4.140625" customWidth="1"/>
    <col min="10501" max="10501" width="5" customWidth="1"/>
    <col min="10502" max="10502" width="6.85546875" customWidth="1"/>
    <col min="10503" max="10503" width="5.42578125" customWidth="1"/>
    <col min="10504" max="10504" width="43" customWidth="1"/>
    <col min="10505" max="10505" width="16.5703125" customWidth="1"/>
    <col min="10507" max="10507" width="16.5703125" customWidth="1"/>
    <col min="10753" max="10753" width="4.42578125" customWidth="1"/>
    <col min="10754" max="10754" width="4.85546875" customWidth="1"/>
    <col min="10755" max="10755" width="5.28515625" customWidth="1"/>
    <col min="10756" max="10756" width="4.140625" customWidth="1"/>
    <col min="10757" max="10757" width="5" customWidth="1"/>
    <col min="10758" max="10758" width="6.85546875" customWidth="1"/>
    <col min="10759" max="10759" width="5.42578125" customWidth="1"/>
    <col min="10760" max="10760" width="43" customWidth="1"/>
    <col min="10761" max="10761" width="16.5703125" customWidth="1"/>
    <col min="10763" max="10763" width="16.5703125" customWidth="1"/>
    <col min="11009" max="11009" width="4.42578125" customWidth="1"/>
    <col min="11010" max="11010" width="4.85546875" customWidth="1"/>
    <col min="11011" max="11011" width="5.28515625" customWidth="1"/>
    <col min="11012" max="11012" width="4.140625" customWidth="1"/>
    <col min="11013" max="11013" width="5" customWidth="1"/>
    <col min="11014" max="11014" width="6.85546875" customWidth="1"/>
    <col min="11015" max="11015" width="5.42578125" customWidth="1"/>
    <col min="11016" max="11016" width="43" customWidth="1"/>
    <col min="11017" max="11017" width="16.5703125" customWidth="1"/>
    <col min="11019" max="11019" width="16.5703125" customWidth="1"/>
    <col min="11265" max="11265" width="4.42578125" customWidth="1"/>
    <col min="11266" max="11266" width="4.85546875" customWidth="1"/>
    <col min="11267" max="11267" width="5.28515625" customWidth="1"/>
    <col min="11268" max="11268" width="4.140625" customWidth="1"/>
    <col min="11269" max="11269" width="5" customWidth="1"/>
    <col min="11270" max="11270" width="6.85546875" customWidth="1"/>
    <col min="11271" max="11271" width="5.42578125" customWidth="1"/>
    <col min="11272" max="11272" width="43" customWidth="1"/>
    <col min="11273" max="11273" width="16.5703125" customWidth="1"/>
    <col min="11275" max="11275" width="16.5703125" customWidth="1"/>
    <col min="11521" max="11521" width="4.42578125" customWidth="1"/>
    <col min="11522" max="11522" width="4.85546875" customWidth="1"/>
    <col min="11523" max="11523" width="5.28515625" customWidth="1"/>
    <col min="11524" max="11524" width="4.140625" customWidth="1"/>
    <col min="11525" max="11525" width="5" customWidth="1"/>
    <col min="11526" max="11526" width="6.85546875" customWidth="1"/>
    <col min="11527" max="11527" width="5.42578125" customWidth="1"/>
    <col min="11528" max="11528" width="43" customWidth="1"/>
    <col min="11529" max="11529" width="16.5703125" customWidth="1"/>
    <col min="11531" max="11531" width="16.5703125" customWidth="1"/>
    <col min="11777" max="11777" width="4.42578125" customWidth="1"/>
    <col min="11778" max="11778" width="4.85546875" customWidth="1"/>
    <col min="11779" max="11779" width="5.28515625" customWidth="1"/>
    <col min="11780" max="11780" width="4.140625" customWidth="1"/>
    <col min="11781" max="11781" width="5" customWidth="1"/>
    <col min="11782" max="11782" width="6.85546875" customWidth="1"/>
    <col min="11783" max="11783" width="5.42578125" customWidth="1"/>
    <col min="11784" max="11784" width="43" customWidth="1"/>
    <col min="11785" max="11785" width="16.5703125" customWidth="1"/>
    <col min="11787" max="11787" width="16.5703125" customWidth="1"/>
    <col min="12033" max="12033" width="4.42578125" customWidth="1"/>
    <col min="12034" max="12034" width="4.85546875" customWidth="1"/>
    <col min="12035" max="12035" width="5.28515625" customWidth="1"/>
    <col min="12036" max="12036" width="4.140625" customWidth="1"/>
    <col min="12037" max="12037" width="5" customWidth="1"/>
    <col min="12038" max="12038" width="6.85546875" customWidth="1"/>
    <col min="12039" max="12039" width="5.42578125" customWidth="1"/>
    <col min="12040" max="12040" width="43" customWidth="1"/>
    <col min="12041" max="12041" width="16.5703125" customWidth="1"/>
    <col min="12043" max="12043" width="16.5703125" customWidth="1"/>
    <col min="12289" max="12289" width="4.42578125" customWidth="1"/>
    <col min="12290" max="12290" width="4.85546875" customWidth="1"/>
    <col min="12291" max="12291" width="5.28515625" customWidth="1"/>
    <col min="12292" max="12292" width="4.140625" customWidth="1"/>
    <col min="12293" max="12293" width="5" customWidth="1"/>
    <col min="12294" max="12294" width="6.85546875" customWidth="1"/>
    <col min="12295" max="12295" width="5.42578125" customWidth="1"/>
    <col min="12296" max="12296" width="43" customWidth="1"/>
    <col min="12297" max="12297" width="16.5703125" customWidth="1"/>
    <col min="12299" max="12299" width="16.5703125" customWidth="1"/>
    <col min="12545" max="12545" width="4.42578125" customWidth="1"/>
    <col min="12546" max="12546" width="4.85546875" customWidth="1"/>
    <col min="12547" max="12547" width="5.28515625" customWidth="1"/>
    <col min="12548" max="12548" width="4.140625" customWidth="1"/>
    <col min="12549" max="12549" width="5" customWidth="1"/>
    <col min="12550" max="12550" width="6.85546875" customWidth="1"/>
    <col min="12551" max="12551" width="5.42578125" customWidth="1"/>
    <col min="12552" max="12552" width="43" customWidth="1"/>
    <col min="12553" max="12553" width="16.5703125" customWidth="1"/>
    <col min="12555" max="12555" width="16.5703125" customWidth="1"/>
    <col min="12801" max="12801" width="4.42578125" customWidth="1"/>
    <col min="12802" max="12802" width="4.85546875" customWidth="1"/>
    <col min="12803" max="12803" width="5.28515625" customWidth="1"/>
    <col min="12804" max="12804" width="4.140625" customWidth="1"/>
    <col min="12805" max="12805" width="5" customWidth="1"/>
    <col min="12806" max="12806" width="6.85546875" customWidth="1"/>
    <col min="12807" max="12807" width="5.42578125" customWidth="1"/>
    <col min="12808" max="12808" width="43" customWidth="1"/>
    <col min="12809" max="12809" width="16.5703125" customWidth="1"/>
    <col min="12811" max="12811" width="16.5703125" customWidth="1"/>
    <col min="13057" max="13057" width="4.42578125" customWidth="1"/>
    <col min="13058" max="13058" width="4.85546875" customWidth="1"/>
    <col min="13059" max="13059" width="5.28515625" customWidth="1"/>
    <col min="13060" max="13060" width="4.140625" customWidth="1"/>
    <col min="13061" max="13061" width="5" customWidth="1"/>
    <col min="13062" max="13062" width="6.85546875" customWidth="1"/>
    <col min="13063" max="13063" width="5.42578125" customWidth="1"/>
    <col min="13064" max="13064" width="43" customWidth="1"/>
    <col min="13065" max="13065" width="16.5703125" customWidth="1"/>
    <col min="13067" max="13067" width="16.5703125" customWidth="1"/>
    <col min="13313" max="13313" width="4.42578125" customWidth="1"/>
    <col min="13314" max="13314" width="4.85546875" customWidth="1"/>
    <col min="13315" max="13315" width="5.28515625" customWidth="1"/>
    <col min="13316" max="13316" width="4.140625" customWidth="1"/>
    <col min="13317" max="13317" width="5" customWidth="1"/>
    <col min="13318" max="13318" width="6.85546875" customWidth="1"/>
    <col min="13319" max="13319" width="5.42578125" customWidth="1"/>
    <col min="13320" max="13320" width="43" customWidth="1"/>
    <col min="13321" max="13321" width="16.5703125" customWidth="1"/>
    <col min="13323" max="13323" width="16.5703125" customWidth="1"/>
    <col min="13569" max="13569" width="4.42578125" customWidth="1"/>
    <col min="13570" max="13570" width="4.85546875" customWidth="1"/>
    <col min="13571" max="13571" width="5.28515625" customWidth="1"/>
    <col min="13572" max="13572" width="4.140625" customWidth="1"/>
    <col min="13573" max="13573" width="5" customWidth="1"/>
    <col min="13574" max="13574" width="6.85546875" customWidth="1"/>
    <col min="13575" max="13575" width="5.42578125" customWidth="1"/>
    <col min="13576" max="13576" width="43" customWidth="1"/>
    <col min="13577" max="13577" width="16.5703125" customWidth="1"/>
    <col min="13579" max="13579" width="16.5703125" customWidth="1"/>
    <col min="13825" max="13825" width="4.42578125" customWidth="1"/>
    <col min="13826" max="13826" width="4.85546875" customWidth="1"/>
    <col min="13827" max="13827" width="5.28515625" customWidth="1"/>
    <col min="13828" max="13828" width="4.140625" customWidth="1"/>
    <col min="13829" max="13829" width="5" customWidth="1"/>
    <col min="13830" max="13830" width="6.85546875" customWidth="1"/>
    <col min="13831" max="13831" width="5.42578125" customWidth="1"/>
    <col min="13832" max="13832" width="43" customWidth="1"/>
    <col min="13833" max="13833" width="16.5703125" customWidth="1"/>
    <col min="13835" max="13835" width="16.5703125" customWidth="1"/>
    <col min="14081" max="14081" width="4.42578125" customWidth="1"/>
    <col min="14082" max="14082" width="4.85546875" customWidth="1"/>
    <col min="14083" max="14083" width="5.28515625" customWidth="1"/>
    <col min="14084" max="14084" width="4.140625" customWidth="1"/>
    <col min="14085" max="14085" width="5" customWidth="1"/>
    <col min="14086" max="14086" width="6.85546875" customWidth="1"/>
    <col min="14087" max="14087" width="5.42578125" customWidth="1"/>
    <col min="14088" max="14088" width="43" customWidth="1"/>
    <col min="14089" max="14089" width="16.5703125" customWidth="1"/>
    <col min="14091" max="14091" width="16.5703125" customWidth="1"/>
    <col min="14337" max="14337" width="4.42578125" customWidth="1"/>
    <col min="14338" max="14338" width="4.85546875" customWidth="1"/>
    <col min="14339" max="14339" width="5.28515625" customWidth="1"/>
    <col min="14340" max="14340" width="4.140625" customWidth="1"/>
    <col min="14341" max="14341" width="5" customWidth="1"/>
    <col min="14342" max="14342" width="6.85546875" customWidth="1"/>
    <col min="14343" max="14343" width="5.42578125" customWidth="1"/>
    <col min="14344" max="14344" width="43" customWidth="1"/>
    <col min="14345" max="14345" width="16.5703125" customWidth="1"/>
    <col min="14347" max="14347" width="16.5703125" customWidth="1"/>
    <col min="14593" max="14593" width="4.42578125" customWidth="1"/>
    <col min="14594" max="14594" width="4.85546875" customWidth="1"/>
    <col min="14595" max="14595" width="5.28515625" customWidth="1"/>
    <col min="14596" max="14596" width="4.140625" customWidth="1"/>
    <col min="14597" max="14597" width="5" customWidth="1"/>
    <col min="14598" max="14598" width="6.85546875" customWidth="1"/>
    <col min="14599" max="14599" width="5.42578125" customWidth="1"/>
    <col min="14600" max="14600" width="43" customWidth="1"/>
    <col min="14601" max="14601" width="16.5703125" customWidth="1"/>
    <col min="14603" max="14603" width="16.5703125" customWidth="1"/>
    <col min="14849" max="14849" width="4.42578125" customWidth="1"/>
    <col min="14850" max="14850" width="4.85546875" customWidth="1"/>
    <col min="14851" max="14851" width="5.28515625" customWidth="1"/>
    <col min="14852" max="14852" width="4.140625" customWidth="1"/>
    <col min="14853" max="14853" width="5" customWidth="1"/>
    <col min="14854" max="14854" width="6.85546875" customWidth="1"/>
    <col min="14855" max="14855" width="5.42578125" customWidth="1"/>
    <col min="14856" max="14856" width="43" customWidth="1"/>
    <col min="14857" max="14857" width="16.5703125" customWidth="1"/>
    <col min="14859" max="14859" width="16.5703125" customWidth="1"/>
    <col min="15105" max="15105" width="4.42578125" customWidth="1"/>
    <col min="15106" max="15106" width="4.85546875" customWidth="1"/>
    <col min="15107" max="15107" width="5.28515625" customWidth="1"/>
    <col min="15108" max="15108" width="4.140625" customWidth="1"/>
    <col min="15109" max="15109" width="5" customWidth="1"/>
    <col min="15110" max="15110" width="6.85546875" customWidth="1"/>
    <col min="15111" max="15111" width="5.42578125" customWidth="1"/>
    <col min="15112" max="15112" width="43" customWidth="1"/>
    <col min="15113" max="15113" width="16.5703125" customWidth="1"/>
    <col min="15115" max="15115" width="16.5703125" customWidth="1"/>
    <col min="15361" max="15361" width="4.42578125" customWidth="1"/>
    <col min="15362" max="15362" width="4.85546875" customWidth="1"/>
    <col min="15363" max="15363" width="5.28515625" customWidth="1"/>
    <col min="15364" max="15364" width="4.140625" customWidth="1"/>
    <col min="15365" max="15365" width="5" customWidth="1"/>
    <col min="15366" max="15366" width="6.85546875" customWidth="1"/>
    <col min="15367" max="15367" width="5.42578125" customWidth="1"/>
    <col min="15368" max="15368" width="43" customWidth="1"/>
    <col min="15369" max="15369" width="16.5703125" customWidth="1"/>
    <col min="15371" max="15371" width="16.5703125" customWidth="1"/>
    <col min="15617" max="15617" width="4.42578125" customWidth="1"/>
    <col min="15618" max="15618" width="4.85546875" customWidth="1"/>
    <col min="15619" max="15619" width="5.28515625" customWidth="1"/>
    <col min="15620" max="15620" width="4.140625" customWidth="1"/>
    <col min="15621" max="15621" width="5" customWidth="1"/>
    <col min="15622" max="15622" width="6.85546875" customWidth="1"/>
    <col min="15623" max="15623" width="5.42578125" customWidth="1"/>
    <col min="15624" max="15624" width="43" customWidth="1"/>
    <col min="15625" max="15625" width="16.5703125" customWidth="1"/>
    <col min="15627" max="15627" width="16.5703125" customWidth="1"/>
    <col min="15873" max="15873" width="4.42578125" customWidth="1"/>
    <col min="15874" max="15874" width="4.85546875" customWidth="1"/>
    <col min="15875" max="15875" width="5.28515625" customWidth="1"/>
    <col min="15876" max="15876" width="4.140625" customWidth="1"/>
    <col min="15877" max="15877" width="5" customWidth="1"/>
    <col min="15878" max="15878" width="6.85546875" customWidth="1"/>
    <col min="15879" max="15879" width="5.42578125" customWidth="1"/>
    <col min="15880" max="15880" width="43" customWidth="1"/>
    <col min="15881" max="15881" width="16.5703125" customWidth="1"/>
    <col min="15883" max="15883" width="16.5703125" customWidth="1"/>
    <col min="16129" max="16129" width="4.42578125" customWidth="1"/>
    <col min="16130" max="16130" width="4.85546875" customWidth="1"/>
    <col min="16131" max="16131" width="5.28515625" customWidth="1"/>
    <col min="16132" max="16132" width="4.140625" customWidth="1"/>
    <col min="16133" max="16133" width="5" customWidth="1"/>
    <col min="16134" max="16134" width="6.85546875" customWidth="1"/>
    <col min="16135" max="16135" width="5.42578125" customWidth="1"/>
    <col min="16136" max="16136" width="43" customWidth="1"/>
    <col min="16137" max="16137" width="16.5703125" customWidth="1"/>
    <col min="16139" max="16139" width="16.5703125" customWidth="1"/>
  </cols>
  <sheetData>
    <row r="1" spans="1:9" s="2" customFormat="1" ht="18.75">
      <c r="H1" s="3"/>
      <c r="I1" s="3" t="s">
        <v>705</v>
      </c>
    </row>
    <row r="2" spans="1:9" s="2" customFormat="1" ht="18.75">
      <c r="H2" s="3"/>
      <c r="I2" s="3" t="s">
        <v>245</v>
      </c>
    </row>
    <row r="3" spans="1:9" s="2" customFormat="1" ht="18.75">
      <c r="H3" s="3"/>
      <c r="I3" s="3" t="s">
        <v>246</v>
      </c>
    </row>
    <row r="4" spans="1:9" s="2" customFormat="1" ht="18.75">
      <c r="H4" s="3"/>
      <c r="I4" s="3" t="s">
        <v>966</v>
      </c>
    </row>
    <row r="5" spans="1:9" s="2" customFormat="1" ht="18.75">
      <c r="H5" s="3"/>
      <c r="I5" s="3"/>
    </row>
    <row r="6" spans="1:9" s="2" customFormat="1" ht="18.75">
      <c r="H6" s="3"/>
      <c r="I6" s="3" t="s">
        <v>705</v>
      </c>
    </row>
    <row r="7" spans="1:9" s="2" customFormat="1" ht="18.75">
      <c r="H7" s="3"/>
      <c r="I7" s="3" t="s">
        <v>245</v>
      </c>
    </row>
    <row r="8" spans="1:9" s="2" customFormat="1" ht="18.75">
      <c r="H8" s="3"/>
      <c r="I8" s="3" t="s">
        <v>246</v>
      </c>
    </row>
    <row r="9" spans="1:9" s="2" customFormat="1" ht="18.75">
      <c r="H9" s="3"/>
      <c r="I9" s="3" t="s">
        <v>248</v>
      </c>
    </row>
    <row r="10" spans="1:9" ht="18.75">
      <c r="A10" s="5"/>
      <c r="B10" s="5"/>
      <c r="C10" s="5"/>
      <c r="D10" s="5"/>
      <c r="E10" s="5"/>
      <c r="F10" s="5"/>
      <c r="G10" s="5"/>
      <c r="H10" s="5"/>
      <c r="I10" s="5"/>
    </row>
    <row r="11" spans="1:9" ht="18.75" customHeight="1">
      <c r="A11" s="155" t="s">
        <v>683</v>
      </c>
      <c r="B11" s="156"/>
      <c r="C11" s="156"/>
      <c r="D11" s="156"/>
      <c r="E11" s="156"/>
      <c r="F11" s="156"/>
      <c r="G11" s="156"/>
      <c r="H11" s="156"/>
      <c r="I11" s="156"/>
    </row>
    <row r="12" spans="1:9" ht="18.75" customHeight="1">
      <c r="A12" s="155" t="s">
        <v>684</v>
      </c>
      <c r="B12" s="156"/>
      <c r="C12" s="156"/>
      <c r="D12" s="156"/>
      <c r="E12" s="156"/>
      <c r="F12" s="156"/>
      <c r="G12" s="156"/>
      <c r="H12" s="156"/>
      <c r="I12" s="156"/>
    </row>
    <row r="13" spans="1:9" ht="18.75">
      <c r="A13" s="5"/>
      <c r="B13" s="5"/>
      <c r="C13" s="5"/>
      <c r="D13" s="5"/>
      <c r="E13" s="5"/>
      <c r="F13" s="5"/>
      <c r="G13" s="5"/>
      <c r="H13" s="157"/>
      <c r="I13" s="157"/>
    </row>
    <row r="14" spans="1:9" ht="18.75">
      <c r="A14" s="5"/>
      <c r="B14" s="5"/>
      <c r="C14" s="5"/>
      <c r="D14" s="5"/>
      <c r="E14" s="5"/>
      <c r="F14" s="5"/>
      <c r="G14" s="5"/>
      <c r="H14" s="5"/>
      <c r="I14" s="6"/>
    </row>
    <row r="15" spans="1:9" ht="37.5" customHeight="1">
      <c r="A15" s="158" t="s">
        <v>685</v>
      </c>
      <c r="B15" s="158"/>
      <c r="C15" s="158"/>
      <c r="D15" s="158"/>
      <c r="E15" s="158"/>
      <c r="F15" s="158"/>
      <c r="G15" s="158"/>
      <c r="H15" s="7" t="s">
        <v>686</v>
      </c>
      <c r="I15" s="8" t="s">
        <v>687</v>
      </c>
    </row>
    <row r="16" spans="1:9" s="1" customFormat="1" ht="11.25">
      <c r="A16" s="159">
        <v>1</v>
      </c>
      <c r="B16" s="159"/>
      <c r="C16" s="159"/>
      <c r="D16" s="159"/>
      <c r="E16" s="159"/>
      <c r="F16" s="159"/>
      <c r="G16" s="159"/>
      <c r="H16" s="18">
        <v>2</v>
      </c>
      <c r="I16" s="19">
        <v>3</v>
      </c>
    </row>
    <row r="17" spans="1:9" ht="37.5">
      <c r="A17" s="9" t="s">
        <v>688</v>
      </c>
      <c r="B17" s="9" t="s">
        <v>689</v>
      </c>
      <c r="C17" s="9" t="s">
        <v>689</v>
      </c>
      <c r="D17" s="9" t="s">
        <v>689</v>
      </c>
      <c r="E17" s="9" t="s">
        <v>689</v>
      </c>
      <c r="F17" s="9" t="s">
        <v>690</v>
      </c>
      <c r="G17" s="9" t="s">
        <v>15</v>
      </c>
      <c r="H17" s="10" t="s">
        <v>691</v>
      </c>
      <c r="I17" s="11">
        <f>I18</f>
        <v>38955.08899999992</v>
      </c>
    </row>
    <row r="18" spans="1:9" ht="37.5">
      <c r="A18" s="9" t="s">
        <v>688</v>
      </c>
      <c r="B18" s="9" t="s">
        <v>692</v>
      </c>
      <c r="C18" s="9" t="s">
        <v>689</v>
      </c>
      <c r="D18" s="9" t="s">
        <v>689</v>
      </c>
      <c r="E18" s="9" t="s">
        <v>689</v>
      </c>
      <c r="F18" s="9" t="s">
        <v>690</v>
      </c>
      <c r="G18" s="9" t="s">
        <v>15</v>
      </c>
      <c r="H18" s="10" t="s">
        <v>693</v>
      </c>
      <c r="I18" s="12">
        <f>SUM(I23,I20)</f>
        <v>38955.08899999992</v>
      </c>
    </row>
    <row r="19" spans="1:9" ht="18.75">
      <c r="A19" s="9" t="s">
        <v>688</v>
      </c>
      <c r="B19" s="9" t="s">
        <v>692</v>
      </c>
      <c r="C19" s="9" t="s">
        <v>689</v>
      </c>
      <c r="D19" s="9" t="s">
        <v>689</v>
      </c>
      <c r="E19" s="9" t="s">
        <v>689</v>
      </c>
      <c r="F19" s="9" t="s">
        <v>690</v>
      </c>
      <c r="G19" s="9" t="s">
        <v>560</v>
      </c>
      <c r="H19" s="13" t="s">
        <v>694</v>
      </c>
      <c r="I19" s="12">
        <f>SUM(I20)</f>
        <v>-662911.93200000003</v>
      </c>
    </row>
    <row r="20" spans="1:9" ht="37.5">
      <c r="A20" s="9" t="s">
        <v>688</v>
      </c>
      <c r="B20" s="9" t="s">
        <v>692</v>
      </c>
      <c r="C20" s="9" t="s">
        <v>695</v>
      </c>
      <c r="D20" s="9" t="s">
        <v>689</v>
      </c>
      <c r="E20" s="9" t="s">
        <v>689</v>
      </c>
      <c r="F20" s="9" t="s">
        <v>690</v>
      </c>
      <c r="G20" s="9" t="s">
        <v>560</v>
      </c>
      <c r="H20" s="13" t="s">
        <v>696</v>
      </c>
      <c r="I20" s="12">
        <f>SUM(I21)</f>
        <v>-662911.93200000003</v>
      </c>
    </row>
    <row r="21" spans="1:9" ht="37.5">
      <c r="A21" s="9" t="s">
        <v>688</v>
      </c>
      <c r="B21" s="9" t="s">
        <v>692</v>
      </c>
      <c r="C21" s="9" t="s">
        <v>695</v>
      </c>
      <c r="D21" s="9" t="s">
        <v>688</v>
      </c>
      <c r="E21" s="9" t="s">
        <v>689</v>
      </c>
      <c r="F21" s="9" t="s">
        <v>690</v>
      </c>
      <c r="G21" s="9" t="s">
        <v>697</v>
      </c>
      <c r="H21" s="13" t="s">
        <v>698</v>
      </c>
      <c r="I21" s="12">
        <f>SUM(I22)</f>
        <v>-662911.93200000003</v>
      </c>
    </row>
    <row r="22" spans="1:9" ht="56.25">
      <c r="A22" s="9" t="s">
        <v>688</v>
      </c>
      <c r="B22" s="9" t="s">
        <v>692</v>
      </c>
      <c r="C22" s="9" t="s">
        <v>695</v>
      </c>
      <c r="D22" s="9" t="s">
        <v>688</v>
      </c>
      <c r="E22" s="9" t="s">
        <v>692</v>
      </c>
      <c r="F22" s="9" t="s">
        <v>690</v>
      </c>
      <c r="G22" s="9" t="s">
        <v>697</v>
      </c>
      <c r="H22" s="13" t="s">
        <v>699</v>
      </c>
      <c r="I22" s="14">
        <v>-662911.93200000003</v>
      </c>
    </row>
    <row r="23" spans="1:9" ht="18.75">
      <c r="A23" s="9" t="s">
        <v>688</v>
      </c>
      <c r="B23" s="9" t="s">
        <v>692</v>
      </c>
      <c r="C23" s="9" t="s">
        <v>689</v>
      </c>
      <c r="D23" s="9" t="s">
        <v>689</v>
      </c>
      <c r="E23" s="9" t="s">
        <v>689</v>
      </c>
      <c r="F23" s="9" t="s">
        <v>690</v>
      </c>
      <c r="G23" s="9" t="s">
        <v>355</v>
      </c>
      <c r="H23" s="13" t="s">
        <v>700</v>
      </c>
      <c r="I23" s="12">
        <f>SUM(I24)</f>
        <v>701867.02099999995</v>
      </c>
    </row>
    <row r="24" spans="1:9" ht="37.5">
      <c r="A24" s="9" t="s">
        <v>688</v>
      </c>
      <c r="B24" s="9" t="s">
        <v>692</v>
      </c>
      <c r="C24" s="9" t="s">
        <v>695</v>
      </c>
      <c r="D24" s="9" t="s">
        <v>689</v>
      </c>
      <c r="E24" s="9" t="s">
        <v>689</v>
      </c>
      <c r="F24" s="9" t="s">
        <v>690</v>
      </c>
      <c r="G24" s="9" t="s">
        <v>355</v>
      </c>
      <c r="H24" s="13" t="s">
        <v>701</v>
      </c>
      <c r="I24" s="12">
        <f>SUM(I25)</f>
        <v>701867.02099999995</v>
      </c>
    </row>
    <row r="25" spans="1:9" ht="37.5">
      <c r="A25" s="9" t="s">
        <v>688</v>
      </c>
      <c r="B25" s="9" t="s">
        <v>692</v>
      </c>
      <c r="C25" s="9" t="s">
        <v>695</v>
      </c>
      <c r="D25" s="9" t="s">
        <v>688</v>
      </c>
      <c r="E25" s="9" t="s">
        <v>689</v>
      </c>
      <c r="F25" s="9" t="s">
        <v>690</v>
      </c>
      <c r="G25" s="9" t="s">
        <v>702</v>
      </c>
      <c r="H25" s="13" t="s">
        <v>703</v>
      </c>
      <c r="I25" s="12">
        <f>SUM(I26)</f>
        <v>701867.02099999995</v>
      </c>
    </row>
    <row r="26" spans="1:9" ht="56.25">
      <c r="A26" s="9" t="s">
        <v>688</v>
      </c>
      <c r="B26" s="9" t="s">
        <v>692</v>
      </c>
      <c r="C26" s="9" t="s">
        <v>695</v>
      </c>
      <c r="D26" s="9" t="s">
        <v>688</v>
      </c>
      <c r="E26" s="9" t="s">
        <v>692</v>
      </c>
      <c r="F26" s="9" t="s">
        <v>690</v>
      </c>
      <c r="G26" s="9" t="s">
        <v>702</v>
      </c>
      <c r="H26" s="13" t="s">
        <v>704</v>
      </c>
      <c r="I26" s="12">
        <v>701867.02099999995</v>
      </c>
    </row>
    <row r="27" spans="1:9">
      <c r="A27" s="15"/>
      <c r="B27" s="15"/>
      <c r="C27" s="15"/>
      <c r="D27" s="15"/>
      <c r="E27" s="15"/>
      <c r="F27" s="15"/>
      <c r="G27" s="15"/>
      <c r="H27" s="16"/>
      <c r="I27" s="17"/>
    </row>
  </sheetData>
  <mergeCells count="5">
    <mergeCell ref="A12:I12"/>
    <mergeCell ref="H13:I13"/>
    <mergeCell ref="A15:G15"/>
    <mergeCell ref="A16:G16"/>
    <mergeCell ref="A11:I1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>
      <selection activeCell="J27" sqref="J27"/>
    </sheetView>
  </sheetViews>
  <sheetFormatPr defaultRowHeight="15"/>
  <cols>
    <col min="1" max="1" width="5.85546875" customWidth="1"/>
    <col min="2" max="2" width="6.7109375" customWidth="1"/>
    <col min="3" max="3" width="7" customWidth="1"/>
    <col min="4" max="4" width="5.42578125" customWidth="1"/>
    <col min="5" max="5" width="5.85546875" customWidth="1"/>
    <col min="6" max="6" width="6.85546875" customWidth="1"/>
    <col min="7" max="7" width="5.42578125" customWidth="1"/>
    <col min="8" max="8" width="48.85546875" customWidth="1"/>
    <col min="9" max="9" width="18" customWidth="1"/>
    <col min="10" max="10" width="17.140625" customWidth="1"/>
    <col min="11" max="11" width="16.5703125" customWidth="1"/>
    <col min="257" max="257" width="5.85546875" customWidth="1"/>
    <col min="258" max="258" width="6.7109375" customWidth="1"/>
    <col min="259" max="259" width="7" customWidth="1"/>
    <col min="260" max="260" width="5.42578125" customWidth="1"/>
    <col min="261" max="261" width="5.85546875" customWidth="1"/>
    <col min="262" max="262" width="6.85546875" customWidth="1"/>
    <col min="263" max="263" width="5.42578125" customWidth="1"/>
    <col min="264" max="264" width="49.5703125" customWidth="1"/>
    <col min="265" max="265" width="18" customWidth="1"/>
    <col min="266" max="266" width="17.140625" customWidth="1"/>
    <col min="267" max="267" width="16.5703125" customWidth="1"/>
    <col min="513" max="513" width="5.85546875" customWidth="1"/>
    <col min="514" max="514" width="6.7109375" customWidth="1"/>
    <col min="515" max="515" width="7" customWidth="1"/>
    <col min="516" max="516" width="5.42578125" customWidth="1"/>
    <col min="517" max="517" width="5.85546875" customWidth="1"/>
    <col min="518" max="518" width="6.85546875" customWidth="1"/>
    <col min="519" max="519" width="5.42578125" customWidth="1"/>
    <col min="520" max="520" width="49.5703125" customWidth="1"/>
    <col min="521" max="521" width="18" customWidth="1"/>
    <col min="522" max="522" width="17.140625" customWidth="1"/>
    <col min="523" max="523" width="16.5703125" customWidth="1"/>
    <col min="769" max="769" width="5.85546875" customWidth="1"/>
    <col min="770" max="770" width="6.7109375" customWidth="1"/>
    <col min="771" max="771" width="7" customWidth="1"/>
    <col min="772" max="772" width="5.42578125" customWidth="1"/>
    <col min="773" max="773" width="5.85546875" customWidth="1"/>
    <col min="774" max="774" width="6.85546875" customWidth="1"/>
    <col min="775" max="775" width="5.42578125" customWidth="1"/>
    <col min="776" max="776" width="49.5703125" customWidth="1"/>
    <col min="777" max="777" width="18" customWidth="1"/>
    <col min="778" max="778" width="17.140625" customWidth="1"/>
    <col min="779" max="779" width="16.5703125" customWidth="1"/>
    <col min="1025" max="1025" width="5.85546875" customWidth="1"/>
    <col min="1026" max="1026" width="6.7109375" customWidth="1"/>
    <col min="1027" max="1027" width="7" customWidth="1"/>
    <col min="1028" max="1028" width="5.42578125" customWidth="1"/>
    <col min="1029" max="1029" width="5.85546875" customWidth="1"/>
    <col min="1030" max="1030" width="6.85546875" customWidth="1"/>
    <col min="1031" max="1031" width="5.42578125" customWidth="1"/>
    <col min="1032" max="1032" width="49.5703125" customWidth="1"/>
    <col min="1033" max="1033" width="18" customWidth="1"/>
    <col min="1034" max="1034" width="17.140625" customWidth="1"/>
    <col min="1035" max="1035" width="16.5703125" customWidth="1"/>
    <col min="1281" max="1281" width="5.85546875" customWidth="1"/>
    <col min="1282" max="1282" width="6.7109375" customWidth="1"/>
    <col min="1283" max="1283" width="7" customWidth="1"/>
    <col min="1284" max="1284" width="5.42578125" customWidth="1"/>
    <col min="1285" max="1285" width="5.85546875" customWidth="1"/>
    <col min="1286" max="1286" width="6.85546875" customWidth="1"/>
    <col min="1287" max="1287" width="5.42578125" customWidth="1"/>
    <col min="1288" max="1288" width="49.5703125" customWidth="1"/>
    <col min="1289" max="1289" width="18" customWidth="1"/>
    <col min="1290" max="1290" width="17.140625" customWidth="1"/>
    <col min="1291" max="1291" width="16.5703125" customWidth="1"/>
    <col min="1537" max="1537" width="5.85546875" customWidth="1"/>
    <col min="1538" max="1538" width="6.7109375" customWidth="1"/>
    <col min="1539" max="1539" width="7" customWidth="1"/>
    <col min="1540" max="1540" width="5.42578125" customWidth="1"/>
    <col min="1541" max="1541" width="5.85546875" customWidth="1"/>
    <col min="1542" max="1542" width="6.85546875" customWidth="1"/>
    <col min="1543" max="1543" width="5.42578125" customWidth="1"/>
    <col min="1544" max="1544" width="49.5703125" customWidth="1"/>
    <col min="1545" max="1545" width="18" customWidth="1"/>
    <col min="1546" max="1546" width="17.140625" customWidth="1"/>
    <col min="1547" max="1547" width="16.5703125" customWidth="1"/>
    <col min="1793" max="1793" width="5.85546875" customWidth="1"/>
    <col min="1794" max="1794" width="6.7109375" customWidth="1"/>
    <col min="1795" max="1795" width="7" customWidth="1"/>
    <col min="1796" max="1796" width="5.42578125" customWidth="1"/>
    <col min="1797" max="1797" width="5.85546875" customWidth="1"/>
    <col min="1798" max="1798" width="6.85546875" customWidth="1"/>
    <col min="1799" max="1799" width="5.42578125" customWidth="1"/>
    <col min="1800" max="1800" width="49.5703125" customWidth="1"/>
    <col min="1801" max="1801" width="18" customWidth="1"/>
    <col min="1802" max="1802" width="17.140625" customWidth="1"/>
    <col min="1803" max="1803" width="16.5703125" customWidth="1"/>
    <col min="2049" max="2049" width="5.85546875" customWidth="1"/>
    <col min="2050" max="2050" width="6.7109375" customWidth="1"/>
    <col min="2051" max="2051" width="7" customWidth="1"/>
    <col min="2052" max="2052" width="5.42578125" customWidth="1"/>
    <col min="2053" max="2053" width="5.85546875" customWidth="1"/>
    <col min="2054" max="2054" width="6.85546875" customWidth="1"/>
    <col min="2055" max="2055" width="5.42578125" customWidth="1"/>
    <col min="2056" max="2056" width="49.5703125" customWidth="1"/>
    <col min="2057" max="2057" width="18" customWidth="1"/>
    <col min="2058" max="2058" width="17.140625" customWidth="1"/>
    <col min="2059" max="2059" width="16.5703125" customWidth="1"/>
    <col min="2305" max="2305" width="5.85546875" customWidth="1"/>
    <col min="2306" max="2306" width="6.7109375" customWidth="1"/>
    <col min="2307" max="2307" width="7" customWidth="1"/>
    <col min="2308" max="2308" width="5.42578125" customWidth="1"/>
    <col min="2309" max="2309" width="5.85546875" customWidth="1"/>
    <col min="2310" max="2310" width="6.85546875" customWidth="1"/>
    <col min="2311" max="2311" width="5.42578125" customWidth="1"/>
    <col min="2312" max="2312" width="49.5703125" customWidth="1"/>
    <col min="2313" max="2313" width="18" customWidth="1"/>
    <col min="2314" max="2314" width="17.140625" customWidth="1"/>
    <col min="2315" max="2315" width="16.5703125" customWidth="1"/>
    <col min="2561" max="2561" width="5.85546875" customWidth="1"/>
    <col min="2562" max="2562" width="6.7109375" customWidth="1"/>
    <col min="2563" max="2563" width="7" customWidth="1"/>
    <col min="2564" max="2564" width="5.42578125" customWidth="1"/>
    <col min="2565" max="2565" width="5.85546875" customWidth="1"/>
    <col min="2566" max="2566" width="6.85546875" customWidth="1"/>
    <col min="2567" max="2567" width="5.42578125" customWidth="1"/>
    <col min="2568" max="2568" width="49.5703125" customWidth="1"/>
    <col min="2569" max="2569" width="18" customWidth="1"/>
    <col min="2570" max="2570" width="17.140625" customWidth="1"/>
    <col min="2571" max="2571" width="16.5703125" customWidth="1"/>
    <col min="2817" max="2817" width="5.85546875" customWidth="1"/>
    <col min="2818" max="2818" width="6.7109375" customWidth="1"/>
    <col min="2819" max="2819" width="7" customWidth="1"/>
    <col min="2820" max="2820" width="5.42578125" customWidth="1"/>
    <col min="2821" max="2821" width="5.85546875" customWidth="1"/>
    <col min="2822" max="2822" width="6.85546875" customWidth="1"/>
    <col min="2823" max="2823" width="5.42578125" customWidth="1"/>
    <col min="2824" max="2824" width="49.5703125" customWidth="1"/>
    <col min="2825" max="2825" width="18" customWidth="1"/>
    <col min="2826" max="2826" width="17.140625" customWidth="1"/>
    <col min="2827" max="2827" width="16.5703125" customWidth="1"/>
    <col min="3073" max="3073" width="5.85546875" customWidth="1"/>
    <col min="3074" max="3074" width="6.7109375" customWidth="1"/>
    <col min="3075" max="3075" width="7" customWidth="1"/>
    <col min="3076" max="3076" width="5.42578125" customWidth="1"/>
    <col min="3077" max="3077" width="5.85546875" customWidth="1"/>
    <col min="3078" max="3078" width="6.85546875" customWidth="1"/>
    <col min="3079" max="3079" width="5.42578125" customWidth="1"/>
    <col min="3080" max="3080" width="49.5703125" customWidth="1"/>
    <col min="3081" max="3081" width="18" customWidth="1"/>
    <col min="3082" max="3082" width="17.140625" customWidth="1"/>
    <col min="3083" max="3083" width="16.5703125" customWidth="1"/>
    <col min="3329" max="3329" width="5.85546875" customWidth="1"/>
    <col min="3330" max="3330" width="6.7109375" customWidth="1"/>
    <col min="3331" max="3331" width="7" customWidth="1"/>
    <col min="3332" max="3332" width="5.42578125" customWidth="1"/>
    <col min="3333" max="3333" width="5.85546875" customWidth="1"/>
    <col min="3334" max="3334" width="6.85546875" customWidth="1"/>
    <col min="3335" max="3335" width="5.42578125" customWidth="1"/>
    <col min="3336" max="3336" width="49.5703125" customWidth="1"/>
    <col min="3337" max="3337" width="18" customWidth="1"/>
    <col min="3338" max="3338" width="17.140625" customWidth="1"/>
    <col min="3339" max="3339" width="16.5703125" customWidth="1"/>
    <col min="3585" max="3585" width="5.85546875" customWidth="1"/>
    <col min="3586" max="3586" width="6.7109375" customWidth="1"/>
    <col min="3587" max="3587" width="7" customWidth="1"/>
    <col min="3588" max="3588" width="5.42578125" customWidth="1"/>
    <col min="3589" max="3589" width="5.85546875" customWidth="1"/>
    <col min="3590" max="3590" width="6.85546875" customWidth="1"/>
    <col min="3591" max="3591" width="5.42578125" customWidth="1"/>
    <col min="3592" max="3592" width="49.5703125" customWidth="1"/>
    <col min="3593" max="3593" width="18" customWidth="1"/>
    <col min="3594" max="3594" width="17.140625" customWidth="1"/>
    <col min="3595" max="3595" width="16.5703125" customWidth="1"/>
    <col min="3841" max="3841" width="5.85546875" customWidth="1"/>
    <col min="3842" max="3842" width="6.7109375" customWidth="1"/>
    <col min="3843" max="3843" width="7" customWidth="1"/>
    <col min="3844" max="3844" width="5.42578125" customWidth="1"/>
    <col min="3845" max="3845" width="5.85546875" customWidth="1"/>
    <col min="3846" max="3846" width="6.85546875" customWidth="1"/>
    <col min="3847" max="3847" width="5.42578125" customWidth="1"/>
    <col min="3848" max="3848" width="49.5703125" customWidth="1"/>
    <col min="3849" max="3849" width="18" customWidth="1"/>
    <col min="3850" max="3850" width="17.140625" customWidth="1"/>
    <col min="3851" max="3851" width="16.5703125" customWidth="1"/>
    <col min="4097" max="4097" width="5.85546875" customWidth="1"/>
    <col min="4098" max="4098" width="6.7109375" customWidth="1"/>
    <col min="4099" max="4099" width="7" customWidth="1"/>
    <col min="4100" max="4100" width="5.42578125" customWidth="1"/>
    <col min="4101" max="4101" width="5.85546875" customWidth="1"/>
    <col min="4102" max="4102" width="6.85546875" customWidth="1"/>
    <col min="4103" max="4103" width="5.42578125" customWidth="1"/>
    <col min="4104" max="4104" width="49.5703125" customWidth="1"/>
    <col min="4105" max="4105" width="18" customWidth="1"/>
    <col min="4106" max="4106" width="17.140625" customWidth="1"/>
    <col min="4107" max="4107" width="16.5703125" customWidth="1"/>
    <col min="4353" max="4353" width="5.85546875" customWidth="1"/>
    <col min="4354" max="4354" width="6.7109375" customWidth="1"/>
    <col min="4355" max="4355" width="7" customWidth="1"/>
    <col min="4356" max="4356" width="5.42578125" customWidth="1"/>
    <col min="4357" max="4357" width="5.85546875" customWidth="1"/>
    <col min="4358" max="4358" width="6.85546875" customWidth="1"/>
    <col min="4359" max="4359" width="5.42578125" customWidth="1"/>
    <col min="4360" max="4360" width="49.5703125" customWidth="1"/>
    <col min="4361" max="4361" width="18" customWidth="1"/>
    <col min="4362" max="4362" width="17.140625" customWidth="1"/>
    <col min="4363" max="4363" width="16.5703125" customWidth="1"/>
    <col min="4609" max="4609" width="5.85546875" customWidth="1"/>
    <col min="4610" max="4610" width="6.7109375" customWidth="1"/>
    <col min="4611" max="4611" width="7" customWidth="1"/>
    <col min="4612" max="4612" width="5.42578125" customWidth="1"/>
    <col min="4613" max="4613" width="5.85546875" customWidth="1"/>
    <col min="4614" max="4614" width="6.85546875" customWidth="1"/>
    <col min="4615" max="4615" width="5.42578125" customWidth="1"/>
    <col min="4616" max="4616" width="49.5703125" customWidth="1"/>
    <col min="4617" max="4617" width="18" customWidth="1"/>
    <col min="4618" max="4618" width="17.140625" customWidth="1"/>
    <col min="4619" max="4619" width="16.5703125" customWidth="1"/>
    <col min="4865" max="4865" width="5.85546875" customWidth="1"/>
    <col min="4866" max="4866" width="6.7109375" customWidth="1"/>
    <col min="4867" max="4867" width="7" customWidth="1"/>
    <col min="4868" max="4868" width="5.42578125" customWidth="1"/>
    <col min="4869" max="4869" width="5.85546875" customWidth="1"/>
    <col min="4870" max="4870" width="6.85546875" customWidth="1"/>
    <col min="4871" max="4871" width="5.42578125" customWidth="1"/>
    <col min="4872" max="4872" width="49.5703125" customWidth="1"/>
    <col min="4873" max="4873" width="18" customWidth="1"/>
    <col min="4874" max="4874" width="17.140625" customWidth="1"/>
    <col min="4875" max="4875" width="16.5703125" customWidth="1"/>
    <col min="5121" max="5121" width="5.85546875" customWidth="1"/>
    <col min="5122" max="5122" width="6.7109375" customWidth="1"/>
    <col min="5123" max="5123" width="7" customWidth="1"/>
    <col min="5124" max="5124" width="5.42578125" customWidth="1"/>
    <col min="5125" max="5125" width="5.85546875" customWidth="1"/>
    <col min="5126" max="5126" width="6.85546875" customWidth="1"/>
    <col min="5127" max="5127" width="5.42578125" customWidth="1"/>
    <col min="5128" max="5128" width="49.5703125" customWidth="1"/>
    <col min="5129" max="5129" width="18" customWidth="1"/>
    <col min="5130" max="5130" width="17.140625" customWidth="1"/>
    <col min="5131" max="5131" width="16.5703125" customWidth="1"/>
    <col min="5377" max="5377" width="5.85546875" customWidth="1"/>
    <col min="5378" max="5378" width="6.7109375" customWidth="1"/>
    <col min="5379" max="5379" width="7" customWidth="1"/>
    <col min="5380" max="5380" width="5.42578125" customWidth="1"/>
    <col min="5381" max="5381" width="5.85546875" customWidth="1"/>
    <col min="5382" max="5382" width="6.85546875" customWidth="1"/>
    <col min="5383" max="5383" width="5.42578125" customWidth="1"/>
    <col min="5384" max="5384" width="49.5703125" customWidth="1"/>
    <col min="5385" max="5385" width="18" customWidth="1"/>
    <col min="5386" max="5386" width="17.140625" customWidth="1"/>
    <col min="5387" max="5387" width="16.5703125" customWidth="1"/>
    <col min="5633" max="5633" width="5.85546875" customWidth="1"/>
    <col min="5634" max="5634" width="6.7109375" customWidth="1"/>
    <col min="5635" max="5635" width="7" customWidth="1"/>
    <col min="5636" max="5636" width="5.42578125" customWidth="1"/>
    <col min="5637" max="5637" width="5.85546875" customWidth="1"/>
    <col min="5638" max="5638" width="6.85546875" customWidth="1"/>
    <col min="5639" max="5639" width="5.42578125" customWidth="1"/>
    <col min="5640" max="5640" width="49.5703125" customWidth="1"/>
    <col min="5641" max="5641" width="18" customWidth="1"/>
    <col min="5642" max="5642" width="17.140625" customWidth="1"/>
    <col min="5643" max="5643" width="16.5703125" customWidth="1"/>
    <col min="5889" max="5889" width="5.85546875" customWidth="1"/>
    <col min="5890" max="5890" width="6.7109375" customWidth="1"/>
    <col min="5891" max="5891" width="7" customWidth="1"/>
    <col min="5892" max="5892" width="5.42578125" customWidth="1"/>
    <col min="5893" max="5893" width="5.85546875" customWidth="1"/>
    <col min="5894" max="5894" width="6.85546875" customWidth="1"/>
    <col min="5895" max="5895" width="5.42578125" customWidth="1"/>
    <col min="5896" max="5896" width="49.5703125" customWidth="1"/>
    <col min="5897" max="5897" width="18" customWidth="1"/>
    <col min="5898" max="5898" width="17.140625" customWidth="1"/>
    <col min="5899" max="5899" width="16.5703125" customWidth="1"/>
    <col min="6145" max="6145" width="5.85546875" customWidth="1"/>
    <col min="6146" max="6146" width="6.7109375" customWidth="1"/>
    <col min="6147" max="6147" width="7" customWidth="1"/>
    <col min="6148" max="6148" width="5.42578125" customWidth="1"/>
    <col min="6149" max="6149" width="5.85546875" customWidth="1"/>
    <col min="6150" max="6150" width="6.85546875" customWidth="1"/>
    <col min="6151" max="6151" width="5.42578125" customWidth="1"/>
    <col min="6152" max="6152" width="49.5703125" customWidth="1"/>
    <col min="6153" max="6153" width="18" customWidth="1"/>
    <col min="6154" max="6154" width="17.140625" customWidth="1"/>
    <col min="6155" max="6155" width="16.5703125" customWidth="1"/>
    <col min="6401" max="6401" width="5.85546875" customWidth="1"/>
    <col min="6402" max="6402" width="6.7109375" customWidth="1"/>
    <col min="6403" max="6403" width="7" customWidth="1"/>
    <col min="6404" max="6404" width="5.42578125" customWidth="1"/>
    <col min="6405" max="6405" width="5.85546875" customWidth="1"/>
    <col min="6406" max="6406" width="6.85546875" customWidth="1"/>
    <col min="6407" max="6407" width="5.42578125" customWidth="1"/>
    <col min="6408" max="6408" width="49.5703125" customWidth="1"/>
    <col min="6409" max="6409" width="18" customWidth="1"/>
    <col min="6410" max="6410" width="17.140625" customWidth="1"/>
    <col min="6411" max="6411" width="16.5703125" customWidth="1"/>
    <col min="6657" max="6657" width="5.85546875" customWidth="1"/>
    <col min="6658" max="6658" width="6.7109375" customWidth="1"/>
    <col min="6659" max="6659" width="7" customWidth="1"/>
    <col min="6660" max="6660" width="5.42578125" customWidth="1"/>
    <col min="6661" max="6661" width="5.85546875" customWidth="1"/>
    <col min="6662" max="6662" width="6.85546875" customWidth="1"/>
    <col min="6663" max="6663" width="5.42578125" customWidth="1"/>
    <col min="6664" max="6664" width="49.5703125" customWidth="1"/>
    <col min="6665" max="6665" width="18" customWidth="1"/>
    <col min="6666" max="6666" width="17.140625" customWidth="1"/>
    <col min="6667" max="6667" width="16.5703125" customWidth="1"/>
    <col min="6913" max="6913" width="5.85546875" customWidth="1"/>
    <col min="6914" max="6914" width="6.7109375" customWidth="1"/>
    <col min="6915" max="6915" width="7" customWidth="1"/>
    <col min="6916" max="6916" width="5.42578125" customWidth="1"/>
    <col min="6917" max="6917" width="5.85546875" customWidth="1"/>
    <col min="6918" max="6918" width="6.85546875" customWidth="1"/>
    <col min="6919" max="6919" width="5.42578125" customWidth="1"/>
    <col min="6920" max="6920" width="49.5703125" customWidth="1"/>
    <col min="6921" max="6921" width="18" customWidth="1"/>
    <col min="6922" max="6922" width="17.140625" customWidth="1"/>
    <col min="6923" max="6923" width="16.5703125" customWidth="1"/>
    <col min="7169" max="7169" width="5.85546875" customWidth="1"/>
    <col min="7170" max="7170" width="6.7109375" customWidth="1"/>
    <col min="7171" max="7171" width="7" customWidth="1"/>
    <col min="7172" max="7172" width="5.42578125" customWidth="1"/>
    <col min="7173" max="7173" width="5.85546875" customWidth="1"/>
    <col min="7174" max="7174" width="6.85546875" customWidth="1"/>
    <col min="7175" max="7175" width="5.42578125" customWidth="1"/>
    <col min="7176" max="7176" width="49.5703125" customWidth="1"/>
    <col min="7177" max="7177" width="18" customWidth="1"/>
    <col min="7178" max="7178" width="17.140625" customWidth="1"/>
    <col min="7179" max="7179" width="16.5703125" customWidth="1"/>
    <col min="7425" max="7425" width="5.85546875" customWidth="1"/>
    <col min="7426" max="7426" width="6.7109375" customWidth="1"/>
    <col min="7427" max="7427" width="7" customWidth="1"/>
    <col min="7428" max="7428" width="5.42578125" customWidth="1"/>
    <col min="7429" max="7429" width="5.85546875" customWidth="1"/>
    <col min="7430" max="7430" width="6.85546875" customWidth="1"/>
    <col min="7431" max="7431" width="5.42578125" customWidth="1"/>
    <col min="7432" max="7432" width="49.5703125" customWidth="1"/>
    <col min="7433" max="7433" width="18" customWidth="1"/>
    <col min="7434" max="7434" width="17.140625" customWidth="1"/>
    <col min="7435" max="7435" width="16.5703125" customWidth="1"/>
    <col min="7681" max="7681" width="5.85546875" customWidth="1"/>
    <col min="7682" max="7682" width="6.7109375" customWidth="1"/>
    <col min="7683" max="7683" width="7" customWidth="1"/>
    <col min="7684" max="7684" width="5.42578125" customWidth="1"/>
    <col min="7685" max="7685" width="5.85546875" customWidth="1"/>
    <col min="7686" max="7686" width="6.85546875" customWidth="1"/>
    <col min="7687" max="7687" width="5.42578125" customWidth="1"/>
    <col min="7688" max="7688" width="49.5703125" customWidth="1"/>
    <col min="7689" max="7689" width="18" customWidth="1"/>
    <col min="7690" max="7690" width="17.140625" customWidth="1"/>
    <col min="7691" max="7691" width="16.5703125" customWidth="1"/>
    <col min="7937" max="7937" width="5.85546875" customWidth="1"/>
    <col min="7938" max="7938" width="6.7109375" customWidth="1"/>
    <col min="7939" max="7939" width="7" customWidth="1"/>
    <col min="7940" max="7940" width="5.42578125" customWidth="1"/>
    <col min="7941" max="7941" width="5.85546875" customWidth="1"/>
    <col min="7942" max="7942" width="6.85546875" customWidth="1"/>
    <col min="7943" max="7943" width="5.42578125" customWidth="1"/>
    <col min="7944" max="7944" width="49.5703125" customWidth="1"/>
    <col min="7945" max="7945" width="18" customWidth="1"/>
    <col min="7946" max="7946" width="17.140625" customWidth="1"/>
    <col min="7947" max="7947" width="16.5703125" customWidth="1"/>
    <col min="8193" max="8193" width="5.85546875" customWidth="1"/>
    <col min="8194" max="8194" width="6.7109375" customWidth="1"/>
    <col min="8195" max="8195" width="7" customWidth="1"/>
    <col min="8196" max="8196" width="5.42578125" customWidth="1"/>
    <col min="8197" max="8197" width="5.85546875" customWidth="1"/>
    <col min="8198" max="8198" width="6.85546875" customWidth="1"/>
    <col min="8199" max="8199" width="5.42578125" customWidth="1"/>
    <col min="8200" max="8200" width="49.5703125" customWidth="1"/>
    <col min="8201" max="8201" width="18" customWidth="1"/>
    <col min="8202" max="8202" width="17.140625" customWidth="1"/>
    <col min="8203" max="8203" width="16.5703125" customWidth="1"/>
    <col min="8449" max="8449" width="5.85546875" customWidth="1"/>
    <col min="8450" max="8450" width="6.7109375" customWidth="1"/>
    <col min="8451" max="8451" width="7" customWidth="1"/>
    <col min="8452" max="8452" width="5.42578125" customWidth="1"/>
    <col min="8453" max="8453" width="5.85546875" customWidth="1"/>
    <col min="8454" max="8454" width="6.85546875" customWidth="1"/>
    <col min="8455" max="8455" width="5.42578125" customWidth="1"/>
    <col min="8456" max="8456" width="49.5703125" customWidth="1"/>
    <col min="8457" max="8457" width="18" customWidth="1"/>
    <col min="8458" max="8458" width="17.140625" customWidth="1"/>
    <col min="8459" max="8459" width="16.5703125" customWidth="1"/>
    <col min="8705" max="8705" width="5.85546875" customWidth="1"/>
    <col min="8706" max="8706" width="6.7109375" customWidth="1"/>
    <col min="8707" max="8707" width="7" customWidth="1"/>
    <col min="8708" max="8708" width="5.42578125" customWidth="1"/>
    <col min="8709" max="8709" width="5.85546875" customWidth="1"/>
    <col min="8710" max="8710" width="6.85546875" customWidth="1"/>
    <col min="8711" max="8711" width="5.42578125" customWidth="1"/>
    <col min="8712" max="8712" width="49.5703125" customWidth="1"/>
    <col min="8713" max="8713" width="18" customWidth="1"/>
    <col min="8714" max="8714" width="17.140625" customWidth="1"/>
    <col min="8715" max="8715" width="16.5703125" customWidth="1"/>
    <col min="8961" max="8961" width="5.85546875" customWidth="1"/>
    <col min="8962" max="8962" width="6.7109375" customWidth="1"/>
    <col min="8963" max="8963" width="7" customWidth="1"/>
    <col min="8964" max="8964" width="5.42578125" customWidth="1"/>
    <col min="8965" max="8965" width="5.85546875" customWidth="1"/>
    <col min="8966" max="8966" width="6.85546875" customWidth="1"/>
    <col min="8967" max="8967" width="5.42578125" customWidth="1"/>
    <col min="8968" max="8968" width="49.5703125" customWidth="1"/>
    <col min="8969" max="8969" width="18" customWidth="1"/>
    <col min="8970" max="8970" width="17.140625" customWidth="1"/>
    <col min="8971" max="8971" width="16.5703125" customWidth="1"/>
    <col min="9217" max="9217" width="5.85546875" customWidth="1"/>
    <col min="9218" max="9218" width="6.7109375" customWidth="1"/>
    <col min="9219" max="9219" width="7" customWidth="1"/>
    <col min="9220" max="9220" width="5.42578125" customWidth="1"/>
    <col min="9221" max="9221" width="5.85546875" customWidth="1"/>
    <col min="9222" max="9222" width="6.85546875" customWidth="1"/>
    <col min="9223" max="9223" width="5.42578125" customWidth="1"/>
    <col min="9224" max="9224" width="49.5703125" customWidth="1"/>
    <col min="9225" max="9225" width="18" customWidth="1"/>
    <col min="9226" max="9226" width="17.140625" customWidth="1"/>
    <col min="9227" max="9227" width="16.5703125" customWidth="1"/>
    <col min="9473" max="9473" width="5.85546875" customWidth="1"/>
    <col min="9474" max="9474" width="6.7109375" customWidth="1"/>
    <col min="9475" max="9475" width="7" customWidth="1"/>
    <col min="9476" max="9476" width="5.42578125" customWidth="1"/>
    <col min="9477" max="9477" width="5.85546875" customWidth="1"/>
    <col min="9478" max="9478" width="6.85546875" customWidth="1"/>
    <col min="9479" max="9479" width="5.42578125" customWidth="1"/>
    <col min="9480" max="9480" width="49.5703125" customWidth="1"/>
    <col min="9481" max="9481" width="18" customWidth="1"/>
    <col min="9482" max="9482" width="17.140625" customWidth="1"/>
    <col min="9483" max="9483" width="16.5703125" customWidth="1"/>
    <col min="9729" max="9729" width="5.85546875" customWidth="1"/>
    <col min="9730" max="9730" width="6.7109375" customWidth="1"/>
    <col min="9731" max="9731" width="7" customWidth="1"/>
    <col min="9732" max="9732" width="5.42578125" customWidth="1"/>
    <col min="9733" max="9733" width="5.85546875" customWidth="1"/>
    <col min="9734" max="9734" width="6.85546875" customWidth="1"/>
    <col min="9735" max="9735" width="5.42578125" customWidth="1"/>
    <col min="9736" max="9736" width="49.5703125" customWidth="1"/>
    <col min="9737" max="9737" width="18" customWidth="1"/>
    <col min="9738" max="9738" width="17.140625" customWidth="1"/>
    <col min="9739" max="9739" width="16.5703125" customWidth="1"/>
    <col min="9985" max="9985" width="5.85546875" customWidth="1"/>
    <col min="9986" max="9986" width="6.7109375" customWidth="1"/>
    <col min="9987" max="9987" width="7" customWidth="1"/>
    <col min="9988" max="9988" width="5.42578125" customWidth="1"/>
    <col min="9989" max="9989" width="5.85546875" customWidth="1"/>
    <col min="9990" max="9990" width="6.85546875" customWidth="1"/>
    <col min="9991" max="9991" width="5.42578125" customWidth="1"/>
    <col min="9992" max="9992" width="49.5703125" customWidth="1"/>
    <col min="9993" max="9993" width="18" customWidth="1"/>
    <col min="9994" max="9994" width="17.140625" customWidth="1"/>
    <col min="9995" max="9995" width="16.5703125" customWidth="1"/>
    <col min="10241" max="10241" width="5.85546875" customWidth="1"/>
    <col min="10242" max="10242" width="6.7109375" customWidth="1"/>
    <col min="10243" max="10243" width="7" customWidth="1"/>
    <col min="10244" max="10244" width="5.42578125" customWidth="1"/>
    <col min="10245" max="10245" width="5.85546875" customWidth="1"/>
    <col min="10246" max="10246" width="6.85546875" customWidth="1"/>
    <col min="10247" max="10247" width="5.42578125" customWidth="1"/>
    <col min="10248" max="10248" width="49.5703125" customWidth="1"/>
    <col min="10249" max="10249" width="18" customWidth="1"/>
    <col min="10250" max="10250" width="17.140625" customWidth="1"/>
    <col min="10251" max="10251" width="16.5703125" customWidth="1"/>
    <col min="10497" max="10497" width="5.85546875" customWidth="1"/>
    <col min="10498" max="10498" width="6.7109375" customWidth="1"/>
    <col min="10499" max="10499" width="7" customWidth="1"/>
    <col min="10500" max="10500" width="5.42578125" customWidth="1"/>
    <col min="10501" max="10501" width="5.85546875" customWidth="1"/>
    <col min="10502" max="10502" width="6.85546875" customWidth="1"/>
    <col min="10503" max="10503" width="5.42578125" customWidth="1"/>
    <col min="10504" max="10504" width="49.5703125" customWidth="1"/>
    <col min="10505" max="10505" width="18" customWidth="1"/>
    <col min="10506" max="10506" width="17.140625" customWidth="1"/>
    <col min="10507" max="10507" width="16.5703125" customWidth="1"/>
    <col min="10753" max="10753" width="5.85546875" customWidth="1"/>
    <col min="10754" max="10754" width="6.7109375" customWidth="1"/>
    <col min="10755" max="10755" width="7" customWidth="1"/>
    <col min="10756" max="10756" width="5.42578125" customWidth="1"/>
    <col min="10757" max="10757" width="5.85546875" customWidth="1"/>
    <col min="10758" max="10758" width="6.85546875" customWidth="1"/>
    <col min="10759" max="10759" width="5.42578125" customWidth="1"/>
    <col min="10760" max="10760" width="49.5703125" customWidth="1"/>
    <col min="10761" max="10761" width="18" customWidth="1"/>
    <col min="10762" max="10762" width="17.140625" customWidth="1"/>
    <col min="10763" max="10763" width="16.5703125" customWidth="1"/>
    <col min="11009" max="11009" width="5.85546875" customWidth="1"/>
    <col min="11010" max="11010" width="6.7109375" customWidth="1"/>
    <col min="11011" max="11011" width="7" customWidth="1"/>
    <col min="11012" max="11012" width="5.42578125" customWidth="1"/>
    <col min="11013" max="11013" width="5.85546875" customWidth="1"/>
    <col min="11014" max="11014" width="6.85546875" customWidth="1"/>
    <col min="11015" max="11015" width="5.42578125" customWidth="1"/>
    <col min="11016" max="11016" width="49.5703125" customWidth="1"/>
    <col min="11017" max="11017" width="18" customWidth="1"/>
    <col min="11018" max="11018" width="17.140625" customWidth="1"/>
    <col min="11019" max="11019" width="16.5703125" customWidth="1"/>
    <col min="11265" max="11265" width="5.85546875" customWidth="1"/>
    <col min="11266" max="11266" width="6.7109375" customWidth="1"/>
    <col min="11267" max="11267" width="7" customWidth="1"/>
    <col min="11268" max="11268" width="5.42578125" customWidth="1"/>
    <col min="11269" max="11269" width="5.85546875" customWidth="1"/>
    <col min="11270" max="11270" width="6.85546875" customWidth="1"/>
    <col min="11271" max="11271" width="5.42578125" customWidth="1"/>
    <col min="11272" max="11272" width="49.5703125" customWidth="1"/>
    <col min="11273" max="11273" width="18" customWidth="1"/>
    <col min="11274" max="11274" width="17.140625" customWidth="1"/>
    <col min="11275" max="11275" width="16.5703125" customWidth="1"/>
    <col min="11521" max="11521" width="5.85546875" customWidth="1"/>
    <col min="11522" max="11522" width="6.7109375" customWidth="1"/>
    <col min="11523" max="11523" width="7" customWidth="1"/>
    <col min="11524" max="11524" width="5.42578125" customWidth="1"/>
    <col min="11525" max="11525" width="5.85546875" customWidth="1"/>
    <col min="11526" max="11526" width="6.85546875" customWidth="1"/>
    <col min="11527" max="11527" width="5.42578125" customWidth="1"/>
    <col min="11528" max="11528" width="49.5703125" customWidth="1"/>
    <col min="11529" max="11529" width="18" customWidth="1"/>
    <col min="11530" max="11530" width="17.140625" customWidth="1"/>
    <col min="11531" max="11531" width="16.5703125" customWidth="1"/>
    <col min="11777" max="11777" width="5.85546875" customWidth="1"/>
    <col min="11778" max="11778" width="6.7109375" customWidth="1"/>
    <col min="11779" max="11779" width="7" customWidth="1"/>
    <col min="11780" max="11780" width="5.42578125" customWidth="1"/>
    <col min="11781" max="11781" width="5.85546875" customWidth="1"/>
    <col min="11782" max="11782" width="6.85546875" customWidth="1"/>
    <col min="11783" max="11783" width="5.42578125" customWidth="1"/>
    <col min="11784" max="11784" width="49.5703125" customWidth="1"/>
    <col min="11785" max="11785" width="18" customWidth="1"/>
    <col min="11786" max="11786" width="17.140625" customWidth="1"/>
    <col min="11787" max="11787" width="16.5703125" customWidth="1"/>
    <col min="12033" max="12033" width="5.85546875" customWidth="1"/>
    <col min="12034" max="12034" width="6.7109375" customWidth="1"/>
    <col min="12035" max="12035" width="7" customWidth="1"/>
    <col min="12036" max="12036" width="5.42578125" customWidth="1"/>
    <col min="12037" max="12037" width="5.85546875" customWidth="1"/>
    <col min="12038" max="12038" width="6.85546875" customWidth="1"/>
    <col min="12039" max="12039" width="5.42578125" customWidth="1"/>
    <col min="12040" max="12040" width="49.5703125" customWidth="1"/>
    <col min="12041" max="12041" width="18" customWidth="1"/>
    <col min="12042" max="12042" width="17.140625" customWidth="1"/>
    <col min="12043" max="12043" width="16.5703125" customWidth="1"/>
    <col min="12289" max="12289" width="5.85546875" customWidth="1"/>
    <col min="12290" max="12290" width="6.7109375" customWidth="1"/>
    <col min="12291" max="12291" width="7" customWidth="1"/>
    <col min="12292" max="12292" width="5.42578125" customWidth="1"/>
    <col min="12293" max="12293" width="5.85546875" customWidth="1"/>
    <col min="12294" max="12294" width="6.85546875" customWidth="1"/>
    <col min="12295" max="12295" width="5.42578125" customWidth="1"/>
    <col min="12296" max="12296" width="49.5703125" customWidth="1"/>
    <col min="12297" max="12297" width="18" customWidth="1"/>
    <col min="12298" max="12298" width="17.140625" customWidth="1"/>
    <col min="12299" max="12299" width="16.5703125" customWidth="1"/>
    <col min="12545" max="12545" width="5.85546875" customWidth="1"/>
    <col min="12546" max="12546" width="6.7109375" customWidth="1"/>
    <col min="12547" max="12547" width="7" customWidth="1"/>
    <col min="12548" max="12548" width="5.42578125" customWidth="1"/>
    <col min="12549" max="12549" width="5.85546875" customWidth="1"/>
    <col min="12550" max="12550" width="6.85546875" customWidth="1"/>
    <col min="12551" max="12551" width="5.42578125" customWidth="1"/>
    <col min="12552" max="12552" width="49.5703125" customWidth="1"/>
    <col min="12553" max="12553" width="18" customWidth="1"/>
    <col min="12554" max="12554" width="17.140625" customWidth="1"/>
    <col min="12555" max="12555" width="16.5703125" customWidth="1"/>
    <col min="12801" max="12801" width="5.85546875" customWidth="1"/>
    <col min="12802" max="12802" width="6.7109375" customWidth="1"/>
    <col min="12803" max="12803" width="7" customWidth="1"/>
    <col min="12804" max="12804" width="5.42578125" customWidth="1"/>
    <col min="12805" max="12805" width="5.85546875" customWidth="1"/>
    <col min="12806" max="12806" width="6.85546875" customWidth="1"/>
    <col min="12807" max="12807" width="5.42578125" customWidth="1"/>
    <col min="12808" max="12808" width="49.5703125" customWidth="1"/>
    <col min="12809" max="12809" width="18" customWidth="1"/>
    <col min="12810" max="12810" width="17.140625" customWidth="1"/>
    <col min="12811" max="12811" width="16.5703125" customWidth="1"/>
    <col min="13057" max="13057" width="5.85546875" customWidth="1"/>
    <col min="13058" max="13058" width="6.7109375" customWidth="1"/>
    <col min="13059" max="13059" width="7" customWidth="1"/>
    <col min="13060" max="13060" width="5.42578125" customWidth="1"/>
    <col min="13061" max="13061" width="5.85546875" customWidth="1"/>
    <col min="13062" max="13062" width="6.85546875" customWidth="1"/>
    <col min="13063" max="13063" width="5.42578125" customWidth="1"/>
    <col min="13064" max="13064" width="49.5703125" customWidth="1"/>
    <col min="13065" max="13065" width="18" customWidth="1"/>
    <col min="13066" max="13066" width="17.140625" customWidth="1"/>
    <col min="13067" max="13067" width="16.5703125" customWidth="1"/>
    <col min="13313" max="13313" width="5.85546875" customWidth="1"/>
    <col min="13314" max="13314" width="6.7109375" customWidth="1"/>
    <col min="13315" max="13315" width="7" customWidth="1"/>
    <col min="13316" max="13316" width="5.42578125" customWidth="1"/>
    <col min="13317" max="13317" width="5.85546875" customWidth="1"/>
    <col min="13318" max="13318" width="6.85546875" customWidth="1"/>
    <col min="13319" max="13319" width="5.42578125" customWidth="1"/>
    <col min="13320" max="13320" width="49.5703125" customWidth="1"/>
    <col min="13321" max="13321" width="18" customWidth="1"/>
    <col min="13322" max="13322" width="17.140625" customWidth="1"/>
    <col min="13323" max="13323" width="16.5703125" customWidth="1"/>
    <col min="13569" max="13569" width="5.85546875" customWidth="1"/>
    <col min="13570" max="13570" width="6.7109375" customWidth="1"/>
    <col min="13571" max="13571" width="7" customWidth="1"/>
    <col min="13572" max="13572" width="5.42578125" customWidth="1"/>
    <col min="13573" max="13573" width="5.85546875" customWidth="1"/>
    <col min="13574" max="13574" width="6.85546875" customWidth="1"/>
    <col min="13575" max="13575" width="5.42578125" customWidth="1"/>
    <col min="13576" max="13576" width="49.5703125" customWidth="1"/>
    <col min="13577" max="13577" width="18" customWidth="1"/>
    <col min="13578" max="13578" width="17.140625" customWidth="1"/>
    <col min="13579" max="13579" width="16.5703125" customWidth="1"/>
    <col min="13825" max="13825" width="5.85546875" customWidth="1"/>
    <col min="13826" max="13826" width="6.7109375" customWidth="1"/>
    <col min="13827" max="13827" width="7" customWidth="1"/>
    <col min="13828" max="13828" width="5.42578125" customWidth="1"/>
    <col min="13829" max="13829" width="5.85546875" customWidth="1"/>
    <col min="13830" max="13830" width="6.85546875" customWidth="1"/>
    <col min="13831" max="13831" width="5.42578125" customWidth="1"/>
    <col min="13832" max="13832" width="49.5703125" customWidth="1"/>
    <col min="13833" max="13833" width="18" customWidth="1"/>
    <col min="13834" max="13834" width="17.140625" customWidth="1"/>
    <col min="13835" max="13835" width="16.5703125" customWidth="1"/>
    <col min="14081" max="14081" width="5.85546875" customWidth="1"/>
    <col min="14082" max="14082" width="6.7109375" customWidth="1"/>
    <col min="14083" max="14083" width="7" customWidth="1"/>
    <col min="14084" max="14084" width="5.42578125" customWidth="1"/>
    <col min="14085" max="14085" width="5.85546875" customWidth="1"/>
    <col min="14086" max="14086" width="6.85546875" customWidth="1"/>
    <col min="14087" max="14087" width="5.42578125" customWidth="1"/>
    <col min="14088" max="14088" width="49.5703125" customWidth="1"/>
    <col min="14089" max="14089" width="18" customWidth="1"/>
    <col min="14090" max="14090" width="17.140625" customWidth="1"/>
    <col min="14091" max="14091" width="16.5703125" customWidth="1"/>
    <col min="14337" max="14337" width="5.85546875" customWidth="1"/>
    <col min="14338" max="14338" width="6.7109375" customWidth="1"/>
    <col min="14339" max="14339" width="7" customWidth="1"/>
    <col min="14340" max="14340" width="5.42578125" customWidth="1"/>
    <col min="14341" max="14341" width="5.85546875" customWidth="1"/>
    <col min="14342" max="14342" width="6.85546875" customWidth="1"/>
    <col min="14343" max="14343" width="5.42578125" customWidth="1"/>
    <col min="14344" max="14344" width="49.5703125" customWidth="1"/>
    <col min="14345" max="14345" width="18" customWidth="1"/>
    <col min="14346" max="14346" width="17.140625" customWidth="1"/>
    <col min="14347" max="14347" width="16.5703125" customWidth="1"/>
    <col min="14593" max="14593" width="5.85546875" customWidth="1"/>
    <col min="14594" max="14594" width="6.7109375" customWidth="1"/>
    <col min="14595" max="14595" width="7" customWidth="1"/>
    <col min="14596" max="14596" width="5.42578125" customWidth="1"/>
    <col min="14597" max="14597" width="5.85546875" customWidth="1"/>
    <col min="14598" max="14598" width="6.85546875" customWidth="1"/>
    <col min="14599" max="14599" width="5.42578125" customWidth="1"/>
    <col min="14600" max="14600" width="49.5703125" customWidth="1"/>
    <col min="14601" max="14601" width="18" customWidth="1"/>
    <col min="14602" max="14602" width="17.140625" customWidth="1"/>
    <col min="14603" max="14603" width="16.5703125" customWidth="1"/>
    <col min="14849" max="14849" width="5.85546875" customWidth="1"/>
    <col min="14850" max="14850" width="6.7109375" customWidth="1"/>
    <col min="14851" max="14851" width="7" customWidth="1"/>
    <col min="14852" max="14852" width="5.42578125" customWidth="1"/>
    <col min="14853" max="14853" width="5.85546875" customWidth="1"/>
    <col min="14854" max="14854" width="6.85546875" customWidth="1"/>
    <col min="14855" max="14855" width="5.42578125" customWidth="1"/>
    <col min="14856" max="14856" width="49.5703125" customWidth="1"/>
    <col min="14857" max="14857" width="18" customWidth="1"/>
    <col min="14858" max="14858" width="17.140625" customWidth="1"/>
    <col min="14859" max="14859" width="16.5703125" customWidth="1"/>
    <col min="15105" max="15105" width="5.85546875" customWidth="1"/>
    <col min="15106" max="15106" width="6.7109375" customWidth="1"/>
    <col min="15107" max="15107" width="7" customWidth="1"/>
    <col min="15108" max="15108" width="5.42578125" customWidth="1"/>
    <col min="15109" max="15109" width="5.85546875" customWidth="1"/>
    <col min="15110" max="15110" width="6.85546875" customWidth="1"/>
    <col min="15111" max="15111" width="5.42578125" customWidth="1"/>
    <col min="15112" max="15112" width="49.5703125" customWidth="1"/>
    <col min="15113" max="15113" width="18" customWidth="1"/>
    <col min="15114" max="15114" width="17.140625" customWidth="1"/>
    <col min="15115" max="15115" width="16.5703125" customWidth="1"/>
    <col min="15361" max="15361" width="5.85546875" customWidth="1"/>
    <col min="15362" max="15362" width="6.7109375" customWidth="1"/>
    <col min="15363" max="15363" width="7" customWidth="1"/>
    <col min="15364" max="15364" width="5.42578125" customWidth="1"/>
    <col min="15365" max="15365" width="5.85546875" customWidth="1"/>
    <col min="15366" max="15366" width="6.85546875" customWidth="1"/>
    <col min="15367" max="15367" width="5.42578125" customWidth="1"/>
    <col min="15368" max="15368" width="49.5703125" customWidth="1"/>
    <col min="15369" max="15369" width="18" customWidth="1"/>
    <col min="15370" max="15370" width="17.140625" customWidth="1"/>
    <col min="15371" max="15371" width="16.5703125" customWidth="1"/>
    <col min="15617" max="15617" width="5.85546875" customWidth="1"/>
    <col min="15618" max="15618" width="6.7109375" customWidth="1"/>
    <col min="15619" max="15619" width="7" customWidth="1"/>
    <col min="15620" max="15620" width="5.42578125" customWidth="1"/>
    <col min="15621" max="15621" width="5.85546875" customWidth="1"/>
    <col min="15622" max="15622" width="6.85546875" customWidth="1"/>
    <col min="15623" max="15623" width="5.42578125" customWidth="1"/>
    <col min="15624" max="15624" width="49.5703125" customWidth="1"/>
    <col min="15625" max="15625" width="18" customWidth="1"/>
    <col min="15626" max="15626" width="17.140625" customWidth="1"/>
    <col min="15627" max="15627" width="16.5703125" customWidth="1"/>
    <col min="15873" max="15873" width="5.85546875" customWidth="1"/>
    <col min="15874" max="15874" width="6.7109375" customWidth="1"/>
    <col min="15875" max="15875" width="7" customWidth="1"/>
    <col min="15876" max="15876" width="5.42578125" customWidth="1"/>
    <col min="15877" max="15877" width="5.85546875" customWidth="1"/>
    <col min="15878" max="15878" width="6.85546875" customWidth="1"/>
    <col min="15879" max="15879" width="5.42578125" customWidth="1"/>
    <col min="15880" max="15880" width="49.5703125" customWidth="1"/>
    <col min="15881" max="15881" width="18" customWidth="1"/>
    <col min="15882" max="15882" width="17.140625" customWidth="1"/>
    <col min="15883" max="15883" width="16.5703125" customWidth="1"/>
    <col min="16129" max="16129" width="5.85546875" customWidth="1"/>
    <col min="16130" max="16130" width="6.7109375" customWidth="1"/>
    <col min="16131" max="16131" width="7" customWidth="1"/>
    <col min="16132" max="16132" width="5.42578125" customWidth="1"/>
    <col min="16133" max="16133" width="5.85546875" customWidth="1"/>
    <col min="16134" max="16134" width="6.85546875" customWidth="1"/>
    <col min="16135" max="16135" width="5.42578125" customWidth="1"/>
    <col min="16136" max="16136" width="49.5703125" customWidth="1"/>
    <col min="16137" max="16137" width="18" customWidth="1"/>
    <col min="16138" max="16138" width="17.140625" customWidth="1"/>
    <col min="16139" max="16139" width="16.5703125" customWidth="1"/>
  </cols>
  <sheetData>
    <row r="1" spans="1:11" s="2" customFormat="1" ht="18.75">
      <c r="I1" s="102"/>
      <c r="J1" s="102" t="s">
        <v>807</v>
      </c>
    </row>
    <row r="2" spans="1:11" s="2" customFormat="1" ht="18.75">
      <c r="I2" s="102"/>
      <c r="J2" s="102" t="s">
        <v>245</v>
      </c>
    </row>
    <row r="3" spans="1:11" s="2" customFormat="1" ht="18.75">
      <c r="I3" s="102"/>
      <c r="J3" s="102" t="s">
        <v>246</v>
      </c>
    </row>
    <row r="4" spans="1:11" s="2" customFormat="1" ht="18.75">
      <c r="I4" s="102"/>
      <c r="J4" s="102" t="s">
        <v>966</v>
      </c>
    </row>
    <row r="5" spans="1:11" s="2" customFormat="1" ht="18.75">
      <c r="I5" s="102"/>
      <c r="J5" s="102"/>
    </row>
    <row r="6" spans="1:11" s="2" customFormat="1" ht="18.75">
      <c r="I6" s="102"/>
      <c r="J6" s="102" t="s">
        <v>807</v>
      </c>
    </row>
    <row r="7" spans="1:11" s="2" customFormat="1" ht="18.75">
      <c r="I7" s="102"/>
      <c r="J7" s="102" t="s">
        <v>245</v>
      </c>
    </row>
    <row r="8" spans="1:11" s="2" customFormat="1" ht="18.75">
      <c r="I8" s="102"/>
      <c r="J8" s="102" t="s">
        <v>246</v>
      </c>
    </row>
    <row r="9" spans="1:11" s="2" customFormat="1" ht="18.75">
      <c r="H9" s="102"/>
      <c r="I9" s="102"/>
      <c r="J9" s="102" t="s">
        <v>248</v>
      </c>
    </row>
    <row r="10" spans="1:11" ht="18.7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18.75">
      <c r="A11" s="155" t="s">
        <v>683</v>
      </c>
      <c r="B11" s="156"/>
      <c r="C11" s="156"/>
      <c r="D11" s="156"/>
      <c r="E11" s="156"/>
      <c r="F11" s="156"/>
      <c r="G11" s="156"/>
      <c r="H11" s="156"/>
      <c r="I11" s="156"/>
      <c r="J11" s="5"/>
    </row>
    <row r="12" spans="1:11" ht="18.75">
      <c r="A12" s="155" t="s">
        <v>808</v>
      </c>
      <c r="B12" s="156"/>
      <c r="C12" s="156"/>
      <c r="D12" s="156"/>
      <c r="E12" s="156"/>
      <c r="F12" s="156"/>
      <c r="G12" s="156"/>
      <c r="H12" s="156"/>
      <c r="I12" s="156"/>
      <c r="J12" s="163"/>
    </row>
    <row r="13" spans="1:11" ht="18.75">
      <c r="A13" s="5"/>
      <c r="B13" s="5"/>
      <c r="C13" s="5"/>
      <c r="D13" s="5"/>
      <c r="E13" s="5"/>
      <c r="F13" s="5"/>
      <c r="G13" s="5"/>
      <c r="H13" s="157"/>
      <c r="I13" s="157"/>
      <c r="J13" s="5"/>
    </row>
    <row r="14" spans="1:11" ht="18.75">
      <c r="A14" s="5"/>
      <c r="B14" s="5"/>
      <c r="C14" s="5"/>
      <c r="D14" s="5"/>
      <c r="E14" s="5"/>
      <c r="F14" s="5"/>
      <c r="G14" s="5"/>
      <c r="H14" s="5"/>
      <c r="I14" s="6"/>
      <c r="J14" s="5"/>
    </row>
    <row r="15" spans="1:11" ht="18.75">
      <c r="A15" s="69"/>
      <c r="B15" s="70"/>
      <c r="C15" s="70"/>
      <c r="D15" s="70"/>
      <c r="E15" s="70"/>
      <c r="F15" s="70"/>
      <c r="G15" s="70"/>
      <c r="H15" s="71"/>
      <c r="I15" s="164" t="s">
        <v>687</v>
      </c>
      <c r="J15" s="165"/>
    </row>
    <row r="16" spans="1:11" ht="18.75">
      <c r="A16" s="166" t="s">
        <v>685</v>
      </c>
      <c r="B16" s="167"/>
      <c r="C16" s="167"/>
      <c r="D16" s="167"/>
      <c r="E16" s="167"/>
      <c r="F16" s="167"/>
      <c r="G16" s="168"/>
      <c r="H16" s="72" t="s">
        <v>686</v>
      </c>
      <c r="I16" s="73" t="s">
        <v>809</v>
      </c>
      <c r="J16" s="74" t="s">
        <v>810</v>
      </c>
    </row>
    <row r="17" spans="1:10" s="1" customFormat="1" ht="11.25">
      <c r="A17" s="160">
        <v>1</v>
      </c>
      <c r="B17" s="161"/>
      <c r="C17" s="161"/>
      <c r="D17" s="161"/>
      <c r="E17" s="161"/>
      <c r="F17" s="161"/>
      <c r="G17" s="162"/>
      <c r="H17" s="75">
        <v>2</v>
      </c>
      <c r="I17" s="101">
        <v>3</v>
      </c>
      <c r="J17" s="76">
        <v>4</v>
      </c>
    </row>
    <row r="18" spans="1:10" ht="56.25">
      <c r="A18" s="9" t="s">
        <v>688</v>
      </c>
      <c r="B18" s="9" t="s">
        <v>689</v>
      </c>
      <c r="C18" s="9" t="s">
        <v>689</v>
      </c>
      <c r="D18" s="9" t="s">
        <v>689</v>
      </c>
      <c r="E18" s="9" t="s">
        <v>689</v>
      </c>
      <c r="F18" s="9" t="s">
        <v>690</v>
      </c>
      <c r="G18" s="9" t="s">
        <v>15</v>
      </c>
      <c r="H18" s="10" t="s">
        <v>691</v>
      </c>
      <c r="I18" s="11">
        <f>SUM(I19,)</f>
        <v>83408.163999999932</v>
      </c>
      <c r="J18" s="11">
        <f>SUM(J19,)</f>
        <v>98959.697000000044</v>
      </c>
    </row>
    <row r="19" spans="1:10" ht="37.5">
      <c r="A19" s="9" t="s">
        <v>688</v>
      </c>
      <c r="B19" s="9" t="s">
        <v>692</v>
      </c>
      <c r="C19" s="9" t="s">
        <v>689</v>
      </c>
      <c r="D19" s="9" t="s">
        <v>689</v>
      </c>
      <c r="E19" s="9" t="s">
        <v>689</v>
      </c>
      <c r="F19" s="9" t="s">
        <v>690</v>
      </c>
      <c r="G19" s="9" t="s">
        <v>15</v>
      </c>
      <c r="H19" s="10" t="s">
        <v>693</v>
      </c>
      <c r="I19" s="12">
        <f>SUM(I24,I21)</f>
        <v>83408.163999999932</v>
      </c>
      <c r="J19" s="12">
        <f>SUM(J24,J21)</f>
        <v>98959.697000000044</v>
      </c>
    </row>
    <row r="20" spans="1:10" ht="18.75">
      <c r="A20" s="9" t="s">
        <v>688</v>
      </c>
      <c r="B20" s="9" t="s">
        <v>692</v>
      </c>
      <c r="C20" s="9" t="s">
        <v>689</v>
      </c>
      <c r="D20" s="9" t="s">
        <v>689</v>
      </c>
      <c r="E20" s="9" t="s">
        <v>689</v>
      </c>
      <c r="F20" s="9" t="s">
        <v>690</v>
      </c>
      <c r="G20" s="9" t="s">
        <v>560</v>
      </c>
      <c r="H20" s="77" t="s">
        <v>694</v>
      </c>
      <c r="I20" s="12">
        <f t="shared" ref="I20:J22" si="0">SUM(I21)</f>
        <v>-483979.86200000002</v>
      </c>
      <c r="J20" s="12">
        <f t="shared" si="0"/>
        <v>-474708.87199999997</v>
      </c>
    </row>
    <row r="21" spans="1:10" ht="37.5">
      <c r="A21" s="9" t="s">
        <v>688</v>
      </c>
      <c r="B21" s="9" t="s">
        <v>692</v>
      </c>
      <c r="C21" s="9" t="s">
        <v>695</v>
      </c>
      <c r="D21" s="9" t="s">
        <v>689</v>
      </c>
      <c r="E21" s="9" t="s">
        <v>689</v>
      </c>
      <c r="F21" s="9" t="s">
        <v>690</v>
      </c>
      <c r="G21" s="9" t="s">
        <v>560</v>
      </c>
      <c r="H21" s="13" t="s">
        <v>696</v>
      </c>
      <c r="I21" s="12">
        <f t="shared" si="0"/>
        <v>-483979.86200000002</v>
      </c>
      <c r="J21" s="12">
        <f t="shared" si="0"/>
        <v>-474708.87199999997</v>
      </c>
    </row>
    <row r="22" spans="1:10" ht="37.5">
      <c r="A22" s="9" t="s">
        <v>688</v>
      </c>
      <c r="B22" s="9" t="s">
        <v>692</v>
      </c>
      <c r="C22" s="9" t="s">
        <v>695</v>
      </c>
      <c r="D22" s="9" t="s">
        <v>688</v>
      </c>
      <c r="E22" s="9" t="s">
        <v>689</v>
      </c>
      <c r="F22" s="9" t="s">
        <v>690</v>
      </c>
      <c r="G22" s="9" t="s">
        <v>697</v>
      </c>
      <c r="H22" s="13" t="s">
        <v>698</v>
      </c>
      <c r="I22" s="12">
        <f t="shared" si="0"/>
        <v>-483979.86200000002</v>
      </c>
      <c r="J22" s="12">
        <f t="shared" si="0"/>
        <v>-474708.87199999997</v>
      </c>
    </row>
    <row r="23" spans="1:10" ht="56.25">
      <c r="A23" s="9" t="s">
        <v>688</v>
      </c>
      <c r="B23" s="9" t="s">
        <v>692</v>
      </c>
      <c r="C23" s="9" t="s">
        <v>695</v>
      </c>
      <c r="D23" s="9" t="s">
        <v>688</v>
      </c>
      <c r="E23" s="9" t="s">
        <v>692</v>
      </c>
      <c r="F23" s="9" t="s">
        <v>690</v>
      </c>
      <c r="G23" s="9" t="s">
        <v>697</v>
      </c>
      <c r="H23" s="13" t="s">
        <v>699</v>
      </c>
      <c r="I23" s="12">
        <v>-483979.86200000002</v>
      </c>
      <c r="J23" s="12">
        <v>-474708.87199999997</v>
      </c>
    </row>
    <row r="24" spans="1:10" ht="18.75">
      <c r="A24" s="9" t="s">
        <v>688</v>
      </c>
      <c r="B24" s="9" t="s">
        <v>692</v>
      </c>
      <c r="C24" s="9" t="s">
        <v>689</v>
      </c>
      <c r="D24" s="9" t="s">
        <v>689</v>
      </c>
      <c r="E24" s="9" t="s">
        <v>689</v>
      </c>
      <c r="F24" s="9" t="s">
        <v>690</v>
      </c>
      <c r="G24" s="9" t="s">
        <v>355</v>
      </c>
      <c r="H24" s="77" t="s">
        <v>700</v>
      </c>
      <c r="I24" s="12">
        <f t="shared" ref="I24:J26" si="1">SUM(I25)</f>
        <v>567388.02599999995</v>
      </c>
      <c r="J24" s="12">
        <f t="shared" si="1"/>
        <v>573668.56900000002</v>
      </c>
    </row>
    <row r="25" spans="1:10" ht="37.5">
      <c r="A25" s="9" t="s">
        <v>688</v>
      </c>
      <c r="B25" s="9" t="s">
        <v>692</v>
      </c>
      <c r="C25" s="9" t="s">
        <v>695</v>
      </c>
      <c r="D25" s="9" t="s">
        <v>689</v>
      </c>
      <c r="E25" s="9" t="s">
        <v>689</v>
      </c>
      <c r="F25" s="9" t="s">
        <v>690</v>
      </c>
      <c r="G25" s="9" t="s">
        <v>355</v>
      </c>
      <c r="H25" s="13" t="s">
        <v>701</v>
      </c>
      <c r="I25" s="12">
        <f t="shared" si="1"/>
        <v>567388.02599999995</v>
      </c>
      <c r="J25" s="12">
        <f t="shared" si="1"/>
        <v>573668.56900000002</v>
      </c>
    </row>
    <row r="26" spans="1:10" ht="37.5">
      <c r="A26" s="9" t="s">
        <v>688</v>
      </c>
      <c r="B26" s="9" t="s">
        <v>692</v>
      </c>
      <c r="C26" s="9" t="s">
        <v>695</v>
      </c>
      <c r="D26" s="9" t="s">
        <v>688</v>
      </c>
      <c r="E26" s="9" t="s">
        <v>689</v>
      </c>
      <c r="F26" s="9" t="s">
        <v>690</v>
      </c>
      <c r="G26" s="9" t="s">
        <v>702</v>
      </c>
      <c r="H26" s="13" t="s">
        <v>703</v>
      </c>
      <c r="I26" s="12">
        <f t="shared" si="1"/>
        <v>567388.02599999995</v>
      </c>
      <c r="J26" s="12">
        <f t="shared" si="1"/>
        <v>573668.56900000002</v>
      </c>
    </row>
    <row r="27" spans="1:10" ht="56.25">
      <c r="A27" s="9" t="s">
        <v>688</v>
      </c>
      <c r="B27" s="9" t="s">
        <v>692</v>
      </c>
      <c r="C27" s="9" t="s">
        <v>695</v>
      </c>
      <c r="D27" s="9" t="s">
        <v>688</v>
      </c>
      <c r="E27" s="9" t="s">
        <v>692</v>
      </c>
      <c r="F27" s="9" t="s">
        <v>690</v>
      </c>
      <c r="G27" s="9" t="s">
        <v>702</v>
      </c>
      <c r="H27" s="13" t="s">
        <v>704</v>
      </c>
      <c r="I27" s="12">
        <f>36084.7+532803.326-1500</f>
        <v>567388.02599999995</v>
      </c>
      <c r="J27" s="12">
        <f>36084.6+539083.969-1500</f>
        <v>573668.56900000002</v>
      </c>
    </row>
    <row r="28" spans="1:10" ht="18.75">
      <c r="A28" s="78"/>
      <c r="B28" s="78"/>
      <c r="C28" s="78"/>
      <c r="D28" s="78"/>
      <c r="E28" s="78"/>
      <c r="F28" s="78"/>
      <c r="G28" s="78"/>
      <c r="H28" s="79"/>
      <c r="I28" s="80"/>
      <c r="J28" s="5"/>
    </row>
    <row r="29" spans="1:10" ht="18.75">
      <c r="A29" s="5"/>
      <c r="B29" s="5"/>
      <c r="C29" s="5"/>
      <c r="D29" s="5"/>
      <c r="E29" s="5"/>
      <c r="F29" s="5"/>
      <c r="G29" s="5"/>
      <c r="H29" s="5"/>
      <c r="I29" s="5"/>
      <c r="J29" s="5"/>
    </row>
  </sheetData>
  <mergeCells count="6">
    <mergeCell ref="A17:G17"/>
    <mergeCell ref="A11:I11"/>
    <mergeCell ref="A12:J12"/>
    <mergeCell ref="H13:I13"/>
    <mergeCell ref="I15:J15"/>
    <mergeCell ref="A16:G16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12"/>
  <sheetViews>
    <sheetView workbookViewId="0">
      <selection sqref="A1:XFD1048576"/>
    </sheetView>
  </sheetViews>
  <sheetFormatPr defaultRowHeight="18.75"/>
  <cols>
    <col min="1" max="1" width="14.42578125" style="185" customWidth="1"/>
    <col min="2" max="2" width="33.140625" style="185" customWidth="1"/>
    <col min="3" max="3" width="84.140625" style="185" customWidth="1"/>
    <col min="4" max="256" width="9.140625" style="185"/>
    <col min="257" max="257" width="14.42578125" style="185" customWidth="1"/>
    <col min="258" max="258" width="33.140625" style="185" customWidth="1"/>
    <col min="259" max="259" width="64.140625" style="185" customWidth="1"/>
    <col min="260" max="512" width="9.140625" style="185"/>
    <col min="513" max="513" width="14.42578125" style="185" customWidth="1"/>
    <col min="514" max="514" width="33.140625" style="185" customWidth="1"/>
    <col min="515" max="515" width="64.140625" style="185" customWidth="1"/>
    <col min="516" max="768" width="9.140625" style="185"/>
    <col min="769" max="769" width="14.42578125" style="185" customWidth="1"/>
    <col min="770" max="770" width="33.140625" style="185" customWidth="1"/>
    <col min="771" max="771" width="64.140625" style="185" customWidth="1"/>
    <col min="772" max="1024" width="9.140625" style="185"/>
    <col min="1025" max="1025" width="14.42578125" style="185" customWidth="1"/>
    <col min="1026" max="1026" width="33.140625" style="185" customWidth="1"/>
    <col min="1027" max="1027" width="64.140625" style="185" customWidth="1"/>
    <col min="1028" max="1280" width="9.140625" style="185"/>
    <col min="1281" max="1281" width="14.42578125" style="185" customWidth="1"/>
    <col min="1282" max="1282" width="33.140625" style="185" customWidth="1"/>
    <col min="1283" max="1283" width="64.140625" style="185" customWidth="1"/>
    <col min="1284" max="1536" width="9.140625" style="185"/>
    <col min="1537" max="1537" width="14.42578125" style="185" customWidth="1"/>
    <col min="1538" max="1538" width="33.140625" style="185" customWidth="1"/>
    <col min="1539" max="1539" width="64.140625" style="185" customWidth="1"/>
    <col min="1540" max="1792" width="9.140625" style="185"/>
    <col min="1793" max="1793" width="14.42578125" style="185" customWidth="1"/>
    <col min="1794" max="1794" width="33.140625" style="185" customWidth="1"/>
    <col min="1795" max="1795" width="64.140625" style="185" customWidth="1"/>
    <col min="1796" max="2048" width="9.140625" style="185"/>
    <col min="2049" max="2049" width="14.42578125" style="185" customWidth="1"/>
    <col min="2050" max="2050" width="33.140625" style="185" customWidth="1"/>
    <col min="2051" max="2051" width="64.140625" style="185" customWidth="1"/>
    <col min="2052" max="2304" width="9.140625" style="185"/>
    <col min="2305" max="2305" width="14.42578125" style="185" customWidth="1"/>
    <col min="2306" max="2306" width="33.140625" style="185" customWidth="1"/>
    <col min="2307" max="2307" width="64.140625" style="185" customWidth="1"/>
    <col min="2308" max="2560" width="9.140625" style="185"/>
    <col min="2561" max="2561" width="14.42578125" style="185" customWidth="1"/>
    <col min="2562" max="2562" width="33.140625" style="185" customWidth="1"/>
    <col min="2563" max="2563" width="64.140625" style="185" customWidth="1"/>
    <col min="2564" max="2816" width="9.140625" style="185"/>
    <col min="2817" max="2817" width="14.42578125" style="185" customWidth="1"/>
    <col min="2818" max="2818" width="33.140625" style="185" customWidth="1"/>
    <col min="2819" max="2819" width="64.140625" style="185" customWidth="1"/>
    <col min="2820" max="3072" width="9.140625" style="185"/>
    <col min="3073" max="3073" width="14.42578125" style="185" customWidth="1"/>
    <col min="3074" max="3074" width="33.140625" style="185" customWidth="1"/>
    <col min="3075" max="3075" width="64.140625" style="185" customWidth="1"/>
    <col min="3076" max="3328" width="9.140625" style="185"/>
    <col min="3329" max="3329" width="14.42578125" style="185" customWidth="1"/>
    <col min="3330" max="3330" width="33.140625" style="185" customWidth="1"/>
    <col min="3331" max="3331" width="64.140625" style="185" customWidth="1"/>
    <col min="3332" max="3584" width="9.140625" style="185"/>
    <col min="3585" max="3585" width="14.42578125" style="185" customWidth="1"/>
    <col min="3586" max="3586" width="33.140625" style="185" customWidth="1"/>
    <col min="3587" max="3587" width="64.140625" style="185" customWidth="1"/>
    <col min="3588" max="3840" width="9.140625" style="185"/>
    <col min="3841" max="3841" width="14.42578125" style="185" customWidth="1"/>
    <col min="3842" max="3842" width="33.140625" style="185" customWidth="1"/>
    <col min="3843" max="3843" width="64.140625" style="185" customWidth="1"/>
    <col min="3844" max="4096" width="9.140625" style="185"/>
    <col min="4097" max="4097" width="14.42578125" style="185" customWidth="1"/>
    <col min="4098" max="4098" width="33.140625" style="185" customWidth="1"/>
    <col min="4099" max="4099" width="64.140625" style="185" customWidth="1"/>
    <col min="4100" max="4352" width="9.140625" style="185"/>
    <col min="4353" max="4353" width="14.42578125" style="185" customWidth="1"/>
    <col min="4354" max="4354" width="33.140625" style="185" customWidth="1"/>
    <col min="4355" max="4355" width="64.140625" style="185" customWidth="1"/>
    <col min="4356" max="4608" width="9.140625" style="185"/>
    <col min="4609" max="4609" width="14.42578125" style="185" customWidth="1"/>
    <col min="4610" max="4610" width="33.140625" style="185" customWidth="1"/>
    <col min="4611" max="4611" width="64.140625" style="185" customWidth="1"/>
    <col min="4612" max="4864" width="9.140625" style="185"/>
    <col min="4865" max="4865" width="14.42578125" style="185" customWidth="1"/>
    <col min="4866" max="4866" width="33.140625" style="185" customWidth="1"/>
    <col min="4867" max="4867" width="64.140625" style="185" customWidth="1"/>
    <col min="4868" max="5120" width="9.140625" style="185"/>
    <col min="5121" max="5121" width="14.42578125" style="185" customWidth="1"/>
    <col min="5122" max="5122" width="33.140625" style="185" customWidth="1"/>
    <col min="5123" max="5123" width="64.140625" style="185" customWidth="1"/>
    <col min="5124" max="5376" width="9.140625" style="185"/>
    <col min="5377" max="5377" width="14.42578125" style="185" customWidth="1"/>
    <col min="5378" max="5378" width="33.140625" style="185" customWidth="1"/>
    <col min="5379" max="5379" width="64.140625" style="185" customWidth="1"/>
    <col min="5380" max="5632" width="9.140625" style="185"/>
    <col min="5633" max="5633" width="14.42578125" style="185" customWidth="1"/>
    <col min="5634" max="5634" width="33.140625" style="185" customWidth="1"/>
    <col min="5635" max="5635" width="64.140625" style="185" customWidth="1"/>
    <col min="5636" max="5888" width="9.140625" style="185"/>
    <col min="5889" max="5889" width="14.42578125" style="185" customWidth="1"/>
    <col min="5890" max="5890" width="33.140625" style="185" customWidth="1"/>
    <col min="5891" max="5891" width="64.140625" style="185" customWidth="1"/>
    <col min="5892" max="6144" width="9.140625" style="185"/>
    <col min="6145" max="6145" width="14.42578125" style="185" customWidth="1"/>
    <col min="6146" max="6146" width="33.140625" style="185" customWidth="1"/>
    <col min="6147" max="6147" width="64.140625" style="185" customWidth="1"/>
    <col min="6148" max="6400" width="9.140625" style="185"/>
    <col min="6401" max="6401" width="14.42578125" style="185" customWidth="1"/>
    <col min="6402" max="6402" width="33.140625" style="185" customWidth="1"/>
    <col min="6403" max="6403" width="64.140625" style="185" customWidth="1"/>
    <col min="6404" max="6656" width="9.140625" style="185"/>
    <col min="6657" max="6657" width="14.42578125" style="185" customWidth="1"/>
    <col min="6658" max="6658" width="33.140625" style="185" customWidth="1"/>
    <col min="6659" max="6659" width="64.140625" style="185" customWidth="1"/>
    <col min="6660" max="6912" width="9.140625" style="185"/>
    <col min="6913" max="6913" width="14.42578125" style="185" customWidth="1"/>
    <col min="6914" max="6914" width="33.140625" style="185" customWidth="1"/>
    <col min="6915" max="6915" width="64.140625" style="185" customWidth="1"/>
    <col min="6916" max="7168" width="9.140625" style="185"/>
    <col min="7169" max="7169" width="14.42578125" style="185" customWidth="1"/>
    <col min="7170" max="7170" width="33.140625" style="185" customWidth="1"/>
    <col min="7171" max="7171" width="64.140625" style="185" customWidth="1"/>
    <col min="7172" max="7424" width="9.140625" style="185"/>
    <col min="7425" max="7425" width="14.42578125" style="185" customWidth="1"/>
    <col min="7426" max="7426" width="33.140625" style="185" customWidth="1"/>
    <col min="7427" max="7427" width="64.140625" style="185" customWidth="1"/>
    <col min="7428" max="7680" width="9.140625" style="185"/>
    <col min="7681" max="7681" width="14.42578125" style="185" customWidth="1"/>
    <col min="7682" max="7682" width="33.140625" style="185" customWidth="1"/>
    <col min="7683" max="7683" width="64.140625" style="185" customWidth="1"/>
    <col min="7684" max="7936" width="9.140625" style="185"/>
    <col min="7937" max="7937" width="14.42578125" style="185" customWidth="1"/>
    <col min="7938" max="7938" width="33.140625" style="185" customWidth="1"/>
    <col min="7939" max="7939" width="64.140625" style="185" customWidth="1"/>
    <col min="7940" max="8192" width="9.140625" style="185"/>
    <col min="8193" max="8193" width="14.42578125" style="185" customWidth="1"/>
    <col min="8194" max="8194" width="33.140625" style="185" customWidth="1"/>
    <col min="8195" max="8195" width="64.140625" style="185" customWidth="1"/>
    <col min="8196" max="8448" width="9.140625" style="185"/>
    <col min="8449" max="8449" width="14.42578125" style="185" customWidth="1"/>
    <col min="8450" max="8450" width="33.140625" style="185" customWidth="1"/>
    <col min="8451" max="8451" width="64.140625" style="185" customWidth="1"/>
    <col min="8452" max="8704" width="9.140625" style="185"/>
    <col min="8705" max="8705" width="14.42578125" style="185" customWidth="1"/>
    <col min="8706" max="8706" width="33.140625" style="185" customWidth="1"/>
    <col min="8707" max="8707" width="64.140625" style="185" customWidth="1"/>
    <col min="8708" max="8960" width="9.140625" style="185"/>
    <col min="8961" max="8961" width="14.42578125" style="185" customWidth="1"/>
    <col min="8962" max="8962" width="33.140625" style="185" customWidth="1"/>
    <col min="8963" max="8963" width="64.140625" style="185" customWidth="1"/>
    <col min="8964" max="9216" width="9.140625" style="185"/>
    <col min="9217" max="9217" width="14.42578125" style="185" customWidth="1"/>
    <col min="9218" max="9218" width="33.140625" style="185" customWidth="1"/>
    <col min="9219" max="9219" width="64.140625" style="185" customWidth="1"/>
    <col min="9220" max="9472" width="9.140625" style="185"/>
    <col min="9473" max="9473" width="14.42578125" style="185" customWidth="1"/>
    <col min="9474" max="9474" width="33.140625" style="185" customWidth="1"/>
    <col min="9475" max="9475" width="64.140625" style="185" customWidth="1"/>
    <col min="9476" max="9728" width="9.140625" style="185"/>
    <col min="9729" max="9729" width="14.42578125" style="185" customWidth="1"/>
    <col min="9730" max="9730" width="33.140625" style="185" customWidth="1"/>
    <col min="9731" max="9731" width="64.140625" style="185" customWidth="1"/>
    <col min="9732" max="9984" width="9.140625" style="185"/>
    <col min="9985" max="9985" width="14.42578125" style="185" customWidth="1"/>
    <col min="9986" max="9986" width="33.140625" style="185" customWidth="1"/>
    <col min="9987" max="9987" width="64.140625" style="185" customWidth="1"/>
    <col min="9988" max="10240" width="9.140625" style="185"/>
    <col min="10241" max="10241" width="14.42578125" style="185" customWidth="1"/>
    <col min="10242" max="10242" width="33.140625" style="185" customWidth="1"/>
    <col min="10243" max="10243" width="64.140625" style="185" customWidth="1"/>
    <col min="10244" max="10496" width="9.140625" style="185"/>
    <col min="10497" max="10497" width="14.42578125" style="185" customWidth="1"/>
    <col min="10498" max="10498" width="33.140625" style="185" customWidth="1"/>
    <col min="10499" max="10499" width="64.140625" style="185" customWidth="1"/>
    <col min="10500" max="10752" width="9.140625" style="185"/>
    <col min="10753" max="10753" width="14.42578125" style="185" customWidth="1"/>
    <col min="10754" max="10754" width="33.140625" style="185" customWidth="1"/>
    <col min="10755" max="10755" width="64.140625" style="185" customWidth="1"/>
    <col min="10756" max="11008" width="9.140625" style="185"/>
    <col min="11009" max="11009" width="14.42578125" style="185" customWidth="1"/>
    <col min="11010" max="11010" width="33.140625" style="185" customWidth="1"/>
    <col min="11011" max="11011" width="64.140625" style="185" customWidth="1"/>
    <col min="11012" max="11264" width="9.140625" style="185"/>
    <col min="11265" max="11265" width="14.42578125" style="185" customWidth="1"/>
    <col min="11266" max="11266" width="33.140625" style="185" customWidth="1"/>
    <col min="11267" max="11267" width="64.140625" style="185" customWidth="1"/>
    <col min="11268" max="11520" width="9.140625" style="185"/>
    <col min="11521" max="11521" width="14.42578125" style="185" customWidth="1"/>
    <col min="11522" max="11522" width="33.140625" style="185" customWidth="1"/>
    <col min="11523" max="11523" width="64.140625" style="185" customWidth="1"/>
    <col min="11524" max="11776" width="9.140625" style="185"/>
    <col min="11777" max="11777" width="14.42578125" style="185" customWidth="1"/>
    <col min="11778" max="11778" width="33.140625" style="185" customWidth="1"/>
    <col min="11779" max="11779" width="64.140625" style="185" customWidth="1"/>
    <col min="11780" max="12032" width="9.140625" style="185"/>
    <col min="12033" max="12033" width="14.42578125" style="185" customWidth="1"/>
    <col min="12034" max="12034" width="33.140625" style="185" customWidth="1"/>
    <col min="12035" max="12035" width="64.140625" style="185" customWidth="1"/>
    <col min="12036" max="12288" width="9.140625" style="185"/>
    <col min="12289" max="12289" width="14.42578125" style="185" customWidth="1"/>
    <col min="12290" max="12290" width="33.140625" style="185" customWidth="1"/>
    <col min="12291" max="12291" width="64.140625" style="185" customWidth="1"/>
    <col min="12292" max="12544" width="9.140625" style="185"/>
    <col min="12545" max="12545" width="14.42578125" style="185" customWidth="1"/>
    <col min="12546" max="12546" width="33.140625" style="185" customWidth="1"/>
    <col min="12547" max="12547" width="64.140625" style="185" customWidth="1"/>
    <col min="12548" max="12800" width="9.140625" style="185"/>
    <col min="12801" max="12801" width="14.42578125" style="185" customWidth="1"/>
    <col min="12802" max="12802" width="33.140625" style="185" customWidth="1"/>
    <col min="12803" max="12803" width="64.140625" style="185" customWidth="1"/>
    <col min="12804" max="13056" width="9.140625" style="185"/>
    <col min="13057" max="13057" width="14.42578125" style="185" customWidth="1"/>
    <col min="13058" max="13058" width="33.140625" style="185" customWidth="1"/>
    <col min="13059" max="13059" width="64.140625" style="185" customWidth="1"/>
    <col min="13060" max="13312" width="9.140625" style="185"/>
    <col min="13313" max="13313" width="14.42578125" style="185" customWidth="1"/>
    <col min="13314" max="13314" width="33.140625" style="185" customWidth="1"/>
    <col min="13315" max="13315" width="64.140625" style="185" customWidth="1"/>
    <col min="13316" max="13568" width="9.140625" style="185"/>
    <col min="13569" max="13569" width="14.42578125" style="185" customWidth="1"/>
    <col min="13570" max="13570" width="33.140625" style="185" customWidth="1"/>
    <col min="13571" max="13571" width="64.140625" style="185" customWidth="1"/>
    <col min="13572" max="13824" width="9.140625" style="185"/>
    <col min="13825" max="13825" width="14.42578125" style="185" customWidth="1"/>
    <col min="13826" max="13826" width="33.140625" style="185" customWidth="1"/>
    <col min="13827" max="13827" width="64.140625" style="185" customWidth="1"/>
    <col min="13828" max="14080" width="9.140625" style="185"/>
    <col min="14081" max="14081" width="14.42578125" style="185" customWidth="1"/>
    <col min="14082" max="14082" width="33.140625" style="185" customWidth="1"/>
    <col min="14083" max="14083" width="64.140625" style="185" customWidth="1"/>
    <col min="14084" max="14336" width="9.140625" style="185"/>
    <col min="14337" max="14337" width="14.42578125" style="185" customWidth="1"/>
    <col min="14338" max="14338" width="33.140625" style="185" customWidth="1"/>
    <col min="14339" max="14339" width="64.140625" style="185" customWidth="1"/>
    <col min="14340" max="14592" width="9.140625" style="185"/>
    <col min="14593" max="14593" width="14.42578125" style="185" customWidth="1"/>
    <col min="14594" max="14594" width="33.140625" style="185" customWidth="1"/>
    <col min="14595" max="14595" width="64.140625" style="185" customWidth="1"/>
    <col min="14596" max="14848" width="9.140625" style="185"/>
    <col min="14849" max="14849" width="14.42578125" style="185" customWidth="1"/>
    <col min="14850" max="14850" width="33.140625" style="185" customWidth="1"/>
    <col min="14851" max="14851" width="64.140625" style="185" customWidth="1"/>
    <col min="14852" max="15104" width="9.140625" style="185"/>
    <col min="15105" max="15105" width="14.42578125" style="185" customWidth="1"/>
    <col min="15106" max="15106" width="33.140625" style="185" customWidth="1"/>
    <col min="15107" max="15107" width="64.140625" style="185" customWidth="1"/>
    <col min="15108" max="15360" width="9.140625" style="185"/>
    <col min="15361" max="15361" width="14.42578125" style="185" customWidth="1"/>
    <col min="15362" max="15362" width="33.140625" style="185" customWidth="1"/>
    <col min="15363" max="15363" width="64.140625" style="185" customWidth="1"/>
    <col min="15364" max="15616" width="9.140625" style="185"/>
    <col min="15617" max="15617" width="14.42578125" style="185" customWidth="1"/>
    <col min="15618" max="15618" width="33.140625" style="185" customWidth="1"/>
    <col min="15619" max="15619" width="64.140625" style="185" customWidth="1"/>
    <col min="15620" max="15872" width="9.140625" style="185"/>
    <col min="15873" max="15873" width="14.42578125" style="185" customWidth="1"/>
    <col min="15874" max="15874" width="33.140625" style="185" customWidth="1"/>
    <col min="15875" max="15875" width="64.140625" style="185" customWidth="1"/>
    <col min="15876" max="16128" width="9.140625" style="185"/>
    <col min="16129" max="16129" width="14.42578125" style="185" customWidth="1"/>
    <col min="16130" max="16130" width="33.140625" style="185" customWidth="1"/>
    <col min="16131" max="16131" width="64.140625" style="185" customWidth="1"/>
    <col min="16132" max="16384" width="9.140625" style="185"/>
  </cols>
  <sheetData>
    <row r="1" spans="1:256">
      <c r="A1" s="247"/>
      <c r="B1" s="247"/>
      <c r="C1" s="138" t="s">
        <v>830</v>
      </c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47"/>
      <c r="CA1" s="247"/>
      <c r="CB1" s="247"/>
      <c r="CC1" s="247"/>
      <c r="CD1" s="247"/>
      <c r="CE1" s="247"/>
      <c r="CF1" s="247"/>
      <c r="CG1" s="247"/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247"/>
      <c r="CS1" s="247"/>
      <c r="CT1" s="247"/>
      <c r="CU1" s="247"/>
      <c r="CV1" s="247"/>
      <c r="CW1" s="247"/>
      <c r="CX1" s="247"/>
      <c r="CY1" s="247"/>
      <c r="CZ1" s="247"/>
      <c r="DA1" s="247"/>
      <c r="DB1" s="247"/>
      <c r="DC1" s="247"/>
      <c r="DD1" s="247"/>
      <c r="DE1" s="247"/>
      <c r="DF1" s="247"/>
      <c r="DG1" s="247"/>
      <c r="DH1" s="247"/>
      <c r="DI1" s="247"/>
      <c r="DJ1" s="247"/>
      <c r="DK1" s="247"/>
      <c r="DL1" s="247"/>
      <c r="DM1" s="247"/>
      <c r="DN1" s="247"/>
      <c r="DO1" s="247"/>
      <c r="DP1" s="247"/>
      <c r="DQ1" s="247"/>
      <c r="DR1" s="247"/>
      <c r="DS1" s="247"/>
      <c r="DT1" s="247"/>
      <c r="DU1" s="247"/>
      <c r="DV1" s="247"/>
      <c r="DW1" s="247"/>
      <c r="DX1" s="247"/>
      <c r="DY1" s="247"/>
      <c r="DZ1" s="247"/>
      <c r="EA1" s="247"/>
      <c r="EB1" s="247"/>
      <c r="EC1" s="247"/>
      <c r="ED1" s="247"/>
      <c r="EE1" s="247"/>
      <c r="EF1" s="247"/>
      <c r="EG1" s="247"/>
      <c r="EH1" s="247"/>
      <c r="EI1" s="247"/>
      <c r="EJ1" s="247"/>
      <c r="EK1" s="247"/>
      <c r="EL1" s="247"/>
      <c r="EM1" s="247"/>
      <c r="EN1" s="247"/>
      <c r="EO1" s="247"/>
      <c r="EP1" s="247"/>
      <c r="EQ1" s="247"/>
      <c r="ER1" s="247"/>
      <c r="ES1" s="247"/>
      <c r="ET1" s="247"/>
      <c r="EU1" s="247"/>
      <c r="EV1" s="247"/>
      <c r="EW1" s="247"/>
      <c r="EX1" s="247"/>
      <c r="EY1" s="247"/>
      <c r="EZ1" s="247"/>
      <c r="FA1" s="247"/>
      <c r="FB1" s="247"/>
      <c r="FC1" s="247"/>
      <c r="FD1" s="247"/>
      <c r="FE1" s="247"/>
      <c r="FF1" s="247"/>
      <c r="FG1" s="247"/>
      <c r="FH1" s="247"/>
      <c r="FI1" s="247"/>
      <c r="FJ1" s="247"/>
      <c r="FK1" s="247"/>
      <c r="FL1" s="247"/>
      <c r="FM1" s="247"/>
      <c r="FN1" s="247"/>
      <c r="FO1" s="247"/>
      <c r="FP1" s="247"/>
      <c r="FQ1" s="247"/>
      <c r="FR1" s="247"/>
      <c r="FS1" s="247"/>
      <c r="FT1" s="247"/>
      <c r="FU1" s="247"/>
      <c r="FV1" s="247"/>
      <c r="FW1" s="247"/>
      <c r="FX1" s="247"/>
      <c r="FY1" s="247"/>
      <c r="FZ1" s="247"/>
      <c r="GA1" s="247"/>
      <c r="GB1" s="247"/>
      <c r="GC1" s="247"/>
      <c r="GD1" s="247"/>
      <c r="GE1" s="247"/>
      <c r="GF1" s="247"/>
      <c r="GG1" s="247"/>
      <c r="GH1" s="247"/>
      <c r="GI1" s="247"/>
      <c r="GJ1" s="247"/>
      <c r="GK1" s="247"/>
      <c r="GL1" s="247"/>
      <c r="GM1" s="247"/>
      <c r="GN1" s="247"/>
      <c r="GO1" s="247"/>
      <c r="GP1" s="247"/>
      <c r="GQ1" s="247"/>
      <c r="GR1" s="247"/>
      <c r="GS1" s="247"/>
      <c r="GT1" s="247"/>
      <c r="GU1" s="247"/>
      <c r="GV1" s="247"/>
      <c r="GW1" s="247"/>
      <c r="GX1" s="247"/>
      <c r="GY1" s="247"/>
      <c r="GZ1" s="247"/>
      <c r="HA1" s="247"/>
      <c r="HB1" s="247"/>
      <c r="HC1" s="247"/>
      <c r="HD1" s="247"/>
      <c r="HE1" s="247"/>
      <c r="HF1" s="247"/>
      <c r="HG1" s="247"/>
      <c r="HH1" s="247"/>
      <c r="HI1" s="247"/>
      <c r="HJ1" s="247"/>
      <c r="HK1" s="247"/>
      <c r="HL1" s="247"/>
      <c r="HM1" s="247"/>
      <c r="HN1" s="247"/>
      <c r="HO1" s="247"/>
      <c r="HP1" s="247"/>
      <c r="HQ1" s="247"/>
      <c r="HR1" s="247"/>
      <c r="HS1" s="247"/>
      <c r="HT1" s="247"/>
      <c r="HU1" s="247"/>
      <c r="HV1" s="247"/>
      <c r="HW1" s="247"/>
      <c r="HX1" s="247"/>
      <c r="HY1" s="247"/>
      <c r="HZ1" s="247"/>
      <c r="IA1" s="247"/>
      <c r="IB1" s="247"/>
      <c r="IC1" s="247"/>
      <c r="ID1" s="247"/>
      <c r="IE1" s="247"/>
      <c r="IF1" s="247"/>
      <c r="IG1" s="247"/>
      <c r="IH1" s="247"/>
      <c r="II1" s="247"/>
      <c r="IJ1" s="247"/>
      <c r="IK1" s="247"/>
      <c r="IL1" s="247"/>
      <c r="IM1" s="247"/>
      <c r="IN1" s="247"/>
      <c r="IO1" s="247"/>
      <c r="IP1" s="247"/>
      <c r="IQ1" s="247"/>
      <c r="IR1" s="247"/>
      <c r="IS1" s="247"/>
      <c r="IT1" s="247"/>
      <c r="IU1" s="247"/>
      <c r="IV1" s="247"/>
    </row>
    <row r="2" spans="1:256">
      <c r="A2" s="247"/>
      <c r="B2" s="247"/>
      <c r="C2" s="138" t="s">
        <v>245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7"/>
      <c r="BR2" s="247"/>
      <c r="BS2" s="247"/>
      <c r="BT2" s="247"/>
      <c r="BU2" s="247"/>
      <c r="BV2" s="247"/>
      <c r="BW2" s="247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47"/>
      <c r="DW2" s="247"/>
      <c r="DX2" s="247"/>
      <c r="DY2" s="247"/>
      <c r="DZ2" s="247"/>
      <c r="EA2" s="247"/>
      <c r="EB2" s="247"/>
      <c r="EC2" s="247"/>
      <c r="ED2" s="247"/>
      <c r="EE2" s="247"/>
      <c r="EF2" s="247"/>
      <c r="EG2" s="247"/>
      <c r="EH2" s="247"/>
      <c r="EI2" s="247"/>
      <c r="EJ2" s="247"/>
      <c r="EK2" s="247"/>
      <c r="EL2" s="247"/>
      <c r="EM2" s="247"/>
      <c r="EN2" s="247"/>
      <c r="EO2" s="247"/>
      <c r="EP2" s="247"/>
      <c r="EQ2" s="247"/>
      <c r="ER2" s="247"/>
      <c r="ES2" s="247"/>
      <c r="ET2" s="247"/>
      <c r="EU2" s="247"/>
      <c r="EV2" s="247"/>
      <c r="EW2" s="247"/>
      <c r="EX2" s="247"/>
      <c r="EY2" s="247"/>
      <c r="EZ2" s="247"/>
      <c r="FA2" s="247"/>
      <c r="FB2" s="247"/>
      <c r="FC2" s="247"/>
      <c r="FD2" s="247"/>
      <c r="FE2" s="247"/>
      <c r="FF2" s="247"/>
      <c r="FG2" s="247"/>
      <c r="FH2" s="247"/>
      <c r="FI2" s="247"/>
      <c r="FJ2" s="247"/>
      <c r="FK2" s="247"/>
      <c r="FL2" s="247"/>
      <c r="FM2" s="247"/>
      <c r="FN2" s="247"/>
      <c r="FO2" s="247"/>
      <c r="FP2" s="247"/>
      <c r="FQ2" s="247"/>
      <c r="FR2" s="247"/>
      <c r="FS2" s="247"/>
      <c r="FT2" s="247"/>
      <c r="FU2" s="247"/>
      <c r="FV2" s="247"/>
      <c r="FW2" s="247"/>
      <c r="FX2" s="247"/>
      <c r="FY2" s="247"/>
      <c r="FZ2" s="247"/>
      <c r="GA2" s="247"/>
      <c r="GB2" s="247"/>
      <c r="GC2" s="247"/>
      <c r="GD2" s="247"/>
      <c r="GE2" s="247"/>
      <c r="GF2" s="247"/>
      <c r="GG2" s="247"/>
      <c r="GH2" s="247"/>
      <c r="GI2" s="247"/>
      <c r="GJ2" s="247"/>
      <c r="GK2" s="247"/>
      <c r="GL2" s="247"/>
      <c r="GM2" s="247"/>
      <c r="GN2" s="247"/>
      <c r="GO2" s="247"/>
      <c r="GP2" s="247"/>
      <c r="GQ2" s="247"/>
      <c r="GR2" s="247"/>
      <c r="GS2" s="247"/>
      <c r="GT2" s="247"/>
      <c r="GU2" s="247"/>
      <c r="GV2" s="247"/>
      <c r="GW2" s="247"/>
      <c r="GX2" s="247"/>
      <c r="GY2" s="247"/>
      <c r="GZ2" s="247"/>
      <c r="HA2" s="247"/>
      <c r="HB2" s="247"/>
      <c r="HC2" s="247"/>
      <c r="HD2" s="247"/>
      <c r="HE2" s="247"/>
      <c r="HF2" s="247"/>
      <c r="HG2" s="247"/>
      <c r="HH2" s="247"/>
      <c r="HI2" s="247"/>
      <c r="HJ2" s="247"/>
      <c r="HK2" s="247"/>
      <c r="HL2" s="247"/>
      <c r="HM2" s="247"/>
      <c r="HN2" s="247"/>
      <c r="HO2" s="247"/>
      <c r="HP2" s="247"/>
      <c r="HQ2" s="247"/>
      <c r="HR2" s="247"/>
      <c r="HS2" s="247"/>
      <c r="HT2" s="247"/>
      <c r="HU2" s="247"/>
      <c r="HV2" s="247"/>
      <c r="HW2" s="247"/>
      <c r="HX2" s="247"/>
      <c r="HY2" s="247"/>
      <c r="HZ2" s="247"/>
      <c r="IA2" s="247"/>
      <c r="IB2" s="247"/>
      <c r="IC2" s="247"/>
      <c r="ID2" s="247"/>
      <c r="IE2" s="247"/>
      <c r="IF2" s="247"/>
      <c r="IG2" s="247"/>
      <c r="IH2" s="247"/>
      <c r="II2" s="247"/>
      <c r="IJ2" s="247"/>
      <c r="IK2" s="247"/>
      <c r="IL2" s="247"/>
      <c r="IM2" s="247"/>
      <c r="IN2" s="247"/>
      <c r="IO2" s="247"/>
      <c r="IP2" s="247"/>
      <c r="IQ2" s="247"/>
      <c r="IR2" s="247"/>
      <c r="IS2" s="247"/>
      <c r="IT2" s="247"/>
      <c r="IU2" s="247"/>
      <c r="IV2" s="247"/>
    </row>
    <row r="3" spans="1:256">
      <c r="A3" s="247"/>
      <c r="B3" s="247"/>
      <c r="C3" s="138" t="s">
        <v>246</v>
      </c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247"/>
      <c r="CC3" s="247"/>
      <c r="CD3" s="247"/>
      <c r="CE3" s="247"/>
      <c r="CF3" s="247"/>
      <c r="CG3" s="247"/>
      <c r="CH3" s="247"/>
      <c r="CI3" s="247"/>
      <c r="CJ3" s="247"/>
      <c r="CK3" s="247"/>
      <c r="CL3" s="247"/>
      <c r="CM3" s="247"/>
      <c r="CN3" s="247"/>
      <c r="CO3" s="247"/>
      <c r="CP3" s="247"/>
      <c r="CQ3" s="247"/>
      <c r="CR3" s="247"/>
      <c r="CS3" s="247"/>
      <c r="CT3" s="247"/>
      <c r="CU3" s="247"/>
      <c r="CV3" s="247"/>
      <c r="CW3" s="247"/>
      <c r="CX3" s="247"/>
      <c r="CY3" s="247"/>
      <c r="CZ3" s="247"/>
      <c r="DA3" s="247"/>
      <c r="DB3" s="247"/>
      <c r="DC3" s="247"/>
      <c r="DD3" s="247"/>
      <c r="DE3" s="247"/>
      <c r="DF3" s="247"/>
      <c r="DG3" s="247"/>
      <c r="DH3" s="247"/>
      <c r="DI3" s="247"/>
      <c r="DJ3" s="247"/>
      <c r="DK3" s="247"/>
      <c r="DL3" s="247"/>
      <c r="DM3" s="247"/>
      <c r="DN3" s="247"/>
      <c r="DO3" s="247"/>
      <c r="DP3" s="247"/>
      <c r="DQ3" s="247"/>
      <c r="DR3" s="247"/>
      <c r="DS3" s="247"/>
      <c r="DT3" s="247"/>
      <c r="DU3" s="247"/>
      <c r="DV3" s="247"/>
      <c r="DW3" s="247"/>
      <c r="DX3" s="247"/>
      <c r="DY3" s="247"/>
      <c r="DZ3" s="247"/>
      <c r="EA3" s="247"/>
      <c r="EB3" s="247"/>
      <c r="EC3" s="247"/>
      <c r="ED3" s="247"/>
      <c r="EE3" s="247"/>
      <c r="EF3" s="247"/>
      <c r="EG3" s="247"/>
      <c r="EH3" s="247"/>
      <c r="EI3" s="247"/>
      <c r="EJ3" s="247"/>
      <c r="EK3" s="247"/>
      <c r="EL3" s="247"/>
      <c r="EM3" s="247"/>
      <c r="EN3" s="247"/>
      <c r="EO3" s="247"/>
      <c r="EP3" s="247"/>
      <c r="EQ3" s="247"/>
      <c r="ER3" s="247"/>
      <c r="ES3" s="247"/>
      <c r="ET3" s="247"/>
      <c r="EU3" s="247"/>
      <c r="EV3" s="247"/>
      <c r="EW3" s="247"/>
      <c r="EX3" s="247"/>
      <c r="EY3" s="247"/>
      <c r="EZ3" s="247"/>
      <c r="FA3" s="247"/>
      <c r="FB3" s="247"/>
      <c r="FC3" s="247"/>
      <c r="FD3" s="247"/>
      <c r="FE3" s="247"/>
      <c r="FF3" s="247"/>
      <c r="FG3" s="247"/>
      <c r="FH3" s="247"/>
      <c r="FI3" s="247"/>
      <c r="FJ3" s="247"/>
      <c r="FK3" s="247"/>
      <c r="FL3" s="247"/>
      <c r="FM3" s="247"/>
      <c r="FN3" s="247"/>
      <c r="FO3" s="247"/>
      <c r="FP3" s="247"/>
      <c r="FQ3" s="247"/>
      <c r="FR3" s="247"/>
      <c r="FS3" s="247"/>
      <c r="FT3" s="247"/>
      <c r="FU3" s="247"/>
      <c r="FV3" s="247"/>
      <c r="FW3" s="247"/>
      <c r="FX3" s="247"/>
      <c r="FY3" s="247"/>
      <c r="FZ3" s="247"/>
      <c r="GA3" s="247"/>
      <c r="GB3" s="247"/>
      <c r="GC3" s="247"/>
      <c r="GD3" s="247"/>
      <c r="GE3" s="247"/>
      <c r="GF3" s="247"/>
      <c r="GG3" s="247"/>
      <c r="GH3" s="247"/>
      <c r="GI3" s="247"/>
      <c r="GJ3" s="247"/>
      <c r="GK3" s="247"/>
      <c r="GL3" s="247"/>
      <c r="GM3" s="247"/>
      <c r="GN3" s="247"/>
      <c r="GO3" s="247"/>
      <c r="GP3" s="247"/>
      <c r="GQ3" s="247"/>
      <c r="GR3" s="247"/>
      <c r="GS3" s="247"/>
      <c r="GT3" s="247"/>
      <c r="GU3" s="247"/>
      <c r="GV3" s="247"/>
      <c r="GW3" s="247"/>
      <c r="GX3" s="247"/>
      <c r="GY3" s="247"/>
      <c r="GZ3" s="247"/>
      <c r="HA3" s="247"/>
      <c r="HB3" s="247"/>
      <c r="HC3" s="247"/>
      <c r="HD3" s="247"/>
      <c r="HE3" s="247"/>
      <c r="HF3" s="247"/>
      <c r="HG3" s="247"/>
      <c r="HH3" s="247"/>
      <c r="HI3" s="247"/>
      <c r="HJ3" s="247"/>
      <c r="HK3" s="247"/>
      <c r="HL3" s="247"/>
      <c r="HM3" s="247"/>
      <c r="HN3" s="247"/>
      <c r="HO3" s="247"/>
      <c r="HP3" s="247"/>
      <c r="HQ3" s="247"/>
      <c r="HR3" s="247"/>
      <c r="HS3" s="247"/>
      <c r="HT3" s="247"/>
      <c r="HU3" s="247"/>
      <c r="HV3" s="247"/>
      <c r="HW3" s="247"/>
      <c r="HX3" s="247"/>
      <c r="HY3" s="247"/>
      <c r="HZ3" s="247"/>
      <c r="IA3" s="247"/>
      <c r="IB3" s="247"/>
      <c r="IC3" s="247"/>
      <c r="ID3" s="247"/>
      <c r="IE3" s="247"/>
      <c r="IF3" s="247"/>
      <c r="IG3" s="247"/>
      <c r="IH3" s="247"/>
      <c r="II3" s="247"/>
      <c r="IJ3" s="247"/>
      <c r="IK3" s="247"/>
      <c r="IL3" s="247"/>
      <c r="IM3" s="247"/>
      <c r="IN3" s="247"/>
      <c r="IO3" s="247"/>
      <c r="IP3" s="247"/>
      <c r="IQ3" s="247"/>
      <c r="IR3" s="247"/>
      <c r="IS3" s="247"/>
      <c r="IT3" s="247"/>
      <c r="IU3" s="247"/>
      <c r="IV3" s="247"/>
    </row>
    <row r="4" spans="1:256">
      <c r="A4" s="247"/>
      <c r="B4" s="247"/>
      <c r="C4" s="138" t="s">
        <v>966</v>
      </c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  <c r="CI4" s="247"/>
      <c r="CJ4" s="247"/>
      <c r="CK4" s="247"/>
      <c r="CL4" s="247"/>
      <c r="CM4" s="247"/>
      <c r="CN4" s="247"/>
      <c r="CO4" s="247"/>
      <c r="CP4" s="247"/>
      <c r="CQ4" s="247"/>
      <c r="CR4" s="247"/>
      <c r="CS4" s="247"/>
      <c r="CT4" s="247"/>
      <c r="CU4" s="247"/>
      <c r="CV4" s="247"/>
      <c r="CW4" s="247"/>
      <c r="CX4" s="247"/>
      <c r="CY4" s="247"/>
      <c r="CZ4" s="247"/>
      <c r="DA4" s="247"/>
      <c r="DB4" s="247"/>
      <c r="DC4" s="247"/>
      <c r="DD4" s="247"/>
      <c r="DE4" s="247"/>
      <c r="DF4" s="247"/>
      <c r="DG4" s="247"/>
      <c r="DH4" s="247"/>
      <c r="DI4" s="247"/>
      <c r="DJ4" s="247"/>
      <c r="DK4" s="247"/>
      <c r="DL4" s="247"/>
      <c r="DM4" s="247"/>
      <c r="DN4" s="247"/>
      <c r="DO4" s="247"/>
      <c r="DP4" s="247"/>
      <c r="DQ4" s="247"/>
      <c r="DR4" s="247"/>
      <c r="DS4" s="247"/>
      <c r="DT4" s="247"/>
      <c r="DU4" s="247"/>
      <c r="DV4" s="247"/>
      <c r="DW4" s="247"/>
      <c r="DX4" s="247"/>
      <c r="DY4" s="247"/>
      <c r="DZ4" s="247"/>
      <c r="EA4" s="247"/>
      <c r="EB4" s="247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7"/>
      <c r="FL4" s="247"/>
      <c r="FM4" s="247"/>
      <c r="FN4" s="247"/>
      <c r="FO4" s="247"/>
      <c r="FP4" s="247"/>
      <c r="FQ4" s="247"/>
      <c r="FR4" s="247"/>
      <c r="FS4" s="247"/>
      <c r="FT4" s="247"/>
      <c r="FU4" s="247"/>
      <c r="FV4" s="247"/>
      <c r="FW4" s="247"/>
      <c r="FX4" s="247"/>
      <c r="FY4" s="247"/>
      <c r="FZ4" s="247"/>
      <c r="GA4" s="247"/>
      <c r="GB4" s="247"/>
      <c r="GC4" s="247"/>
      <c r="GD4" s="247"/>
      <c r="GE4" s="247"/>
      <c r="GF4" s="247"/>
      <c r="GG4" s="247"/>
      <c r="GH4" s="247"/>
      <c r="GI4" s="247"/>
      <c r="GJ4" s="247"/>
      <c r="GK4" s="247"/>
      <c r="GL4" s="247"/>
      <c r="GM4" s="247"/>
      <c r="GN4" s="247"/>
      <c r="GO4" s="247"/>
      <c r="GP4" s="247"/>
      <c r="GQ4" s="247"/>
      <c r="GR4" s="247"/>
      <c r="GS4" s="247"/>
      <c r="GT4" s="247"/>
      <c r="GU4" s="247"/>
      <c r="GV4" s="247"/>
      <c r="GW4" s="247"/>
      <c r="GX4" s="247"/>
      <c r="GY4" s="247"/>
      <c r="GZ4" s="247"/>
      <c r="HA4" s="247"/>
      <c r="HB4" s="247"/>
      <c r="HC4" s="247"/>
      <c r="HD4" s="247"/>
      <c r="HE4" s="247"/>
      <c r="HF4" s="247"/>
      <c r="HG4" s="247"/>
      <c r="HH4" s="247"/>
      <c r="HI4" s="247"/>
      <c r="HJ4" s="247"/>
      <c r="HK4" s="247"/>
      <c r="HL4" s="247"/>
      <c r="HM4" s="247"/>
      <c r="HN4" s="247"/>
      <c r="HO4" s="247"/>
      <c r="HP4" s="247"/>
      <c r="HQ4" s="247"/>
      <c r="HR4" s="247"/>
      <c r="HS4" s="247"/>
      <c r="HT4" s="247"/>
      <c r="HU4" s="247"/>
      <c r="HV4" s="247"/>
      <c r="HW4" s="247"/>
      <c r="HX4" s="247"/>
      <c r="HY4" s="247"/>
      <c r="HZ4" s="247"/>
      <c r="IA4" s="247"/>
      <c r="IB4" s="247"/>
      <c r="IC4" s="247"/>
      <c r="ID4" s="247"/>
      <c r="IE4" s="247"/>
      <c r="IF4" s="247"/>
      <c r="IG4" s="247"/>
      <c r="IH4" s="247"/>
      <c r="II4" s="247"/>
      <c r="IJ4" s="247"/>
      <c r="IK4" s="247"/>
      <c r="IL4" s="247"/>
      <c r="IM4" s="247"/>
      <c r="IN4" s="247"/>
      <c r="IO4" s="247"/>
      <c r="IP4" s="247"/>
      <c r="IQ4" s="247"/>
      <c r="IR4" s="247"/>
      <c r="IS4" s="247"/>
      <c r="IT4" s="247"/>
      <c r="IU4" s="247"/>
      <c r="IV4" s="247"/>
    </row>
    <row r="5" spans="1:256">
      <c r="A5" s="247"/>
      <c r="B5" s="247"/>
      <c r="C5" s="138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  <c r="CI5" s="247"/>
      <c r="CJ5" s="247"/>
      <c r="CK5" s="247"/>
      <c r="CL5" s="247"/>
      <c r="CM5" s="247"/>
      <c r="CN5" s="247"/>
      <c r="CO5" s="247"/>
      <c r="CP5" s="247"/>
      <c r="CQ5" s="247"/>
      <c r="CR5" s="247"/>
      <c r="CS5" s="247"/>
      <c r="CT5" s="247"/>
      <c r="CU5" s="247"/>
      <c r="CV5" s="247"/>
      <c r="CW5" s="247"/>
      <c r="CX5" s="247"/>
      <c r="CY5" s="247"/>
      <c r="CZ5" s="247"/>
      <c r="DA5" s="247"/>
      <c r="DB5" s="247"/>
      <c r="DC5" s="247"/>
      <c r="DD5" s="247"/>
      <c r="DE5" s="247"/>
      <c r="DF5" s="247"/>
      <c r="DG5" s="247"/>
      <c r="DH5" s="247"/>
      <c r="DI5" s="247"/>
      <c r="DJ5" s="247"/>
      <c r="DK5" s="247"/>
      <c r="DL5" s="247"/>
      <c r="DM5" s="247"/>
      <c r="DN5" s="247"/>
      <c r="DO5" s="247"/>
      <c r="DP5" s="247"/>
      <c r="DQ5" s="247"/>
      <c r="DR5" s="247"/>
      <c r="DS5" s="247"/>
      <c r="DT5" s="247"/>
      <c r="DU5" s="247"/>
      <c r="DV5" s="247"/>
      <c r="DW5" s="247"/>
      <c r="DX5" s="247"/>
      <c r="DY5" s="247"/>
      <c r="DZ5" s="247"/>
      <c r="EA5" s="247"/>
      <c r="EB5" s="247"/>
      <c r="EC5" s="247"/>
      <c r="ED5" s="247"/>
      <c r="EE5" s="247"/>
      <c r="EF5" s="247"/>
      <c r="EG5" s="247"/>
      <c r="EH5" s="247"/>
      <c r="EI5" s="247"/>
      <c r="EJ5" s="247"/>
      <c r="EK5" s="247"/>
      <c r="EL5" s="247"/>
      <c r="EM5" s="247"/>
      <c r="EN5" s="247"/>
      <c r="EO5" s="247"/>
      <c r="EP5" s="247"/>
      <c r="EQ5" s="247"/>
      <c r="ER5" s="247"/>
      <c r="ES5" s="247"/>
      <c r="ET5" s="247"/>
      <c r="EU5" s="247"/>
      <c r="EV5" s="247"/>
      <c r="EW5" s="247"/>
      <c r="EX5" s="247"/>
      <c r="EY5" s="247"/>
      <c r="EZ5" s="247"/>
      <c r="FA5" s="247"/>
      <c r="FB5" s="247"/>
      <c r="FC5" s="247"/>
      <c r="FD5" s="247"/>
      <c r="FE5" s="247"/>
      <c r="FF5" s="247"/>
      <c r="FG5" s="247"/>
      <c r="FH5" s="247"/>
      <c r="FI5" s="247"/>
      <c r="FJ5" s="247"/>
      <c r="FK5" s="247"/>
      <c r="FL5" s="247"/>
      <c r="FM5" s="247"/>
      <c r="FN5" s="247"/>
      <c r="FO5" s="247"/>
      <c r="FP5" s="247"/>
      <c r="FQ5" s="247"/>
      <c r="FR5" s="247"/>
      <c r="FS5" s="247"/>
      <c r="FT5" s="247"/>
      <c r="FU5" s="247"/>
      <c r="FV5" s="247"/>
      <c r="FW5" s="247"/>
      <c r="FX5" s="247"/>
      <c r="FY5" s="247"/>
      <c r="FZ5" s="247"/>
      <c r="GA5" s="247"/>
      <c r="GB5" s="247"/>
      <c r="GC5" s="247"/>
      <c r="GD5" s="247"/>
      <c r="GE5" s="247"/>
      <c r="GF5" s="247"/>
      <c r="GG5" s="247"/>
      <c r="GH5" s="247"/>
      <c r="GI5" s="247"/>
      <c r="GJ5" s="247"/>
      <c r="GK5" s="247"/>
      <c r="GL5" s="247"/>
      <c r="GM5" s="247"/>
      <c r="GN5" s="247"/>
      <c r="GO5" s="247"/>
      <c r="GP5" s="247"/>
      <c r="GQ5" s="247"/>
      <c r="GR5" s="247"/>
      <c r="GS5" s="247"/>
      <c r="GT5" s="247"/>
      <c r="GU5" s="247"/>
      <c r="GV5" s="247"/>
      <c r="GW5" s="247"/>
      <c r="GX5" s="247"/>
      <c r="GY5" s="247"/>
      <c r="GZ5" s="247"/>
      <c r="HA5" s="247"/>
      <c r="HB5" s="247"/>
      <c r="HC5" s="247"/>
      <c r="HD5" s="247"/>
      <c r="HE5" s="247"/>
      <c r="HF5" s="247"/>
      <c r="HG5" s="247"/>
      <c r="HH5" s="247"/>
      <c r="HI5" s="247"/>
      <c r="HJ5" s="247"/>
      <c r="HK5" s="247"/>
      <c r="HL5" s="247"/>
      <c r="HM5" s="247"/>
      <c r="HN5" s="247"/>
      <c r="HO5" s="247"/>
      <c r="HP5" s="247"/>
      <c r="HQ5" s="247"/>
      <c r="HR5" s="247"/>
      <c r="HS5" s="247"/>
      <c r="HT5" s="247"/>
      <c r="HU5" s="247"/>
      <c r="HV5" s="247"/>
      <c r="HW5" s="247"/>
      <c r="HX5" s="247"/>
      <c r="HY5" s="247"/>
      <c r="HZ5" s="247"/>
      <c r="IA5" s="247"/>
      <c r="IB5" s="247"/>
      <c r="IC5" s="247"/>
      <c r="ID5" s="247"/>
      <c r="IE5" s="247"/>
      <c r="IF5" s="247"/>
      <c r="IG5" s="247"/>
      <c r="IH5" s="247"/>
      <c r="II5" s="247"/>
      <c r="IJ5" s="247"/>
      <c r="IK5" s="247"/>
      <c r="IL5" s="247"/>
      <c r="IM5" s="247"/>
      <c r="IN5" s="247"/>
      <c r="IO5" s="247"/>
      <c r="IP5" s="247"/>
      <c r="IQ5" s="247"/>
      <c r="IR5" s="247"/>
      <c r="IS5" s="247"/>
      <c r="IT5" s="247"/>
      <c r="IU5" s="247"/>
      <c r="IV5" s="247"/>
    </row>
    <row r="6" spans="1:256">
      <c r="A6" s="247"/>
      <c r="B6" s="247"/>
      <c r="C6" s="138" t="s">
        <v>830</v>
      </c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7"/>
      <c r="CQ6" s="247"/>
      <c r="CR6" s="247"/>
      <c r="CS6" s="247"/>
      <c r="CT6" s="247"/>
      <c r="CU6" s="247"/>
      <c r="CV6" s="247"/>
      <c r="CW6" s="247"/>
      <c r="CX6" s="247"/>
      <c r="CY6" s="247"/>
      <c r="CZ6" s="247"/>
      <c r="DA6" s="247"/>
      <c r="DB6" s="247"/>
      <c r="DC6" s="247"/>
      <c r="DD6" s="247"/>
      <c r="DE6" s="247"/>
      <c r="DF6" s="247"/>
      <c r="DG6" s="247"/>
      <c r="DH6" s="247"/>
      <c r="DI6" s="247"/>
      <c r="DJ6" s="247"/>
      <c r="DK6" s="247"/>
      <c r="DL6" s="247"/>
      <c r="DM6" s="247"/>
      <c r="DN6" s="247"/>
      <c r="DO6" s="247"/>
      <c r="DP6" s="247"/>
      <c r="DQ6" s="247"/>
      <c r="DR6" s="247"/>
      <c r="DS6" s="247"/>
      <c r="DT6" s="247"/>
      <c r="DU6" s="247"/>
      <c r="DV6" s="247"/>
      <c r="DW6" s="247"/>
      <c r="DX6" s="247"/>
      <c r="DY6" s="247"/>
      <c r="DZ6" s="247"/>
      <c r="EA6" s="247"/>
      <c r="EB6" s="247"/>
      <c r="EC6" s="247"/>
      <c r="ED6" s="247"/>
      <c r="EE6" s="247"/>
      <c r="EF6" s="247"/>
      <c r="EG6" s="247"/>
      <c r="EH6" s="247"/>
      <c r="EI6" s="247"/>
      <c r="EJ6" s="247"/>
      <c r="EK6" s="247"/>
      <c r="EL6" s="247"/>
      <c r="EM6" s="247"/>
      <c r="EN6" s="247"/>
      <c r="EO6" s="247"/>
      <c r="EP6" s="247"/>
      <c r="EQ6" s="247"/>
      <c r="ER6" s="247"/>
      <c r="ES6" s="247"/>
      <c r="ET6" s="247"/>
      <c r="EU6" s="247"/>
      <c r="EV6" s="247"/>
      <c r="EW6" s="247"/>
      <c r="EX6" s="247"/>
      <c r="EY6" s="247"/>
      <c r="EZ6" s="247"/>
      <c r="FA6" s="247"/>
      <c r="FB6" s="247"/>
      <c r="FC6" s="247"/>
      <c r="FD6" s="247"/>
      <c r="FE6" s="247"/>
      <c r="FF6" s="247"/>
      <c r="FG6" s="247"/>
      <c r="FH6" s="247"/>
      <c r="FI6" s="247"/>
      <c r="FJ6" s="247"/>
      <c r="FK6" s="247"/>
      <c r="FL6" s="247"/>
      <c r="FM6" s="247"/>
      <c r="FN6" s="247"/>
      <c r="FO6" s="247"/>
      <c r="FP6" s="247"/>
      <c r="FQ6" s="247"/>
      <c r="FR6" s="247"/>
      <c r="FS6" s="247"/>
      <c r="FT6" s="247"/>
      <c r="FU6" s="247"/>
      <c r="FV6" s="247"/>
      <c r="FW6" s="247"/>
      <c r="FX6" s="247"/>
      <c r="FY6" s="247"/>
      <c r="FZ6" s="247"/>
      <c r="GA6" s="247"/>
      <c r="GB6" s="247"/>
      <c r="GC6" s="247"/>
      <c r="GD6" s="247"/>
      <c r="GE6" s="247"/>
      <c r="GF6" s="247"/>
      <c r="GG6" s="247"/>
      <c r="GH6" s="247"/>
      <c r="GI6" s="247"/>
      <c r="GJ6" s="247"/>
      <c r="GK6" s="247"/>
      <c r="GL6" s="247"/>
      <c r="GM6" s="247"/>
      <c r="GN6" s="247"/>
      <c r="GO6" s="247"/>
      <c r="GP6" s="247"/>
      <c r="GQ6" s="247"/>
      <c r="GR6" s="247"/>
      <c r="GS6" s="247"/>
      <c r="GT6" s="247"/>
      <c r="GU6" s="247"/>
      <c r="GV6" s="247"/>
      <c r="GW6" s="247"/>
      <c r="GX6" s="247"/>
      <c r="GY6" s="247"/>
      <c r="GZ6" s="247"/>
      <c r="HA6" s="247"/>
      <c r="HB6" s="247"/>
      <c r="HC6" s="247"/>
      <c r="HD6" s="247"/>
      <c r="HE6" s="247"/>
      <c r="HF6" s="247"/>
      <c r="HG6" s="247"/>
      <c r="HH6" s="247"/>
      <c r="HI6" s="247"/>
      <c r="HJ6" s="247"/>
      <c r="HK6" s="247"/>
      <c r="HL6" s="247"/>
      <c r="HM6" s="247"/>
      <c r="HN6" s="247"/>
      <c r="HO6" s="247"/>
      <c r="HP6" s="247"/>
      <c r="HQ6" s="247"/>
      <c r="HR6" s="247"/>
      <c r="HS6" s="247"/>
      <c r="HT6" s="247"/>
      <c r="HU6" s="247"/>
      <c r="HV6" s="247"/>
      <c r="HW6" s="247"/>
      <c r="HX6" s="247"/>
      <c r="HY6" s="247"/>
      <c r="HZ6" s="247"/>
      <c r="IA6" s="247"/>
      <c r="IB6" s="247"/>
      <c r="IC6" s="247"/>
      <c r="ID6" s="247"/>
      <c r="IE6" s="247"/>
      <c r="IF6" s="247"/>
      <c r="IG6" s="247"/>
      <c r="IH6" s="247"/>
      <c r="II6" s="247"/>
      <c r="IJ6" s="247"/>
      <c r="IK6" s="247"/>
      <c r="IL6" s="247"/>
      <c r="IM6" s="247"/>
      <c r="IN6" s="247"/>
      <c r="IO6" s="247"/>
      <c r="IP6" s="247"/>
      <c r="IQ6" s="247"/>
      <c r="IR6" s="247"/>
      <c r="IS6" s="247"/>
      <c r="IT6" s="247"/>
      <c r="IU6" s="247"/>
      <c r="IV6" s="247"/>
    </row>
    <row r="7" spans="1:256">
      <c r="A7" s="247"/>
      <c r="B7" s="247"/>
      <c r="C7" s="138" t="s">
        <v>245</v>
      </c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247"/>
      <c r="AX7" s="247"/>
      <c r="AY7" s="247"/>
      <c r="AZ7" s="247"/>
      <c r="BA7" s="247"/>
      <c r="BB7" s="247"/>
      <c r="BC7" s="247"/>
      <c r="BD7" s="247"/>
      <c r="BE7" s="247"/>
      <c r="BF7" s="247"/>
      <c r="BG7" s="247"/>
      <c r="BH7" s="247"/>
      <c r="BI7" s="247"/>
      <c r="BJ7" s="247"/>
      <c r="BK7" s="247"/>
      <c r="BL7" s="247"/>
      <c r="BM7" s="247"/>
      <c r="BN7" s="247"/>
      <c r="BO7" s="247"/>
      <c r="BP7" s="247"/>
      <c r="BQ7" s="247"/>
      <c r="BR7" s="247"/>
      <c r="BS7" s="247"/>
      <c r="BT7" s="247"/>
      <c r="BU7" s="247"/>
      <c r="BV7" s="247"/>
      <c r="BW7" s="247"/>
      <c r="BX7" s="247"/>
      <c r="BY7" s="247"/>
      <c r="BZ7" s="247"/>
      <c r="CA7" s="247"/>
      <c r="CB7" s="247"/>
      <c r="CC7" s="247"/>
      <c r="CD7" s="247"/>
      <c r="CE7" s="247"/>
      <c r="CF7" s="247"/>
      <c r="CG7" s="247"/>
      <c r="CH7" s="247"/>
      <c r="CI7" s="247"/>
      <c r="CJ7" s="247"/>
      <c r="CK7" s="247"/>
      <c r="CL7" s="247"/>
      <c r="CM7" s="247"/>
      <c r="CN7" s="247"/>
      <c r="CO7" s="247"/>
      <c r="CP7" s="247"/>
      <c r="CQ7" s="247"/>
      <c r="CR7" s="247"/>
      <c r="CS7" s="247"/>
      <c r="CT7" s="247"/>
      <c r="CU7" s="247"/>
      <c r="CV7" s="247"/>
      <c r="CW7" s="247"/>
      <c r="CX7" s="247"/>
      <c r="CY7" s="247"/>
      <c r="CZ7" s="247"/>
      <c r="DA7" s="247"/>
      <c r="DB7" s="247"/>
      <c r="DC7" s="247"/>
      <c r="DD7" s="247"/>
      <c r="DE7" s="247"/>
      <c r="DF7" s="247"/>
      <c r="DG7" s="247"/>
      <c r="DH7" s="247"/>
      <c r="DI7" s="247"/>
      <c r="DJ7" s="247"/>
      <c r="DK7" s="247"/>
      <c r="DL7" s="247"/>
      <c r="DM7" s="247"/>
      <c r="DN7" s="247"/>
      <c r="DO7" s="247"/>
      <c r="DP7" s="247"/>
      <c r="DQ7" s="247"/>
      <c r="DR7" s="247"/>
      <c r="DS7" s="247"/>
      <c r="DT7" s="247"/>
      <c r="DU7" s="247"/>
      <c r="DV7" s="247"/>
      <c r="DW7" s="247"/>
      <c r="DX7" s="247"/>
      <c r="DY7" s="247"/>
      <c r="DZ7" s="247"/>
      <c r="EA7" s="247"/>
      <c r="EB7" s="247"/>
      <c r="EC7" s="247"/>
      <c r="ED7" s="247"/>
      <c r="EE7" s="247"/>
      <c r="EF7" s="247"/>
      <c r="EG7" s="247"/>
      <c r="EH7" s="247"/>
      <c r="EI7" s="247"/>
      <c r="EJ7" s="247"/>
      <c r="EK7" s="247"/>
      <c r="EL7" s="247"/>
      <c r="EM7" s="247"/>
      <c r="EN7" s="247"/>
      <c r="EO7" s="247"/>
      <c r="EP7" s="247"/>
      <c r="EQ7" s="247"/>
      <c r="ER7" s="247"/>
      <c r="ES7" s="247"/>
      <c r="ET7" s="247"/>
      <c r="EU7" s="247"/>
      <c r="EV7" s="247"/>
      <c r="EW7" s="247"/>
      <c r="EX7" s="247"/>
      <c r="EY7" s="247"/>
      <c r="EZ7" s="247"/>
      <c r="FA7" s="247"/>
      <c r="FB7" s="247"/>
      <c r="FC7" s="247"/>
      <c r="FD7" s="247"/>
      <c r="FE7" s="247"/>
      <c r="FF7" s="247"/>
      <c r="FG7" s="247"/>
      <c r="FH7" s="247"/>
      <c r="FI7" s="247"/>
      <c r="FJ7" s="247"/>
      <c r="FK7" s="247"/>
      <c r="FL7" s="247"/>
      <c r="FM7" s="247"/>
      <c r="FN7" s="247"/>
      <c r="FO7" s="247"/>
      <c r="FP7" s="247"/>
      <c r="FQ7" s="247"/>
      <c r="FR7" s="247"/>
      <c r="FS7" s="247"/>
      <c r="FT7" s="247"/>
      <c r="FU7" s="247"/>
      <c r="FV7" s="247"/>
      <c r="FW7" s="247"/>
      <c r="FX7" s="247"/>
      <c r="FY7" s="247"/>
      <c r="FZ7" s="247"/>
      <c r="GA7" s="247"/>
      <c r="GB7" s="247"/>
      <c r="GC7" s="247"/>
      <c r="GD7" s="247"/>
      <c r="GE7" s="247"/>
      <c r="GF7" s="247"/>
      <c r="GG7" s="247"/>
      <c r="GH7" s="247"/>
      <c r="GI7" s="247"/>
      <c r="GJ7" s="247"/>
      <c r="GK7" s="247"/>
      <c r="GL7" s="247"/>
      <c r="GM7" s="247"/>
      <c r="GN7" s="247"/>
      <c r="GO7" s="247"/>
      <c r="GP7" s="247"/>
      <c r="GQ7" s="247"/>
      <c r="GR7" s="247"/>
      <c r="GS7" s="247"/>
      <c r="GT7" s="247"/>
      <c r="GU7" s="247"/>
      <c r="GV7" s="247"/>
      <c r="GW7" s="247"/>
      <c r="GX7" s="247"/>
      <c r="GY7" s="247"/>
      <c r="GZ7" s="247"/>
      <c r="HA7" s="247"/>
      <c r="HB7" s="247"/>
      <c r="HC7" s="247"/>
      <c r="HD7" s="247"/>
      <c r="HE7" s="247"/>
      <c r="HF7" s="247"/>
      <c r="HG7" s="247"/>
      <c r="HH7" s="247"/>
      <c r="HI7" s="247"/>
      <c r="HJ7" s="247"/>
      <c r="HK7" s="247"/>
      <c r="HL7" s="247"/>
      <c r="HM7" s="247"/>
      <c r="HN7" s="247"/>
      <c r="HO7" s="247"/>
      <c r="HP7" s="247"/>
      <c r="HQ7" s="247"/>
      <c r="HR7" s="247"/>
      <c r="HS7" s="247"/>
      <c r="HT7" s="247"/>
      <c r="HU7" s="247"/>
      <c r="HV7" s="247"/>
      <c r="HW7" s="247"/>
      <c r="HX7" s="247"/>
      <c r="HY7" s="247"/>
      <c r="HZ7" s="247"/>
      <c r="IA7" s="247"/>
      <c r="IB7" s="247"/>
      <c r="IC7" s="247"/>
      <c r="ID7" s="247"/>
      <c r="IE7" s="247"/>
      <c r="IF7" s="247"/>
      <c r="IG7" s="247"/>
      <c r="IH7" s="247"/>
      <c r="II7" s="247"/>
      <c r="IJ7" s="247"/>
      <c r="IK7" s="247"/>
      <c r="IL7" s="247"/>
      <c r="IM7" s="247"/>
      <c r="IN7" s="247"/>
      <c r="IO7" s="247"/>
      <c r="IP7" s="247"/>
      <c r="IQ7" s="247"/>
      <c r="IR7" s="247"/>
      <c r="IS7" s="247"/>
      <c r="IT7" s="247"/>
      <c r="IU7" s="247"/>
      <c r="IV7" s="247"/>
    </row>
    <row r="8" spans="1:256">
      <c r="A8" s="247"/>
      <c r="B8" s="247"/>
      <c r="C8" s="138" t="s">
        <v>246</v>
      </c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7"/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7"/>
      <c r="CB8" s="247"/>
      <c r="CC8" s="247"/>
      <c r="CD8" s="247"/>
      <c r="CE8" s="247"/>
      <c r="CF8" s="247"/>
      <c r="CG8" s="247"/>
      <c r="CH8" s="247"/>
      <c r="CI8" s="247"/>
      <c r="CJ8" s="247"/>
      <c r="CK8" s="247"/>
      <c r="CL8" s="247"/>
      <c r="CM8" s="247"/>
      <c r="CN8" s="247"/>
      <c r="CO8" s="247"/>
      <c r="CP8" s="247"/>
      <c r="CQ8" s="247"/>
      <c r="CR8" s="247"/>
      <c r="CS8" s="247"/>
      <c r="CT8" s="247"/>
      <c r="CU8" s="247"/>
      <c r="CV8" s="247"/>
      <c r="CW8" s="247"/>
      <c r="CX8" s="247"/>
      <c r="CY8" s="247"/>
      <c r="CZ8" s="247"/>
      <c r="DA8" s="247"/>
      <c r="DB8" s="247"/>
      <c r="DC8" s="247"/>
      <c r="DD8" s="247"/>
      <c r="DE8" s="247"/>
      <c r="DF8" s="247"/>
      <c r="DG8" s="247"/>
      <c r="DH8" s="247"/>
      <c r="DI8" s="247"/>
      <c r="DJ8" s="247"/>
      <c r="DK8" s="247"/>
      <c r="DL8" s="247"/>
      <c r="DM8" s="247"/>
      <c r="DN8" s="247"/>
      <c r="DO8" s="247"/>
      <c r="DP8" s="247"/>
      <c r="DQ8" s="247"/>
      <c r="DR8" s="247"/>
      <c r="DS8" s="247"/>
      <c r="DT8" s="247"/>
      <c r="DU8" s="247"/>
      <c r="DV8" s="247"/>
      <c r="DW8" s="247"/>
      <c r="DX8" s="247"/>
      <c r="DY8" s="247"/>
      <c r="DZ8" s="247"/>
      <c r="EA8" s="247"/>
      <c r="EB8" s="247"/>
      <c r="EC8" s="247"/>
      <c r="ED8" s="247"/>
      <c r="EE8" s="247"/>
      <c r="EF8" s="247"/>
      <c r="EG8" s="247"/>
      <c r="EH8" s="247"/>
      <c r="EI8" s="247"/>
      <c r="EJ8" s="247"/>
      <c r="EK8" s="247"/>
      <c r="EL8" s="247"/>
      <c r="EM8" s="247"/>
      <c r="EN8" s="247"/>
      <c r="EO8" s="247"/>
      <c r="EP8" s="247"/>
      <c r="EQ8" s="247"/>
      <c r="ER8" s="247"/>
      <c r="ES8" s="247"/>
      <c r="ET8" s="247"/>
      <c r="EU8" s="247"/>
      <c r="EV8" s="247"/>
      <c r="EW8" s="247"/>
      <c r="EX8" s="247"/>
      <c r="EY8" s="247"/>
      <c r="EZ8" s="247"/>
      <c r="FA8" s="247"/>
      <c r="FB8" s="247"/>
      <c r="FC8" s="247"/>
      <c r="FD8" s="247"/>
      <c r="FE8" s="247"/>
      <c r="FF8" s="247"/>
      <c r="FG8" s="247"/>
      <c r="FH8" s="247"/>
      <c r="FI8" s="247"/>
      <c r="FJ8" s="247"/>
      <c r="FK8" s="247"/>
      <c r="FL8" s="247"/>
      <c r="FM8" s="247"/>
      <c r="FN8" s="247"/>
      <c r="FO8" s="247"/>
      <c r="FP8" s="247"/>
      <c r="FQ8" s="247"/>
      <c r="FR8" s="247"/>
      <c r="FS8" s="247"/>
      <c r="FT8" s="247"/>
      <c r="FU8" s="247"/>
      <c r="FV8" s="247"/>
      <c r="FW8" s="247"/>
      <c r="FX8" s="247"/>
      <c r="FY8" s="247"/>
      <c r="FZ8" s="247"/>
      <c r="GA8" s="247"/>
      <c r="GB8" s="247"/>
      <c r="GC8" s="247"/>
      <c r="GD8" s="247"/>
      <c r="GE8" s="247"/>
      <c r="GF8" s="247"/>
      <c r="GG8" s="247"/>
      <c r="GH8" s="247"/>
      <c r="GI8" s="247"/>
      <c r="GJ8" s="247"/>
      <c r="GK8" s="247"/>
      <c r="GL8" s="247"/>
      <c r="GM8" s="247"/>
      <c r="GN8" s="247"/>
      <c r="GO8" s="247"/>
      <c r="GP8" s="247"/>
      <c r="GQ8" s="247"/>
      <c r="GR8" s="247"/>
      <c r="GS8" s="247"/>
      <c r="GT8" s="247"/>
      <c r="GU8" s="247"/>
      <c r="GV8" s="247"/>
      <c r="GW8" s="247"/>
      <c r="GX8" s="247"/>
      <c r="GY8" s="247"/>
      <c r="GZ8" s="247"/>
      <c r="HA8" s="247"/>
      <c r="HB8" s="247"/>
      <c r="HC8" s="247"/>
      <c r="HD8" s="247"/>
      <c r="HE8" s="247"/>
      <c r="HF8" s="247"/>
      <c r="HG8" s="247"/>
      <c r="HH8" s="247"/>
      <c r="HI8" s="247"/>
      <c r="HJ8" s="247"/>
      <c r="HK8" s="247"/>
      <c r="HL8" s="247"/>
      <c r="HM8" s="247"/>
      <c r="HN8" s="247"/>
      <c r="HO8" s="247"/>
      <c r="HP8" s="247"/>
      <c r="HQ8" s="247"/>
      <c r="HR8" s="247"/>
      <c r="HS8" s="247"/>
      <c r="HT8" s="247"/>
      <c r="HU8" s="247"/>
      <c r="HV8" s="247"/>
      <c r="HW8" s="247"/>
      <c r="HX8" s="247"/>
      <c r="HY8" s="247"/>
      <c r="HZ8" s="247"/>
      <c r="IA8" s="247"/>
      <c r="IB8" s="247"/>
      <c r="IC8" s="247"/>
      <c r="ID8" s="247"/>
      <c r="IE8" s="247"/>
      <c r="IF8" s="247"/>
      <c r="IG8" s="247"/>
      <c r="IH8" s="247"/>
      <c r="II8" s="247"/>
      <c r="IJ8" s="247"/>
      <c r="IK8" s="247"/>
      <c r="IL8" s="247"/>
      <c r="IM8" s="247"/>
      <c r="IN8" s="247"/>
      <c r="IO8" s="247"/>
      <c r="IP8" s="247"/>
      <c r="IQ8" s="247"/>
      <c r="IR8" s="247"/>
      <c r="IS8" s="247"/>
      <c r="IT8" s="247"/>
      <c r="IU8" s="247"/>
      <c r="IV8" s="247"/>
    </row>
    <row r="9" spans="1:256">
      <c r="A9" s="247"/>
      <c r="B9" s="247"/>
      <c r="C9" s="138" t="s">
        <v>248</v>
      </c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  <c r="BR9" s="247"/>
      <c r="BS9" s="247"/>
      <c r="BT9" s="247"/>
      <c r="BU9" s="247"/>
      <c r="BV9" s="247"/>
      <c r="BW9" s="247"/>
      <c r="BX9" s="247"/>
      <c r="BY9" s="247"/>
      <c r="BZ9" s="247"/>
      <c r="CA9" s="247"/>
      <c r="CB9" s="247"/>
      <c r="CC9" s="247"/>
      <c r="CD9" s="247"/>
      <c r="CE9" s="247"/>
      <c r="CF9" s="247"/>
      <c r="CG9" s="247"/>
      <c r="CH9" s="247"/>
      <c r="CI9" s="247"/>
      <c r="CJ9" s="247"/>
      <c r="CK9" s="247"/>
      <c r="CL9" s="247"/>
      <c r="CM9" s="247"/>
      <c r="CN9" s="247"/>
      <c r="CO9" s="247"/>
      <c r="CP9" s="247"/>
      <c r="CQ9" s="247"/>
      <c r="CR9" s="247"/>
      <c r="CS9" s="247"/>
      <c r="CT9" s="247"/>
      <c r="CU9" s="247"/>
      <c r="CV9" s="247"/>
      <c r="CW9" s="247"/>
      <c r="CX9" s="247"/>
      <c r="CY9" s="247"/>
      <c r="CZ9" s="247"/>
      <c r="DA9" s="247"/>
      <c r="DB9" s="247"/>
      <c r="DC9" s="247"/>
      <c r="DD9" s="247"/>
      <c r="DE9" s="247"/>
      <c r="DF9" s="247"/>
      <c r="DG9" s="247"/>
      <c r="DH9" s="247"/>
      <c r="DI9" s="247"/>
      <c r="DJ9" s="247"/>
      <c r="DK9" s="247"/>
      <c r="DL9" s="247"/>
      <c r="DM9" s="247"/>
      <c r="DN9" s="247"/>
      <c r="DO9" s="247"/>
      <c r="DP9" s="247"/>
      <c r="DQ9" s="247"/>
      <c r="DR9" s="247"/>
      <c r="DS9" s="247"/>
      <c r="DT9" s="247"/>
      <c r="DU9" s="247"/>
      <c r="DV9" s="247"/>
      <c r="DW9" s="247"/>
      <c r="DX9" s="247"/>
      <c r="DY9" s="247"/>
      <c r="DZ9" s="247"/>
      <c r="EA9" s="247"/>
      <c r="EB9" s="247"/>
      <c r="EC9" s="247"/>
      <c r="ED9" s="247"/>
      <c r="EE9" s="247"/>
      <c r="EF9" s="247"/>
      <c r="EG9" s="247"/>
      <c r="EH9" s="247"/>
      <c r="EI9" s="247"/>
      <c r="EJ9" s="247"/>
      <c r="EK9" s="247"/>
      <c r="EL9" s="247"/>
      <c r="EM9" s="247"/>
      <c r="EN9" s="247"/>
      <c r="EO9" s="247"/>
      <c r="EP9" s="247"/>
      <c r="EQ9" s="247"/>
      <c r="ER9" s="247"/>
      <c r="ES9" s="247"/>
      <c r="ET9" s="247"/>
      <c r="EU9" s="247"/>
      <c r="EV9" s="247"/>
      <c r="EW9" s="247"/>
      <c r="EX9" s="247"/>
      <c r="EY9" s="247"/>
      <c r="EZ9" s="247"/>
      <c r="FA9" s="247"/>
      <c r="FB9" s="247"/>
      <c r="FC9" s="247"/>
      <c r="FD9" s="247"/>
      <c r="FE9" s="247"/>
      <c r="FF9" s="247"/>
      <c r="FG9" s="247"/>
      <c r="FH9" s="247"/>
      <c r="FI9" s="247"/>
      <c r="FJ9" s="247"/>
      <c r="FK9" s="247"/>
      <c r="FL9" s="247"/>
      <c r="FM9" s="247"/>
      <c r="FN9" s="247"/>
      <c r="FO9" s="247"/>
      <c r="FP9" s="247"/>
      <c r="FQ9" s="247"/>
      <c r="FR9" s="247"/>
      <c r="FS9" s="247"/>
      <c r="FT9" s="247"/>
      <c r="FU9" s="247"/>
      <c r="FV9" s="247"/>
      <c r="FW9" s="247"/>
      <c r="FX9" s="247"/>
      <c r="FY9" s="247"/>
      <c r="FZ9" s="247"/>
      <c r="GA9" s="247"/>
      <c r="GB9" s="247"/>
      <c r="GC9" s="247"/>
      <c r="GD9" s="247"/>
      <c r="GE9" s="247"/>
      <c r="GF9" s="247"/>
      <c r="GG9" s="247"/>
      <c r="GH9" s="247"/>
      <c r="GI9" s="247"/>
      <c r="GJ9" s="247"/>
      <c r="GK9" s="247"/>
      <c r="GL9" s="247"/>
      <c r="GM9" s="247"/>
      <c r="GN9" s="247"/>
      <c r="GO9" s="247"/>
      <c r="GP9" s="247"/>
      <c r="GQ9" s="247"/>
      <c r="GR9" s="247"/>
      <c r="GS9" s="247"/>
      <c r="GT9" s="247"/>
      <c r="GU9" s="247"/>
      <c r="GV9" s="247"/>
      <c r="GW9" s="247"/>
      <c r="GX9" s="247"/>
      <c r="GY9" s="247"/>
      <c r="GZ9" s="247"/>
      <c r="HA9" s="247"/>
      <c r="HB9" s="247"/>
      <c r="HC9" s="247"/>
      <c r="HD9" s="247"/>
      <c r="HE9" s="247"/>
      <c r="HF9" s="247"/>
      <c r="HG9" s="247"/>
      <c r="HH9" s="247"/>
      <c r="HI9" s="247"/>
      <c r="HJ9" s="247"/>
      <c r="HK9" s="247"/>
      <c r="HL9" s="247"/>
      <c r="HM9" s="247"/>
      <c r="HN9" s="247"/>
      <c r="HO9" s="247"/>
      <c r="HP9" s="247"/>
      <c r="HQ9" s="247"/>
      <c r="HR9" s="247"/>
      <c r="HS9" s="247"/>
      <c r="HT9" s="247"/>
      <c r="HU9" s="247"/>
      <c r="HV9" s="247"/>
      <c r="HW9" s="247"/>
      <c r="HX9" s="247"/>
      <c r="HY9" s="247"/>
      <c r="HZ9" s="247"/>
      <c r="IA9" s="247"/>
      <c r="IB9" s="247"/>
      <c r="IC9" s="247"/>
      <c r="ID9" s="247"/>
      <c r="IE9" s="247"/>
      <c r="IF9" s="247"/>
      <c r="IG9" s="247"/>
      <c r="IH9" s="247"/>
      <c r="II9" s="247"/>
      <c r="IJ9" s="247"/>
      <c r="IK9" s="247"/>
      <c r="IL9" s="247"/>
      <c r="IM9" s="247"/>
      <c r="IN9" s="247"/>
      <c r="IO9" s="247"/>
      <c r="IP9" s="247"/>
      <c r="IQ9" s="247"/>
      <c r="IR9" s="247"/>
      <c r="IS9" s="247"/>
      <c r="IT9" s="247"/>
      <c r="IU9" s="247"/>
      <c r="IV9" s="247"/>
    </row>
    <row r="10" spans="1:256">
      <c r="A10" s="106"/>
      <c r="B10" s="107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8"/>
      <c r="AQ10" s="248"/>
      <c r="AR10" s="248"/>
      <c r="AS10" s="248"/>
      <c r="AT10" s="248"/>
      <c r="AU10" s="248"/>
      <c r="AV10" s="248"/>
      <c r="AW10" s="248"/>
      <c r="AX10" s="248"/>
      <c r="AY10" s="248"/>
      <c r="AZ10" s="248"/>
      <c r="BA10" s="248"/>
      <c r="BB10" s="248"/>
      <c r="BC10" s="248"/>
      <c r="BD10" s="248"/>
      <c r="BE10" s="248"/>
      <c r="BF10" s="248"/>
      <c r="BG10" s="248"/>
      <c r="BH10" s="248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  <c r="CC10" s="248"/>
      <c r="CD10" s="248"/>
      <c r="CE10" s="248"/>
      <c r="CF10" s="248"/>
      <c r="CG10" s="248"/>
      <c r="CH10" s="248"/>
      <c r="CI10" s="248"/>
      <c r="CJ10" s="248"/>
      <c r="CK10" s="248"/>
      <c r="CL10" s="248"/>
      <c r="CM10" s="248"/>
      <c r="CN10" s="248"/>
      <c r="CO10" s="248"/>
      <c r="CP10" s="248"/>
      <c r="CQ10" s="248"/>
      <c r="CR10" s="248"/>
      <c r="CS10" s="248"/>
      <c r="CT10" s="248"/>
      <c r="CU10" s="248"/>
      <c r="CV10" s="248"/>
      <c r="CW10" s="248"/>
      <c r="CX10" s="248"/>
      <c r="CY10" s="248"/>
      <c r="CZ10" s="248"/>
      <c r="DA10" s="248"/>
      <c r="DB10" s="248"/>
      <c r="DC10" s="248"/>
      <c r="DD10" s="248"/>
      <c r="DE10" s="248"/>
      <c r="DF10" s="248"/>
      <c r="DG10" s="248"/>
      <c r="DH10" s="248"/>
      <c r="DI10" s="248"/>
      <c r="DJ10" s="248"/>
      <c r="DK10" s="248"/>
      <c r="DL10" s="248"/>
      <c r="DM10" s="248"/>
      <c r="DN10" s="248"/>
      <c r="DO10" s="248"/>
      <c r="DP10" s="248"/>
      <c r="DQ10" s="248"/>
      <c r="DR10" s="248"/>
      <c r="DS10" s="248"/>
      <c r="DT10" s="248"/>
      <c r="DU10" s="248"/>
      <c r="DV10" s="248"/>
      <c r="DW10" s="248"/>
      <c r="DX10" s="248"/>
      <c r="DY10" s="248"/>
      <c r="DZ10" s="248"/>
      <c r="EA10" s="248"/>
      <c r="EB10" s="248"/>
      <c r="EC10" s="248"/>
      <c r="ED10" s="248"/>
      <c r="EE10" s="248"/>
      <c r="EF10" s="248"/>
      <c r="EG10" s="248"/>
      <c r="EH10" s="248"/>
      <c r="EI10" s="248"/>
      <c r="EJ10" s="248"/>
      <c r="EK10" s="248"/>
      <c r="EL10" s="248"/>
      <c r="EM10" s="248"/>
      <c r="EN10" s="248"/>
      <c r="EO10" s="248"/>
      <c r="EP10" s="248"/>
      <c r="EQ10" s="248"/>
      <c r="ER10" s="248"/>
      <c r="ES10" s="248"/>
      <c r="ET10" s="248"/>
      <c r="EU10" s="248"/>
      <c r="EV10" s="248"/>
      <c r="EW10" s="248"/>
      <c r="EX10" s="248"/>
      <c r="EY10" s="248"/>
      <c r="EZ10" s="248"/>
      <c r="FA10" s="248"/>
      <c r="FB10" s="248"/>
      <c r="FC10" s="248"/>
      <c r="FD10" s="248"/>
      <c r="FE10" s="248"/>
      <c r="FF10" s="248"/>
      <c r="FG10" s="248"/>
      <c r="FH10" s="248"/>
      <c r="FI10" s="248"/>
      <c r="FJ10" s="248"/>
      <c r="FK10" s="248"/>
      <c r="FL10" s="248"/>
      <c r="FM10" s="248"/>
      <c r="FN10" s="248"/>
      <c r="FO10" s="248"/>
      <c r="FP10" s="248"/>
      <c r="FQ10" s="248"/>
      <c r="FR10" s="248"/>
      <c r="FS10" s="248"/>
      <c r="FT10" s="248"/>
      <c r="FU10" s="248"/>
      <c r="FV10" s="248"/>
      <c r="FW10" s="248"/>
      <c r="FX10" s="248"/>
      <c r="FY10" s="248"/>
      <c r="FZ10" s="248"/>
      <c r="GA10" s="248"/>
      <c r="GB10" s="248"/>
      <c r="GC10" s="248"/>
      <c r="GD10" s="248"/>
      <c r="GE10" s="248"/>
      <c r="GF10" s="248"/>
      <c r="GG10" s="248"/>
      <c r="GH10" s="248"/>
      <c r="GI10" s="248"/>
      <c r="GJ10" s="248"/>
      <c r="GK10" s="248"/>
      <c r="GL10" s="248"/>
      <c r="GM10" s="248"/>
      <c r="GN10" s="248"/>
      <c r="GO10" s="248"/>
      <c r="GP10" s="248"/>
      <c r="GQ10" s="248"/>
      <c r="GR10" s="248"/>
      <c r="GS10" s="248"/>
      <c r="GT10" s="248"/>
      <c r="GU10" s="248"/>
      <c r="GV10" s="248"/>
      <c r="GW10" s="248"/>
      <c r="GX10" s="248"/>
      <c r="GY10" s="248"/>
      <c r="GZ10" s="248"/>
      <c r="HA10" s="248"/>
      <c r="HB10" s="248"/>
      <c r="HC10" s="248"/>
      <c r="HD10" s="248"/>
      <c r="HE10" s="248"/>
      <c r="HF10" s="248"/>
      <c r="HG10" s="248"/>
      <c r="HH10" s="248"/>
      <c r="HI10" s="248"/>
      <c r="HJ10" s="248"/>
      <c r="HK10" s="248"/>
      <c r="HL10" s="248"/>
      <c r="HM10" s="248"/>
      <c r="HN10" s="248"/>
      <c r="HO10" s="248"/>
      <c r="HP10" s="248"/>
      <c r="HQ10" s="248"/>
      <c r="HR10" s="248"/>
      <c r="HS10" s="248"/>
      <c r="HT10" s="248"/>
      <c r="HU10" s="248"/>
      <c r="HV10" s="248"/>
      <c r="HW10" s="248"/>
      <c r="HX10" s="248"/>
      <c r="HY10" s="248"/>
      <c r="HZ10" s="248"/>
      <c r="IA10" s="248"/>
      <c r="IB10" s="248"/>
      <c r="IC10" s="248"/>
      <c r="ID10" s="248"/>
      <c r="IE10" s="248"/>
      <c r="IF10" s="248"/>
      <c r="IG10" s="248"/>
      <c r="IH10" s="248"/>
      <c r="II10" s="248"/>
      <c r="IJ10" s="248"/>
      <c r="IK10" s="248"/>
      <c r="IL10" s="248"/>
      <c r="IM10" s="248"/>
      <c r="IN10" s="248"/>
      <c r="IO10" s="248"/>
      <c r="IP10" s="248"/>
      <c r="IQ10" s="248"/>
      <c r="IR10" s="248"/>
      <c r="IS10" s="248"/>
      <c r="IT10" s="248"/>
      <c r="IU10" s="248"/>
      <c r="IV10" s="248"/>
    </row>
    <row r="11" spans="1:256">
      <c r="A11" s="169" t="s">
        <v>831</v>
      </c>
      <c r="B11" s="169"/>
      <c r="C11" s="169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48"/>
      <c r="AS11" s="248"/>
      <c r="AT11" s="248"/>
      <c r="AU11" s="248"/>
      <c r="AV11" s="248"/>
      <c r="AW11" s="248"/>
      <c r="AX11" s="248"/>
      <c r="AY11" s="248"/>
      <c r="AZ11" s="248"/>
      <c r="BA11" s="248"/>
      <c r="BB11" s="248"/>
      <c r="BC11" s="248"/>
      <c r="BD11" s="248"/>
      <c r="BE11" s="248"/>
      <c r="BF11" s="248"/>
      <c r="BG11" s="248"/>
      <c r="BH11" s="248"/>
      <c r="BI11" s="248"/>
      <c r="BJ11" s="248"/>
      <c r="BK11" s="248"/>
      <c r="BL11" s="248"/>
      <c r="BM11" s="248"/>
      <c r="BN11" s="248"/>
      <c r="BO11" s="248"/>
      <c r="BP11" s="248"/>
      <c r="BQ11" s="248"/>
      <c r="BR11" s="248"/>
      <c r="BS11" s="248"/>
      <c r="BT11" s="248"/>
      <c r="BU11" s="248"/>
      <c r="BV11" s="248"/>
      <c r="BW11" s="248"/>
      <c r="BX11" s="248"/>
      <c r="BY11" s="248"/>
      <c r="BZ11" s="248"/>
      <c r="CA11" s="248"/>
      <c r="CB11" s="248"/>
      <c r="CC11" s="248"/>
      <c r="CD11" s="248"/>
      <c r="CE11" s="248"/>
      <c r="CF11" s="248"/>
      <c r="CG11" s="248"/>
      <c r="CH11" s="248"/>
      <c r="CI11" s="248"/>
      <c r="CJ11" s="248"/>
      <c r="CK11" s="248"/>
      <c r="CL11" s="248"/>
      <c r="CM11" s="248"/>
      <c r="CN11" s="248"/>
      <c r="CO11" s="248"/>
      <c r="CP11" s="248"/>
      <c r="CQ11" s="248"/>
      <c r="CR11" s="248"/>
      <c r="CS11" s="248"/>
      <c r="CT11" s="248"/>
      <c r="CU11" s="248"/>
      <c r="CV11" s="248"/>
      <c r="CW11" s="248"/>
      <c r="CX11" s="248"/>
      <c r="CY11" s="248"/>
      <c r="CZ11" s="248"/>
      <c r="DA11" s="248"/>
      <c r="DB11" s="248"/>
      <c r="DC11" s="248"/>
      <c r="DD11" s="248"/>
      <c r="DE11" s="248"/>
      <c r="DF11" s="248"/>
      <c r="DG11" s="248"/>
      <c r="DH11" s="248"/>
      <c r="DI11" s="248"/>
      <c r="DJ11" s="248"/>
      <c r="DK11" s="248"/>
      <c r="DL11" s="248"/>
      <c r="DM11" s="248"/>
      <c r="DN11" s="248"/>
      <c r="DO11" s="248"/>
      <c r="DP11" s="248"/>
      <c r="DQ11" s="248"/>
      <c r="DR11" s="248"/>
      <c r="DS11" s="248"/>
      <c r="DT11" s="248"/>
      <c r="DU11" s="248"/>
      <c r="DV11" s="248"/>
      <c r="DW11" s="248"/>
      <c r="DX11" s="248"/>
      <c r="DY11" s="248"/>
      <c r="DZ11" s="248"/>
      <c r="EA11" s="248"/>
      <c r="EB11" s="248"/>
      <c r="EC11" s="248"/>
      <c r="ED11" s="248"/>
      <c r="EE11" s="248"/>
      <c r="EF11" s="248"/>
      <c r="EG11" s="248"/>
      <c r="EH11" s="248"/>
      <c r="EI11" s="248"/>
      <c r="EJ11" s="248"/>
      <c r="EK11" s="248"/>
      <c r="EL11" s="248"/>
      <c r="EM11" s="248"/>
      <c r="EN11" s="248"/>
      <c r="EO11" s="248"/>
      <c r="EP11" s="248"/>
      <c r="EQ11" s="248"/>
      <c r="ER11" s="248"/>
      <c r="ES11" s="248"/>
      <c r="ET11" s="248"/>
      <c r="EU11" s="248"/>
      <c r="EV11" s="248"/>
      <c r="EW11" s="248"/>
      <c r="EX11" s="248"/>
      <c r="EY11" s="248"/>
      <c r="EZ11" s="248"/>
      <c r="FA11" s="248"/>
      <c r="FB11" s="248"/>
      <c r="FC11" s="248"/>
      <c r="FD11" s="248"/>
      <c r="FE11" s="248"/>
      <c r="FF11" s="248"/>
      <c r="FG11" s="248"/>
      <c r="FH11" s="248"/>
      <c r="FI11" s="248"/>
      <c r="FJ11" s="248"/>
      <c r="FK11" s="248"/>
      <c r="FL11" s="248"/>
      <c r="FM11" s="248"/>
      <c r="FN11" s="248"/>
      <c r="FO11" s="248"/>
      <c r="FP11" s="248"/>
      <c r="FQ11" s="248"/>
      <c r="FR11" s="248"/>
      <c r="FS11" s="248"/>
      <c r="FT11" s="248"/>
      <c r="FU11" s="248"/>
      <c r="FV11" s="248"/>
      <c r="FW11" s="248"/>
      <c r="FX11" s="248"/>
      <c r="FY11" s="248"/>
      <c r="FZ11" s="248"/>
      <c r="GA11" s="248"/>
      <c r="GB11" s="248"/>
      <c r="GC11" s="248"/>
      <c r="GD11" s="248"/>
      <c r="GE11" s="248"/>
      <c r="GF11" s="248"/>
      <c r="GG11" s="248"/>
      <c r="GH11" s="248"/>
      <c r="GI11" s="248"/>
      <c r="GJ11" s="248"/>
      <c r="GK11" s="248"/>
      <c r="GL11" s="248"/>
      <c r="GM11" s="248"/>
      <c r="GN11" s="248"/>
      <c r="GO11" s="248"/>
      <c r="GP11" s="248"/>
      <c r="GQ11" s="248"/>
      <c r="GR11" s="248"/>
      <c r="GS11" s="248"/>
      <c r="GT11" s="248"/>
      <c r="GU11" s="248"/>
      <c r="GV11" s="248"/>
      <c r="GW11" s="248"/>
      <c r="GX11" s="248"/>
      <c r="GY11" s="248"/>
      <c r="GZ11" s="248"/>
      <c r="HA11" s="248"/>
      <c r="HB11" s="248"/>
      <c r="HC11" s="248"/>
      <c r="HD11" s="248"/>
      <c r="HE11" s="248"/>
      <c r="HF11" s="248"/>
      <c r="HG11" s="248"/>
      <c r="HH11" s="248"/>
      <c r="HI11" s="248"/>
      <c r="HJ11" s="248"/>
      <c r="HK11" s="248"/>
      <c r="HL11" s="248"/>
      <c r="HM11" s="248"/>
      <c r="HN11" s="248"/>
      <c r="HO11" s="248"/>
      <c r="HP11" s="248"/>
      <c r="HQ11" s="248"/>
      <c r="HR11" s="248"/>
      <c r="HS11" s="248"/>
      <c r="HT11" s="248"/>
      <c r="HU11" s="248"/>
      <c r="HV11" s="248"/>
      <c r="HW11" s="248"/>
      <c r="HX11" s="248"/>
      <c r="HY11" s="248"/>
      <c r="HZ11" s="248"/>
      <c r="IA11" s="248"/>
      <c r="IB11" s="248"/>
      <c r="IC11" s="248"/>
      <c r="ID11" s="248"/>
      <c r="IE11" s="248"/>
      <c r="IF11" s="248"/>
      <c r="IG11" s="248"/>
      <c r="IH11" s="248"/>
      <c r="II11" s="248"/>
      <c r="IJ11" s="248"/>
      <c r="IK11" s="248"/>
      <c r="IL11" s="248"/>
      <c r="IM11" s="248"/>
      <c r="IN11" s="248"/>
      <c r="IO11" s="248"/>
      <c r="IP11" s="248"/>
      <c r="IQ11" s="248"/>
      <c r="IR11" s="248"/>
      <c r="IS11" s="248"/>
      <c r="IT11" s="248"/>
      <c r="IU11" s="248"/>
      <c r="IV11" s="248"/>
    </row>
    <row r="12" spans="1:256">
      <c r="A12" s="169" t="s">
        <v>832</v>
      </c>
      <c r="B12" s="169"/>
      <c r="C12" s="169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  <c r="BT12" s="248"/>
      <c r="BU12" s="248"/>
      <c r="BV12" s="248"/>
      <c r="BW12" s="248"/>
      <c r="BX12" s="248"/>
      <c r="BY12" s="248"/>
      <c r="BZ12" s="248"/>
      <c r="CA12" s="248"/>
      <c r="CB12" s="248"/>
      <c r="CC12" s="248"/>
      <c r="CD12" s="248"/>
      <c r="CE12" s="248"/>
      <c r="CF12" s="248"/>
      <c r="CG12" s="248"/>
      <c r="CH12" s="248"/>
      <c r="CI12" s="248"/>
      <c r="CJ12" s="248"/>
      <c r="CK12" s="248"/>
      <c r="CL12" s="248"/>
      <c r="CM12" s="248"/>
      <c r="CN12" s="248"/>
      <c r="CO12" s="248"/>
      <c r="CP12" s="248"/>
      <c r="CQ12" s="248"/>
      <c r="CR12" s="248"/>
      <c r="CS12" s="248"/>
      <c r="CT12" s="248"/>
      <c r="CU12" s="248"/>
      <c r="CV12" s="248"/>
      <c r="CW12" s="248"/>
      <c r="CX12" s="248"/>
      <c r="CY12" s="248"/>
      <c r="CZ12" s="248"/>
      <c r="DA12" s="248"/>
      <c r="DB12" s="248"/>
      <c r="DC12" s="248"/>
      <c r="DD12" s="248"/>
      <c r="DE12" s="248"/>
      <c r="DF12" s="248"/>
      <c r="DG12" s="248"/>
      <c r="DH12" s="248"/>
      <c r="DI12" s="248"/>
      <c r="DJ12" s="248"/>
      <c r="DK12" s="248"/>
      <c r="DL12" s="248"/>
      <c r="DM12" s="248"/>
      <c r="DN12" s="248"/>
      <c r="DO12" s="248"/>
      <c r="DP12" s="248"/>
      <c r="DQ12" s="248"/>
      <c r="DR12" s="248"/>
      <c r="DS12" s="248"/>
      <c r="DT12" s="248"/>
      <c r="DU12" s="248"/>
      <c r="DV12" s="248"/>
      <c r="DW12" s="248"/>
      <c r="DX12" s="248"/>
      <c r="DY12" s="248"/>
      <c r="DZ12" s="248"/>
      <c r="EA12" s="248"/>
      <c r="EB12" s="248"/>
      <c r="EC12" s="248"/>
      <c r="ED12" s="248"/>
      <c r="EE12" s="248"/>
      <c r="EF12" s="248"/>
      <c r="EG12" s="248"/>
      <c r="EH12" s="248"/>
      <c r="EI12" s="248"/>
      <c r="EJ12" s="248"/>
      <c r="EK12" s="248"/>
      <c r="EL12" s="248"/>
      <c r="EM12" s="248"/>
      <c r="EN12" s="248"/>
      <c r="EO12" s="248"/>
      <c r="EP12" s="248"/>
      <c r="EQ12" s="248"/>
      <c r="ER12" s="248"/>
      <c r="ES12" s="248"/>
      <c r="ET12" s="248"/>
      <c r="EU12" s="248"/>
      <c r="EV12" s="248"/>
      <c r="EW12" s="248"/>
      <c r="EX12" s="248"/>
      <c r="EY12" s="248"/>
      <c r="EZ12" s="248"/>
      <c r="FA12" s="248"/>
      <c r="FB12" s="248"/>
      <c r="FC12" s="248"/>
      <c r="FD12" s="248"/>
      <c r="FE12" s="248"/>
      <c r="FF12" s="248"/>
      <c r="FG12" s="248"/>
      <c r="FH12" s="248"/>
      <c r="FI12" s="248"/>
      <c r="FJ12" s="248"/>
      <c r="FK12" s="248"/>
      <c r="FL12" s="248"/>
      <c r="FM12" s="248"/>
      <c r="FN12" s="248"/>
      <c r="FO12" s="248"/>
      <c r="FP12" s="248"/>
      <c r="FQ12" s="248"/>
      <c r="FR12" s="248"/>
      <c r="FS12" s="248"/>
      <c r="FT12" s="248"/>
      <c r="FU12" s="248"/>
      <c r="FV12" s="248"/>
      <c r="FW12" s="248"/>
      <c r="FX12" s="248"/>
      <c r="FY12" s="248"/>
      <c r="FZ12" s="248"/>
      <c r="GA12" s="248"/>
      <c r="GB12" s="248"/>
      <c r="GC12" s="248"/>
      <c r="GD12" s="248"/>
      <c r="GE12" s="248"/>
      <c r="GF12" s="248"/>
      <c r="GG12" s="248"/>
      <c r="GH12" s="248"/>
      <c r="GI12" s="248"/>
      <c r="GJ12" s="248"/>
      <c r="GK12" s="248"/>
      <c r="GL12" s="248"/>
      <c r="GM12" s="248"/>
      <c r="GN12" s="248"/>
      <c r="GO12" s="248"/>
      <c r="GP12" s="248"/>
      <c r="GQ12" s="248"/>
      <c r="GR12" s="248"/>
      <c r="GS12" s="248"/>
      <c r="GT12" s="248"/>
      <c r="GU12" s="248"/>
      <c r="GV12" s="248"/>
      <c r="GW12" s="248"/>
      <c r="GX12" s="248"/>
      <c r="GY12" s="248"/>
      <c r="GZ12" s="248"/>
      <c r="HA12" s="248"/>
      <c r="HB12" s="248"/>
      <c r="HC12" s="248"/>
      <c r="HD12" s="248"/>
      <c r="HE12" s="248"/>
      <c r="HF12" s="248"/>
      <c r="HG12" s="248"/>
      <c r="HH12" s="248"/>
      <c r="HI12" s="248"/>
      <c r="HJ12" s="248"/>
      <c r="HK12" s="248"/>
      <c r="HL12" s="248"/>
      <c r="HM12" s="248"/>
      <c r="HN12" s="248"/>
      <c r="HO12" s="248"/>
      <c r="HP12" s="248"/>
      <c r="HQ12" s="248"/>
      <c r="HR12" s="248"/>
      <c r="HS12" s="248"/>
      <c r="HT12" s="248"/>
      <c r="HU12" s="248"/>
      <c r="HV12" s="248"/>
      <c r="HW12" s="248"/>
      <c r="HX12" s="248"/>
      <c r="HY12" s="248"/>
      <c r="HZ12" s="248"/>
      <c r="IA12" s="248"/>
      <c r="IB12" s="248"/>
      <c r="IC12" s="248"/>
      <c r="ID12" s="248"/>
      <c r="IE12" s="248"/>
      <c r="IF12" s="248"/>
      <c r="IG12" s="248"/>
      <c r="IH12" s="248"/>
      <c r="II12" s="248"/>
      <c r="IJ12" s="248"/>
      <c r="IK12" s="248"/>
      <c r="IL12" s="248"/>
      <c r="IM12" s="248"/>
      <c r="IN12" s="248"/>
      <c r="IO12" s="248"/>
      <c r="IP12" s="248"/>
      <c r="IQ12" s="248"/>
      <c r="IR12" s="248"/>
      <c r="IS12" s="248"/>
      <c r="IT12" s="248"/>
      <c r="IU12" s="248"/>
      <c r="IV12" s="248"/>
    </row>
    <row r="13" spans="1:256">
      <c r="A13" s="108"/>
      <c r="B13" s="109"/>
      <c r="C13" s="10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248"/>
      <c r="BG13" s="248"/>
      <c r="BH13" s="248"/>
      <c r="BI13" s="248"/>
      <c r="BJ13" s="248"/>
      <c r="BK13" s="248"/>
      <c r="BL13" s="248"/>
      <c r="BM13" s="248"/>
      <c r="BN13" s="248"/>
      <c r="BO13" s="248"/>
      <c r="BP13" s="248"/>
      <c r="BQ13" s="248"/>
      <c r="BR13" s="248"/>
      <c r="BS13" s="248"/>
      <c r="BT13" s="248"/>
      <c r="BU13" s="248"/>
      <c r="BV13" s="248"/>
      <c r="BW13" s="248"/>
      <c r="BX13" s="248"/>
      <c r="BY13" s="248"/>
      <c r="BZ13" s="248"/>
      <c r="CA13" s="248"/>
      <c r="CB13" s="248"/>
      <c r="CC13" s="248"/>
      <c r="CD13" s="248"/>
      <c r="CE13" s="248"/>
      <c r="CF13" s="248"/>
      <c r="CG13" s="248"/>
      <c r="CH13" s="248"/>
      <c r="CI13" s="248"/>
      <c r="CJ13" s="248"/>
      <c r="CK13" s="248"/>
      <c r="CL13" s="248"/>
      <c r="CM13" s="248"/>
      <c r="CN13" s="248"/>
      <c r="CO13" s="248"/>
      <c r="CP13" s="248"/>
      <c r="CQ13" s="248"/>
      <c r="CR13" s="248"/>
      <c r="CS13" s="248"/>
      <c r="CT13" s="248"/>
      <c r="CU13" s="248"/>
      <c r="CV13" s="248"/>
      <c r="CW13" s="248"/>
      <c r="CX13" s="248"/>
      <c r="CY13" s="248"/>
      <c r="CZ13" s="248"/>
      <c r="DA13" s="248"/>
      <c r="DB13" s="248"/>
      <c r="DC13" s="248"/>
      <c r="DD13" s="248"/>
      <c r="DE13" s="248"/>
      <c r="DF13" s="248"/>
      <c r="DG13" s="248"/>
      <c r="DH13" s="248"/>
      <c r="DI13" s="248"/>
      <c r="DJ13" s="248"/>
      <c r="DK13" s="248"/>
      <c r="DL13" s="248"/>
      <c r="DM13" s="248"/>
      <c r="DN13" s="248"/>
      <c r="DO13" s="248"/>
      <c r="DP13" s="248"/>
      <c r="DQ13" s="248"/>
      <c r="DR13" s="248"/>
      <c r="DS13" s="248"/>
      <c r="DT13" s="248"/>
      <c r="DU13" s="248"/>
      <c r="DV13" s="248"/>
      <c r="DW13" s="248"/>
      <c r="DX13" s="248"/>
      <c r="DY13" s="248"/>
      <c r="DZ13" s="248"/>
      <c r="EA13" s="248"/>
      <c r="EB13" s="248"/>
      <c r="EC13" s="248"/>
      <c r="ED13" s="248"/>
      <c r="EE13" s="248"/>
      <c r="EF13" s="248"/>
      <c r="EG13" s="248"/>
      <c r="EH13" s="248"/>
      <c r="EI13" s="248"/>
      <c r="EJ13" s="248"/>
      <c r="EK13" s="248"/>
      <c r="EL13" s="248"/>
      <c r="EM13" s="248"/>
      <c r="EN13" s="248"/>
      <c r="EO13" s="248"/>
      <c r="EP13" s="248"/>
      <c r="EQ13" s="248"/>
      <c r="ER13" s="248"/>
      <c r="ES13" s="248"/>
      <c r="ET13" s="248"/>
      <c r="EU13" s="248"/>
      <c r="EV13" s="248"/>
      <c r="EW13" s="248"/>
      <c r="EX13" s="248"/>
      <c r="EY13" s="248"/>
      <c r="EZ13" s="248"/>
      <c r="FA13" s="248"/>
      <c r="FB13" s="248"/>
      <c r="FC13" s="248"/>
      <c r="FD13" s="248"/>
      <c r="FE13" s="248"/>
      <c r="FF13" s="248"/>
      <c r="FG13" s="248"/>
      <c r="FH13" s="248"/>
      <c r="FI13" s="248"/>
      <c r="FJ13" s="248"/>
      <c r="FK13" s="248"/>
      <c r="FL13" s="248"/>
      <c r="FM13" s="248"/>
      <c r="FN13" s="248"/>
      <c r="FO13" s="248"/>
      <c r="FP13" s="248"/>
      <c r="FQ13" s="248"/>
      <c r="FR13" s="248"/>
      <c r="FS13" s="248"/>
      <c r="FT13" s="248"/>
      <c r="FU13" s="248"/>
      <c r="FV13" s="248"/>
      <c r="FW13" s="248"/>
      <c r="FX13" s="248"/>
      <c r="FY13" s="248"/>
      <c r="FZ13" s="248"/>
      <c r="GA13" s="248"/>
      <c r="GB13" s="248"/>
      <c r="GC13" s="248"/>
      <c r="GD13" s="248"/>
      <c r="GE13" s="248"/>
      <c r="GF13" s="248"/>
      <c r="GG13" s="248"/>
      <c r="GH13" s="248"/>
      <c r="GI13" s="248"/>
      <c r="GJ13" s="248"/>
      <c r="GK13" s="248"/>
      <c r="GL13" s="248"/>
      <c r="GM13" s="248"/>
      <c r="GN13" s="248"/>
      <c r="GO13" s="248"/>
      <c r="GP13" s="248"/>
      <c r="GQ13" s="248"/>
      <c r="GR13" s="248"/>
      <c r="GS13" s="248"/>
      <c r="GT13" s="248"/>
      <c r="GU13" s="248"/>
      <c r="GV13" s="248"/>
      <c r="GW13" s="248"/>
      <c r="GX13" s="248"/>
      <c r="GY13" s="248"/>
      <c r="GZ13" s="248"/>
      <c r="HA13" s="248"/>
      <c r="HB13" s="248"/>
      <c r="HC13" s="248"/>
      <c r="HD13" s="248"/>
      <c r="HE13" s="248"/>
      <c r="HF13" s="248"/>
      <c r="HG13" s="248"/>
      <c r="HH13" s="248"/>
      <c r="HI13" s="248"/>
      <c r="HJ13" s="248"/>
      <c r="HK13" s="248"/>
      <c r="HL13" s="248"/>
      <c r="HM13" s="248"/>
      <c r="HN13" s="248"/>
      <c r="HO13" s="248"/>
      <c r="HP13" s="248"/>
      <c r="HQ13" s="248"/>
      <c r="HR13" s="248"/>
      <c r="HS13" s="248"/>
      <c r="HT13" s="248"/>
      <c r="HU13" s="248"/>
      <c r="HV13" s="248"/>
      <c r="HW13" s="248"/>
      <c r="HX13" s="248"/>
      <c r="HY13" s="248"/>
      <c r="HZ13" s="248"/>
      <c r="IA13" s="248"/>
      <c r="IB13" s="248"/>
      <c r="IC13" s="248"/>
      <c r="ID13" s="248"/>
      <c r="IE13" s="248"/>
      <c r="IF13" s="248"/>
      <c r="IG13" s="248"/>
      <c r="IH13" s="248"/>
      <c r="II13" s="248"/>
      <c r="IJ13" s="248"/>
      <c r="IK13" s="248"/>
      <c r="IL13" s="248"/>
      <c r="IM13" s="248"/>
      <c r="IN13" s="248"/>
      <c r="IO13" s="248"/>
      <c r="IP13" s="248"/>
      <c r="IQ13" s="248"/>
      <c r="IR13" s="248"/>
      <c r="IS13" s="248"/>
      <c r="IT13" s="248"/>
      <c r="IU13" s="248"/>
      <c r="IV13" s="248"/>
    </row>
    <row r="14" spans="1:256">
      <c r="A14" s="249" t="s">
        <v>1</v>
      </c>
      <c r="B14" s="250"/>
      <c r="C14" s="249" t="s">
        <v>250</v>
      </c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248"/>
      <c r="AL14" s="248"/>
      <c r="AM14" s="248"/>
      <c r="AN14" s="248"/>
      <c r="AO14" s="248"/>
      <c r="AP14" s="248"/>
      <c r="AQ14" s="248"/>
      <c r="AR14" s="248"/>
      <c r="AS14" s="248"/>
      <c r="AT14" s="248"/>
      <c r="AU14" s="248"/>
      <c r="AV14" s="248"/>
      <c r="AW14" s="248"/>
      <c r="AX14" s="248"/>
      <c r="AY14" s="248"/>
      <c r="AZ14" s="248"/>
      <c r="BA14" s="248"/>
      <c r="BB14" s="248"/>
      <c r="BC14" s="248"/>
      <c r="BD14" s="248"/>
      <c r="BE14" s="248"/>
      <c r="BF14" s="248"/>
      <c r="BG14" s="248"/>
      <c r="BH14" s="248"/>
      <c r="BI14" s="248"/>
      <c r="BJ14" s="248"/>
      <c r="BK14" s="248"/>
      <c r="BL14" s="248"/>
      <c r="BM14" s="248"/>
      <c r="BN14" s="248"/>
      <c r="BO14" s="248"/>
      <c r="BP14" s="248"/>
      <c r="BQ14" s="248"/>
      <c r="BR14" s="248"/>
      <c r="BS14" s="248"/>
      <c r="BT14" s="248"/>
      <c r="BU14" s="248"/>
      <c r="BV14" s="248"/>
      <c r="BW14" s="248"/>
      <c r="BX14" s="248"/>
      <c r="BY14" s="248"/>
      <c r="BZ14" s="248"/>
      <c r="CA14" s="248"/>
      <c r="CB14" s="248"/>
      <c r="CC14" s="248"/>
      <c r="CD14" s="248"/>
      <c r="CE14" s="248"/>
      <c r="CF14" s="248"/>
      <c r="CG14" s="248"/>
      <c r="CH14" s="248"/>
      <c r="CI14" s="248"/>
      <c r="CJ14" s="248"/>
      <c r="CK14" s="248"/>
      <c r="CL14" s="248"/>
      <c r="CM14" s="248"/>
      <c r="CN14" s="248"/>
      <c r="CO14" s="248"/>
      <c r="CP14" s="248"/>
      <c r="CQ14" s="248"/>
      <c r="CR14" s="248"/>
      <c r="CS14" s="248"/>
      <c r="CT14" s="248"/>
      <c r="CU14" s="248"/>
      <c r="CV14" s="248"/>
      <c r="CW14" s="248"/>
      <c r="CX14" s="248"/>
      <c r="CY14" s="248"/>
      <c r="CZ14" s="248"/>
      <c r="DA14" s="248"/>
      <c r="DB14" s="248"/>
      <c r="DC14" s="248"/>
      <c r="DD14" s="248"/>
      <c r="DE14" s="248"/>
      <c r="DF14" s="248"/>
      <c r="DG14" s="248"/>
      <c r="DH14" s="248"/>
      <c r="DI14" s="248"/>
      <c r="DJ14" s="248"/>
      <c r="DK14" s="248"/>
      <c r="DL14" s="248"/>
      <c r="DM14" s="248"/>
      <c r="DN14" s="248"/>
      <c r="DO14" s="248"/>
      <c r="DP14" s="248"/>
      <c r="DQ14" s="248"/>
      <c r="DR14" s="248"/>
      <c r="DS14" s="248"/>
      <c r="DT14" s="248"/>
      <c r="DU14" s="248"/>
      <c r="DV14" s="248"/>
      <c r="DW14" s="248"/>
      <c r="DX14" s="248"/>
      <c r="DY14" s="248"/>
      <c r="DZ14" s="248"/>
      <c r="EA14" s="248"/>
      <c r="EB14" s="248"/>
      <c r="EC14" s="248"/>
      <c r="ED14" s="248"/>
      <c r="EE14" s="248"/>
      <c r="EF14" s="248"/>
      <c r="EG14" s="248"/>
      <c r="EH14" s="248"/>
      <c r="EI14" s="248"/>
      <c r="EJ14" s="248"/>
      <c r="EK14" s="248"/>
      <c r="EL14" s="248"/>
      <c r="EM14" s="248"/>
      <c r="EN14" s="248"/>
      <c r="EO14" s="248"/>
      <c r="EP14" s="248"/>
      <c r="EQ14" s="248"/>
      <c r="ER14" s="248"/>
      <c r="ES14" s="248"/>
      <c r="ET14" s="248"/>
      <c r="EU14" s="248"/>
      <c r="EV14" s="248"/>
      <c r="EW14" s="248"/>
      <c r="EX14" s="248"/>
      <c r="EY14" s="248"/>
      <c r="EZ14" s="248"/>
      <c r="FA14" s="248"/>
      <c r="FB14" s="248"/>
      <c r="FC14" s="248"/>
      <c r="FD14" s="248"/>
      <c r="FE14" s="248"/>
      <c r="FF14" s="248"/>
      <c r="FG14" s="248"/>
      <c r="FH14" s="248"/>
      <c r="FI14" s="248"/>
      <c r="FJ14" s="248"/>
      <c r="FK14" s="248"/>
      <c r="FL14" s="248"/>
      <c r="FM14" s="248"/>
      <c r="FN14" s="248"/>
      <c r="FO14" s="248"/>
      <c r="FP14" s="248"/>
      <c r="FQ14" s="248"/>
      <c r="FR14" s="248"/>
      <c r="FS14" s="248"/>
      <c r="FT14" s="248"/>
      <c r="FU14" s="248"/>
      <c r="FV14" s="248"/>
      <c r="FW14" s="248"/>
      <c r="FX14" s="248"/>
      <c r="FY14" s="248"/>
      <c r="FZ14" s="248"/>
      <c r="GA14" s="248"/>
      <c r="GB14" s="248"/>
      <c r="GC14" s="248"/>
      <c r="GD14" s="248"/>
      <c r="GE14" s="248"/>
      <c r="GF14" s="248"/>
      <c r="GG14" s="248"/>
      <c r="GH14" s="248"/>
      <c r="GI14" s="248"/>
      <c r="GJ14" s="248"/>
      <c r="GK14" s="248"/>
      <c r="GL14" s="248"/>
      <c r="GM14" s="248"/>
      <c r="GN14" s="248"/>
      <c r="GO14" s="248"/>
      <c r="GP14" s="248"/>
      <c r="GQ14" s="248"/>
      <c r="GR14" s="248"/>
      <c r="GS14" s="248"/>
      <c r="GT14" s="248"/>
      <c r="GU14" s="248"/>
      <c r="GV14" s="248"/>
      <c r="GW14" s="248"/>
      <c r="GX14" s="248"/>
      <c r="GY14" s="248"/>
      <c r="GZ14" s="248"/>
      <c r="HA14" s="248"/>
      <c r="HB14" s="248"/>
      <c r="HC14" s="248"/>
      <c r="HD14" s="248"/>
      <c r="HE14" s="248"/>
      <c r="HF14" s="248"/>
      <c r="HG14" s="248"/>
      <c r="HH14" s="248"/>
      <c r="HI14" s="248"/>
      <c r="HJ14" s="248"/>
      <c r="HK14" s="248"/>
      <c r="HL14" s="248"/>
      <c r="HM14" s="248"/>
      <c r="HN14" s="248"/>
      <c r="HO14" s="248"/>
      <c r="HP14" s="248"/>
      <c r="HQ14" s="248"/>
      <c r="HR14" s="248"/>
      <c r="HS14" s="248"/>
      <c r="HT14" s="248"/>
      <c r="HU14" s="248"/>
      <c r="HV14" s="248"/>
      <c r="HW14" s="248"/>
      <c r="HX14" s="248"/>
      <c r="HY14" s="248"/>
      <c r="HZ14" s="248"/>
      <c r="IA14" s="248"/>
      <c r="IB14" s="248"/>
      <c r="IC14" s="248"/>
      <c r="ID14" s="248"/>
      <c r="IE14" s="248"/>
      <c r="IF14" s="248"/>
      <c r="IG14" s="248"/>
      <c r="IH14" s="248"/>
      <c r="II14" s="248"/>
      <c r="IJ14" s="248"/>
      <c r="IK14" s="248"/>
      <c r="IL14" s="248"/>
      <c r="IM14" s="248"/>
      <c r="IN14" s="248"/>
      <c r="IO14" s="248"/>
      <c r="IP14" s="248"/>
      <c r="IQ14" s="248"/>
      <c r="IR14" s="248"/>
      <c r="IS14" s="248"/>
      <c r="IT14" s="248"/>
      <c r="IU14" s="248"/>
      <c r="IV14" s="248"/>
    </row>
    <row r="15" spans="1:256" ht="75">
      <c r="A15" s="251" t="s">
        <v>833</v>
      </c>
      <c r="B15" s="251" t="s">
        <v>834</v>
      </c>
      <c r="C15" s="252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  <c r="AS15" s="248"/>
      <c r="AT15" s="248"/>
      <c r="AU15" s="248"/>
      <c r="AV15" s="248"/>
      <c r="AW15" s="248"/>
      <c r="AX15" s="248"/>
      <c r="AY15" s="248"/>
      <c r="AZ15" s="248"/>
      <c r="BA15" s="248"/>
      <c r="BB15" s="248"/>
      <c r="BC15" s="248"/>
      <c r="BD15" s="248"/>
      <c r="BE15" s="248"/>
      <c r="BF15" s="248"/>
      <c r="BG15" s="248"/>
      <c r="BH15" s="248"/>
      <c r="BI15" s="248"/>
      <c r="BJ15" s="248"/>
      <c r="BK15" s="248"/>
      <c r="BL15" s="248"/>
      <c r="BM15" s="248"/>
      <c r="BN15" s="248"/>
      <c r="BO15" s="248"/>
      <c r="BP15" s="248"/>
      <c r="BQ15" s="248"/>
      <c r="BR15" s="248"/>
      <c r="BS15" s="248"/>
      <c r="BT15" s="248"/>
      <c r="BU15" s="248"/>
      <c r="BV15" s="248"/>
      <c r="BW15" s="248"/>
      <c r="BX15" s="248"/>
      <c r="BY15" s="248"/>
      <c r="BZ15" s="248"/>
      <c r="CA15" s="248"/>
      <c r="CB15" s="248"/>
      <c r="CC15" s="248"/>
      <c r="CD15" s="248"/>
      <c r="CE15" s="248"/>
      <c r="CF15" s="248"/>
      <c r="CG15" s="248"/>
      <c r="CH15" s="248"/>
      <c r="CI15" s="248"/>
      <c r="CJ15" s="248"/>
      <c r="CK15" s="248"/>
      <c r="CL15" s="248"/>
      <c r="CM15" s="248"/>
      <c r="CN15" s="248"/>
      <c r="CO15" s="248"/>
      <c r="CP15" s="248"/>
      <c r="CQ15" s="248"/>
      <c r="CR15" s="248"/>
      <c r="CS15" s="248"/>
      <c r="CT15" s="248"/>
      <c r="CU15" s="248"/>
      <c r="CV15" s="248"/>
      <c r="CW15" s="248"/>
      <c r="CX15" s="248"/>
      <c r="CY15" s="248"/>
      <c r="CZ15" s="248"/>
      <c r="DA15" s="248"/>
      <c r="DB15" s="248"/>
      <c r="DC15" s="248"/>
      <c r="DD15" s="248"/>
      <c r="DE15" s="248"/>
      <c r="DF15" s="248"/>
      <c r="DG15" s="248"/>
      <c r="DH15" s="248"/>
      <c r="DI15" s="248"/>
      <c r="DJ15" s="248"/>
      <c r="DK15" s="248"/>
      <c r="DL15" s="248"/>
      <c r="DM15" s="248"/>
      <c r="DN15" s="248"/>
      <c r="DO15" s="248"/>
      <c r="DP15" s="248"/>
      <c r="DQ15" s="248"/>
      <c r="DR15" s="248"/>
      <c r="DS15" s="248"/>
      <c r="DT15" s="248"/>
      <c r="DU15" s="248"/>
      <c r="DV15" s="248"/>
      <c r="DW15" s="248"/>
      <c r="DX15" s="248"/>
      <c r="DY15" s="248"/>
      <c r="DZ15" s="248"/>
      <c r="EA15" s="248"/>
      <c r="EB15" s="248"/>
      <c r="EC15" s="248"/>
      <c r="ED15" s="248"/>
      <c r="EE15" s="248"/>
      <c r="EF15" s="248"/>
      <c r="EG15" s="248"/>
      <c r="EH15" s="248"/>
      <c r="EI15" s="248"/>
      <c r="EJ15" s="248"/>
      <c r="EK15" s="248"/>
      <c r="EL15" s="248"/>
      <c r="EM15" s="248"/>
      <c r="EN15" s="248"/>
      <c r="EO15" s="248"/>
      <c r="EP15" s="248"/>
      <c r="EQ15" s="248"/>
      <c r="ER15" s="248"/>
      <c r="ES15" s="248"/>
      <c r="ET15" s="248"/>
      <c r="EU15" s="248"/>
      <c r="EV15" s="248"/>
      <c r="EW15" s="248"/>
      <c r="EX15" s="248"/>
      <c r="EY15" s="248"/>
      <c r="EZ15" s="248"/>
      <c r="FA15" s="248"/>
      <c r="FB15" s="248"/>
      <c r="FC15" s="248"/>
      <c r="FD15" s="248"/>
      <c r="FE15" s="248"/>
      <c r="FF15" s="248"/>
      <c r="FG15" s="248"/>
      <c r="FH15" s="248"/>
      <c r="FI15" s="248"/>
      <c r="FJ15" s="248"/>
      <c r="FK15" s="248"/>
      <c r="FL15" s="248"/>
      <c r="FM15" s="248"/>
      <c r="FN15" s="248"/>
      <c r="FO15" s="248"/>
      <c r="FP15" s="248"/>
      <c r="FQ15" s="248"/>
      <c r="FR15" s="248"/>
      <c r="FS15" s="248"/>
      <c r="FT15" s="248"/>
      <c r="FU15" s="248"/>
      <c r="FV15" s="248"/>
      <c r="FW15" s="248"/>
      <c r="FX15" s="248"/>
      <c r="FY15" s="248"/>
      <c r="FZ15" s="248"/>
      <c r="GA15" s="248"/>
      <c r="GB15" s="248"/>
      <c r="GC15" s="248"/>
      <c r="GD15" s="248"/>
      <c r="GE15" s="248"/>
      <c r="GF15" s="248"/>
      <c r="GG15" s="248"/>
      <c r="GH15" s="248"/>
      <c r="GI15" s="248"/>
      <c r="GJ15" s="248"/>
      <c r="GK15" s="248"/>
      <c r="GL15" s="248"/>
      <c r="GM15" s="248"/>
      <c r="GN15" s="248"/>
      <c r="GO15" s="248"/>
      <c r="GP15" s="248"/>
      <c r="GQ15" s="248"/>
      <c r="GR15" s="248"/>
      <c r="GS15" s="248"/>
      <c r="GT15" s="248"/>
      <c r="GU15" s="248"/>
      <c r="GV15" s="248"/>
      <c r="GW15" s="248"/>
      <c r="GX15" s="248"/>
      <c r="GY15" s="248"/>
      <c r="GZ15" s="248"/>
      <c r="HA15" s="248"/>
      <c r="HB15" s="248"/>
      <c r="HC15" s="248"/>
      <c r="HD15" s="248"/>
      <c r="HE15" s="248"/>
      <c r="HF15" s="248"/>
      <c r="HG15" s="248"/>
      <c r="HH15" s="248"/>
      <c r="HI15" s="248"/>
      <c r="HJ15" s="248"/>
      <c r="HK15" s="248"/>
      <c r="HL15" s="248"/>
      <c r="HM15" s="248"/>
      <c r="HN15" s="248"/>
      <c r="HO15" s="248"/>
      <c r="HP15" s="248"/>
      <c r="HQ15" s="248"/>
      <c r="HR15" s="248"/>
      <c r="HS15" s="248"/>
      <c r="HT15" s="248"/>
      <c r="HU15" s="248"/>
      <c r="HV15" s="248"/>
      <c r="HW15" s="248"/>
      <c r="HX15" s="248"/>
      <c r="HY15" s="248"/>
      <c r="HZ15" s="248"/>
      <c r="IA15" s="248"/>
      <c r="IB15" s="248"/>
      <c r="IC15" s="248"/>
      <c r="ID15" s="248"/>
      <c r="IE15" s="248"/>
      <c r="IF15" s="248"/>
      <c r="IG15" s="248"/>
      <c r="IH15" s="248"/>
      <c r="II15" s="248"/>
      <c r="IJ15" s="248"/>
      <c r="IK15" s="248"/>
      <c r="IL15" s="248"/>
      <c r="IM15" s="248"/>
      <c r="IN15" s="248"/>
      <c r="IO15" s="248"/>
      <c r="IP15" s="248"/>
      <c r="IQ15" s="248"/>
      <c r="IR15" s="248"/>
      <c r="IS15" s="248"/>
      <c r="IT15" s="248"/>
      <c r="IU15" s="248"/>
      <c r="IV15" s="248"/>
    </row>
    <row r="16" spans="1:256">
      <c r="A16" s="253">
        <v>1</v>
      </c>
      <c r="B16" s="253">
        <v>2</v>
      </c>
      <c r="C16" s="254">
        <v>3</v>
      </c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/>
      <c r="BJ16" s="255"/>
      <c r="BK16" s="255"/>
      <c r="BL16" s="255"/>
      <c r="BM16" s="255"/>
      <c r="BN16" s="255"/>
      <c r="BO16" s="255"/>
      <c r="BP16" s="255"/>
      <c r="BQ16" s="255"/>
      <c r="BR16" s="255"/>
      <c r="BS16" s="255"/>
      <c r="BT16" s="255"/>
      <c r="BU16" s="255"/>
      <c r="BV16" s="255"/>
      <c r="BW16" s="255"/>
      <c r="BX16" s="255"/>
      <c r="BY16" s="255"/>
      <c r="BZ16" s="255"/>
      <c r="CA16" s="255"/>
      <c r="CB16" s="255"/>
      <c r="CC16" s="255"/>
      <c r="CD16" s="255"/>
      <c r="CE16" s="255"/>
      <c r="CF16" s="255"/>
      <c r="CG16" s="255"/>
      <c r="CH16" s="255"/>
      <c r="CI16" s="255"/>
      <c r="CJ16" s="255"/>
      <c r="CK16" s="255"/>
      <c r="CL16" s="255"/>
      <c r="CM16" s="255"/>
      <c r="CN16" s="255"/>
      <c r="CO16" s="255"/>
      <c r="CP16" s="255"/>
      <c r="CQ16" s="255"/>
      <c r="CR16" s="255"/>
      <c r="CS16" s="255"/>
      <c r="CT16" s="255"/>
      <c r="CU16" s="255"/>
      <c r="CV16" s="255"/>
      <c r="CW16" s="255"/>
      <c r="CX16" s="255"/>
      <c r="CY16" s="255"/>
      <c r="CZ16" s="255"/>
      <c r="DA16" s="255"/>
      <c r="DB16" s="255"/>
      <c r="DC16" s="255"/>
      <c r="DD16" s="255"/>
      <c r="DE16" s="255"/>
      <c r="DF16" s="255"/>
      <c r="DG16" s="255"/>
      <c r="DH16" s="255"/>
      <c r="DI16" s="255"/>
      <c r="DJ16" s="255"/>
      <c r="DK16" s="255"/>
      <c r="DL16" s="255"/>
      <c r="DM16" s="255"/>
      <c r="DN16" s="255"/>
      <c r="DO16" s="255"/>
      <c r="DP16" s="255"/>
      <c r="DQ16" s="255"/>
      <c r="DR16" s="255"/>
      <c r="DS16" s="255"/>
      <c r="DT16" s="255"/>
      <c r="DU16" s="255"/>
      <c r="DV16" s="255"/>
      <c r="DW16" s="255"/>
      <c r="DX16" s="255"/>
      <c r="DY16" s="255"/>
      <c r="DZ16" s="255"/>
      <c r="EA16" s="255"/>
      <c r="EB16" s="255"/>
      <c r="EC16" s="255"/>
      <c r="ED16" s="255"/>
      <c r="EE16" s="255"/>
      <c r="EF16" s="255"/>
      <c r="EG16" s="255"/>
      <c r="EH16" s="255"/>
      <c r="EI16" s="255"/>
      <c r="EJ16" s="255"/>
      <c r="EK16" s="255"/>
      <c r="EL16" s="255"/>
      <c r="EM16" s="255"/>
      <c r="EN16" s="255"/>
      <c r="EO16" s="255"/>
      <c r="EP16" s="255"/>
      <c r="EQ16" s="255"/>
      <c r="ER16" s="255"/>
      <c r="ES16" s="255"/>
      <c r="ET16" s="255"/>
      <c r="EU16" s="255"/>
      <c r="EV16" s="255"/>
      <c r="EW16" s="255"/>
      <c r="EX16" s="255"/>
      <c r="EY16" s="255"/>
      <c r="EZ16" s="255"/>
      <c r="FA16" s="255"/>
      <c r="FB16" s="255"/>
      <c r="FC16" s="255"/>
      <c r="FD16" s="255"/>
      <c r="FE16" s="255"/>
      <c r="FF16" s="255"/>
      <c r="FG16" s="255"/>
      <c r="FH16" s="255"/>
      <c r="FI16" s="255"/>
      <c r="FJ16" s="255"/>
      <c r="FK16" s="255"/>
      <c r="FL16" s="255"/>
      <c r="FM16" s="255"/>
      <c r="FN16" s="255"/>
      <c r="FO16" s="255"/>
      <c r="FP16" s="255"/>
      <c r="FQ16" s="255"/>
      <c r="FR16" s="255"/>
      <c r="FS16" s="255"/>
      <c r="FT16" s="255"/>
      <c r="FU16" s="255"/>
      <c r="FV16" s="255"/>
      <c r="FW16" s="255"/>
      <c r="FX16" s="255"/>
      <c r="FY16" s="255"/>
      <c r="FZ16" s="255"/>
      <c r="GA16" s="255"/>
      <c r="GB16" s="255"/>
      <c r="GC16" s="255"/>
      <c r="GD16" s="255"/>
      <c r="GE16" s="255"/>
      <c r="GF16" s="255"/>
      <c r="GG16" s="255"/>
      <c r="GH16" s="255"/>
      <c r="GI16" s="255"/>
      <c r="GJ16" s="255"/>
      <c r="GK16" s="255"/>
      <c r="GL16" s="255"/>
      <c r="GM16" s="255"/>
      <c r="GN16" s="255"/>
      <c r="GO16" s="255"/>
      <c r="GP16" s="255"/>
      <c r="GQ16" s="255"/>
      <c r="GR16" s="255"/>
      <c r="GS16" s="255"/>
      <c r="GT16" s="255"/>
      <c r="GU16" s="255"/>
      <c r="GV16" s="255"/>
      <c r="GW16" s="255"/>
      <c r="GX16" s="255"/>
      <c r="GY16" s="255"/>
      <c r="GZ16" s="255"/>
      <c r="HA16" s="255"/>
      <c r="HB16" s="255"/>
      <c r="HC16" s="255"/>
      <c r="HD16" s="255"/>
      <c r="HE16" s="255"/>
      <c r="HF16" s="255"/>
      <c r="HG16" s="255"/>
      <c r="HH16" s="255"/>
      <c r="HI16" s="255"/>
      <c r="HJ16" s="255"/>
      <c r="HK16" s="255"/>
      <c r="HL16" s="255"/>
      <c r="HM16" s="255"/>
      <c r="HN16" s="255"/>
      <c r="HO16" s="255"/>
      <c r="HP16" s="255"/>
      <c r="HQ16" s="255"/>
      <c r="HR16" s="255"/>
      <c r="HS16" s="255"/>
      <c r="HT16" s="255"/>
      <c r="HU16" s="255"/>
      <c r="HV16" s="255"/>
      <c r="HW16" s="255"/>
      <c r="HX16" s="255"/>
      <c r="HY16" s="255"/>
      <c r="HZ16" s="255"/>
      <c r="IA16" s="255"/>
      <c r="IB16" s="255"/>
      <c r="IC16" s="255"/>
      <c r="ID16" s="255"/>
      <c r="IE16" s="255"/>
      <c r="IF16" s="255"/>
      <c r="IG16" s="255"/>
      <c r="IH16" s="255"/>
      <c r="II16" s="255"/>
      <c r="IJ16" s="255"/>
      <c r="IK16" s="255"/>
      <c r="IL16" s="255"/>
      <c r="IM16" s="255"/>
      <c r="IN16" s="255"/>
      <c r="IO16" s="255"/>
      <c r="IP16" s="255"/>
      <c r="IQ16" s="255"/>
      <c r="IR16" s="255"/>
      <c r="IS16" s="255"/>
      <c r="IT16" s="255"/>
      <c r="IU16" s="255"/>
      <c r="IV16" s="255"/>
    </row>
    <row r="17" spans="1:3">
      <c r="A17" s="256">
        <v>905</v>
      </c>
      <c r="B17" s="257" t="s">
        <v>835</v>
      </c>
      <c r="C17" s="258"/>
    </row>
    <row r="18" spans="1:3" ht="75">
      <c r="A18" s="259">
        <v>905</v>
      </c>
      <c r="B18" s="260" t="s">
        <v>836</v>
      </c>
      <c r="C18" s="260" t="s">
        <v>241</v>
      </c>
    </row>
    <row r="19" spans="1:3" ht="37.5">
      <c r="A19" s="259">
        <v>905</v>
      </c>
      <c r="B19" s="260" t="s">
        <v>733</v>
      </c>
      <c r="C19" s="260" t="s">
        <v>734</v>
      </c>
    </row>
    <row r="20" spans="1:3">
      <c r="A20" s="259">
        <v>921</v>
      </c>
      <c r="B20" s="261" t="s">
        <v>837</v>
      </c>
      <c r="C20" s="261"/>
    </row>
    <row r="21" spans="1:3">
      <c r="A21" s="259">
        <v>923</v>
      </c>
      <c r="B21" s="261" t="s">
        <v>838</v>
      </c>
      <c r="C21" s="261"/>
    </row>
    <row r="22" spans="1:3" ht="37.5">
      <c r="A22" s="259">
        <v>923</v>
      </c>
      <c r="B22" s="260" t="s">
        <v>839</v>
      </c>
      <c r="C22" s="260" t="s">
        <v>840</v>
      </c>
    </row>
    <row r="23" spans="1:3" ht="112.5">
      <c r="A23" s="259">
        <v>923</v>
      </c>
      <c r="B23" s="260" t="s">
        <v>841</v>
      </c>
      <c r="C23" s="260" t="s">
        <v>842</v>
      </c>
    </row>
    <row r="24" spans="1:3" ht="56.25">
      <c r="A24" s="259">
        <v>923</v>
      </c>
      <c r="B24" s="260" t="s">
        <v>843</v>
      </c>
      <c r="C24" s="260" t="s">
        <v>844</v>
      </c>
    </row>
    <row r="25" spans="1:3" ht="37.5">
      <c r="A25" s="256">
        <v>923</v>
      </c>
      <c r="B25" s="262" t="s">
        <v>845</v>
      </c>
      <c r="C25" s="262" t="s">
        <v>846</v>
      </c>
    </row>
    <row r="26" spans="1:3" ht="37.5">
      <c r="A26" s="259">
        <v>923</v>
      </c>
      <c r="B26" s="260" t="s">
        <v>847</v>
      </c>
      <c r="C26" s="260" t="s">
        <v>731</v>
      </c>
    </row>
    <row r="27" spans="1:3" ht="56.25">
      <c r="A27" s="259">
        <v>923</v>
      </c>
      <c r="B27" s="263" t="s">
        <v>848</v>
      </c>
      <c r="C27" s="260" t="s">
        <v>849</v>
      </c>
    </row>
    <row r="28" spans="1:3" ht="56.25">
      <c r="A28" s="259">
        <v>923</v>
      </c>
      <c r="B28" s="260" t="s">
        <v>850</v>
      </c>
      <c r="C28" s="260" t="s">
        <v>851</v>
      </c>
    </row>
    <row r="29" spans="1:3" ht="75">
      <c r="A29" s="259">
        <v>923</v>
      </c>
      <c r="B29" s="260" t="s">
        <v>852</v>
      </c>
      <c r="C29" s="260" t="s">
        <v>853</v>
      </c>
    </row>
    <row r="30" spans="1:3" ht="56.25">
      <c r="A30" s="259">
        <v>923</v>
      </c>
      <c r="B30" s="260" t="s">
        <v>854</v>
      </c>
      <c r="C30" s="260" t="s">
        <v>855</v>
      </c>
    </row>
    <row r="31" spans="1:3" ht="75">
      <c r="A31" s="259">
        <v>923</v>
      </c>
      <c r="B31" s="260" t="s">
        <v>856</v>
      </c>
      <c r="C31" s="260" t="s">
        <v>857</v>
      </c>
    </row>
    <row r="32" spans="1:3" ht="56.25">
      <c r="A32" s="259">
        <v>923</v>
      </c>
      <c r="B32" s="260" t="s">
        <v>858</v>
      </c>
      <c r="C32" s="260" t="s">
        <v>146</v>
      </c>
    </row>
    <row r="33" spans="1:3" ht="37.5">
      <c r="A33" s="259">
        <v>923</v>
      </c>
      <c r="B33" s="260" t="s">
        <v>859</v>
      </c>
      <c r="C33" s="260" t="s">
        <v>860</v>
      </c>
    </row>
    <row r="34" spans="1:3" ht="75">
      <c r="A34" s="259">
        <v>923</v>
      </c>
      <c r="B34" s="260" t="s">
        <v>861</v>
      </c>
      <c r="C34" s="260" t="s">
        <v>862</v>
      </c>
    </row>
    <row r="35" spans="1:3">
      <c r="A35" s="259">
        <v>923</v>
      </c>
      <c r="B35" s="260" t="s">
        <v>863</v>
      </c>
      <c r="C35" s="260" t="s">
        <v>864</v>
      </c>
    </row>
    <row r="36" spans="1:3">
      <c r="A36" s="259">
        <v>923</v>
      </c>
      <c r="B36" s="260" t="s">
        <v>865</v>
      </c>
      <c r="C36" s="260" t="s">
        <v>174</v>
      </c>
    </row>
    <row r="37" spans="1:3" ht="56.25">
      <c r="A37" s="259">
        <v>923</v>
      </c>
      <c r="B37" s="260" t="s">
        <v>866</v>
      </c>
      <c r="C37" s="260" t="s">
        <v>867</v>
      </c>
    </row>
    <row r="38" spans="1:3" ht="37.5">
      <c r="A38" s="259">
        <v>923</v>
      </c>
      <c r="B38" s="260" t="s">
        <v>868</v>
      </c>
      <c r="C38" s="260" t="s">
        <v>187</v>
      </c>
    </row>
    <row r="39" spans="1:3" ht="37.5">
      <c r="A39" s="259">
        <v>923</v>
      </c>
      <c r="B39" s="260" t="s">
        <v>869</v>
      </c>
      <c r="C39" s="260" t="s">
        <v>870</v>
      </c>
    </row>
    <row r="40" spans="1:3" ht="37.5">
      <c r="A40" s="259">
        <v>923</v>
      </c>
      <c r="B40" s="260" t="s">
        <v>955</v>
      </c>
      <c r="C40" s="260" t="s">
        <v>956</v>
      </c>
    </row>
    <row r="41" spans="1:3" ht="93.75">
      <c r="A41" s="259">
        <v>923</v>
      </c>
      <c r="B41" s="260" t="s">
        <v>957</v>
      </c>
      <c r="C41" s="260" t="s">
        <v>958</v>
      </c>
    </row>
    <row r="42" spans="1:3" ht="93.75">
      <c r="A42" s="259">
        <v>923</v>
      </c>
      <c r="B42" s="260" t="s">
        <v>959</v>
      </c>
      <c r="C42" s="260" t="s">
        <v>960</v>
      </c>
    </row>
    <row r="43" spans="1:3" ht="56.25">
      <c r="A43" s="259">
        <v>923</v>
      </c>
      <c r="B43" s="260" t="s">
        <v>961</v>
      </c>
      <c r="C43" s="260" t="s">
        <v>962</v>
      </c>
    </row>
    <row r="44" spans="1:3" ht="56.25">
      <c r="A44" s="259">
        <v>923</v>
      </c>
      <c r="B44" s="260" t="s">
        <v>871</v>
      </c>
      <c r="C44" s="260" t="s">
        <v>872</v>
      </c>
    </row>
    <row r="45" spans="1:3">
      <c r="A45" s="259">
        <v>956</v>
      </c>
      <c r="B45" s="257" t="s">
        <v>873</v>
      </c>
      <c r="C45" s="258"/>
    </row>
    <row r="46" spans="1:3" ht="37.5">
      <c r="A46" s="259">
        <v>956</v>
      </c>
      <c r="B46" s="260" t="s">
        <v>845</v>
      </c>
      <c r="C46" s="260" t="s">
        <v>846</v>
      </c>
    </row>
    <row r="47" spans="1:3" ht="37.5">
      <c r="A47" s="259">
        <v>956</v>
      </c>
      <c r="B47" s="260" t="s">
        <v>847</v>
      </c>
      <c r="C47" s="260" t="s">
        <v>874</v>
      </c>
    </row>
    <row r="48" spans="1:3" ht="37.5">
      <c r="A48" s="259">
        <v>956</v>
      </c>
      <c r="B48" s="260" t="s">
        <v>859</v>
      </c>
      <c r="C48" s="260" t="s">
        <v>860</v>
      </c>
    </row>
    <row r="49" spans="1:3" ht="37.5">
      <c r="A49" s="259">
        <v>956</v>
      </c>
      <c r="B49" s="260" t="s">
        <v>875</v>
      </c>
      <c r="C49" s="260" t="s">
        <v>876</v>
      </c>
    </row>
    <row r="50" spans="1:3" ht="56.25">
      <c r="A50" s="259">
        <v>956</v>
      </c>
      <c r="B50" s="260" t="s">
        <v>877</v>
      </c>
      <c r="C50" s="260" t="s">
        <v>166</v>
      </c>
    </row>
    <row r="51" spans="1:3" ht="56.25">
      <c r="A51" s="259">
        <v>956</v>
      </c>
      <c r="B51" s="260" t="s">
        <v>963</v>
      </c>
      <c r="C51" s="264" t="s">
        <v>168</v>
      </c>
    </row>
    <row r="52" spans="1:3" ht="37.5">
      <c r="A52" s="256">
        <v>956</v>
      </c>
      <c r="B52" s="262" t="s">
        <v>735</v>
      </c>
      <c r="C52" s="262" t="s">
        <v>170</v>
      </c>
    </row>
    <row r="53" spans="1:3" ht="93.75">
      <c r="A53" s="256">
        <v>956</v>
      </c>
      <c r="B53" s="262" t="s">
        <v>878</v>
      </c>
      <c r="C53" s="262" t="s">
        <v>879</v>
      </c>
    </row>
    <row r="54" spans="1:3">
      <c r="A54" s="259">
        <v>956</v>
      </c>
      <c r="B54" s="260" t="s">
        <v>865</v>
      </c>
      <c r="C54" s="260" t="s">
        <v>174</v>
      </c>
    </row>
    <row r="55" spans="1:3" ht="93.75">
      <c r="A55" s="259">
        <v>956</v>
      </c>
      <c r="B55" s="260" t="s">
        <v>880</v>
      </c>
      <c r="C55" s="265" t="s">
        <v>881</v>
      </c>
    </row>
    <row r="56" spans="1:3" ht="75">
      <c r="A56" s="259">
        <v>956</v>
      </c>
      <c r="B56" s="260" t="s">
        <v>882</v>
      </c>
      <c r="C56" s="260" t="s">
        <v>883</v>
      </c>
    </row>
    <row r="57" spans="1:3" ht="56.25">
      <c r="A57" s="259">
        <v>956</v>
      </c>
      <c r="B57" s="260" t="s">
        <v>884</v>
      </c>
      <c r="C57" s="260" t="s">
        <v>885</v>
      </c>
    </row>
    <row r="58" spans="1:3" ht="56.25">
      <c r="A58" s="256">
        <v>956</v>
      </c>
      <c r="B58" s="262" t="s">
        <v>886</v>
      </c>
      <c r="C58" s="266" t="s">
        <v>887</v>
      </c>
    </row>
    <row r="59" spans="1:3">
      <c r="A59" s="259">
        <v>963</v>
      </c>
      <c r="B59" s="267" t="s">
        <v>888</v>
      </c>
      <c r="C59" s="268"/>
    </row>
    <row r="60" spans="1:3" ht="93.75">
      <c r="A60" s="259">
        <v>963</v>
      </c>
      <c r="B60" s="260" t="s">
        <v>889</v>
      </c>
      <c r="C60" s="260" t="s">
        <v>67</v>
      </c>
    </row>
    <row r="61" spans="1:3" ht="93.75">
      <c r="A61" s="259">
        <v>963</v>
      </c>
      <c r="B61" s="260" t="s">
        <v>890</v>
      </c>
      <c r="C61" s="260" t="s">
        <v>891</v>
      </c>
    </row>
    <row r="62" spans="1:3" ht="37.5">
      <c r="A62" s="259">
        <v>963</v>
      </c>
      <c r="B62" s="260" t="s">
        <v>892</v>
      </c>
      <c r="C62" s="269" t="s">
        <v>893</v>
      </c>
    </row>
    <row r="63" spans="1:3" ht="56.25">
      <c r="A63" s="259">
        <v>963</v>
      </c>
      <c r="B63" s="260" t="s">
        <v>894</v>
      </c>
      <c r="C63" s="260" t="s">
        <v>895</v>
      </c>
    </row>
    <row r="64" spans="1:3" ht="93.75">
      <c r="A64" s="259">
        <v>963</v>
      </c>
      <c r="B64" s="260" t="s">
        <v>896</v>
      </c>
      <c r="C64" s="260" t="s">
        <v>897</v>
      </c>
    </row>
    <row r="65" spans="1:3" ht="56.25">
      <c r="A65" s="259">
        <v>963</v>
      </c>
      <c r="B65" s="260" t="s">
        <v>898</v>
      </c>
      <c r="C65" s="260" t="s">
        <v>899</v>
      </c>
    </row>
    <row r="66" spans="1:3" ht="56.25">
      <c r="A66" s="259">
        <v>963</v>
      </c>
      <c r="B66" s="260" t="s">
        <v>900</v>
      </c>
      <c r="C66" s="260" t="s">
        <v>901</v>
      </c>
    </row>
    <row r="67" spans="1:3" ht="56.25">
      <c r="A67" s="259">
        <v>963</v>
      </c>
      <c r="B67" s="260" t="s">
        <v>843</v>
      </c>
      <c r="C67" s="260" t="s">
        <v>844</v>
      </c>
    </row>
    <row r="68" spans="1:3" ht="93.75">
      <c r="A68" s="259">
        <v>963</v>
      </c>
      <c r="B68" s="260" t="s">
        <v>902</v>
      </c>
      <c r="C68" s="260" t="s">
        <v>77</v>
      </c>
    </row>
    <row r="69" spans="1:3" ht="37.5">
      <c r="A69" s="259">
        <v>963</v>
      </c>
      <c r="B69" s="260" t="s">
        <v>845</v>
      </c>
      <c r="C69" s="260" t="s">
        <v>846</v>
      </c>
    </row>
    <row r="70" spans="1:3" ht="37.5">
      <c r="A70" s="259">
        <v>963</v>
      </c>
      <c r="B70" s="260" t="s">
        <v>847</v>
      </c>
      <c r="C70" s="260" t="s">
        <v>874</v>
      </c>
    </row>
    <row r="71" spans="1:3" ht="37.5">
      <c r="A71" s="259">
        <v>963</v>
      </c>
      <c r="B71" s="260" t="s">
        <v>903</v>
      </c>
      <c r="C71" s="260" t="s">
        <v>904</v>
      </c>
    </row>
    <row r="72" spans="1:3" ht="93.75">
      <c r="A72" s="259">
        <v>963</v>
      </c>
      <c r="B72" s="260" t="s">
        <v>905</v>
      </c>
      <c r="C72" s="260" t="s">
        <v>906</v>
      </c>
    </row>
    <row r="73" spans="1:3" ht="93.75">
      <c r="A73" s="259">
        <v>963</v>
      </c>
      <c r="B73" s="260" t="s">
        <v>907</v>
      </c>
      <c r="C73" s="260" t="s">
        <v>908</v>
      </c>
    </row>
    <row r="74" spans="1:3" ht="112.5">
      <c r="A74" s="259">
        <v>963</v>
      </c>
      <c r="B74" s="260" t="s">
        <v>909</v>
      </c>
      <c r="C74" s="260" t="s">
        <v>94</v>
      </c>
    </row>
    <row r="75" spans="1:3" ht="112.5">
      <c r="A75" s="259">
        <v>963</v>
      </c>
      <c r="B75" s="260" t="s">
        <v>910</v>
      </c>
      <c r="C75" s="260" t="s">
        <v>911</v>
      </c>
    </row>
    <row r="76" spans="1:3" ht="56.25">
      <c r="A76" s="259">
        <v>963</v>
      </c>
      <c r="B76" s="260" t="s">
        <v>848</v>
      </c>
      <c r="C76" s="260" t="s">
        <v>849</v>
      </c>
    </row>
    <row r="77" spans="1:3" ht="56.25">
      <c r="A77" s="259">
        <v>963</v>
      </c>
      <c r="B77" s="260" t="s">
        <v>912</v>
      </c>
      <c r="C77" s="260" t="s">
        <v>913</v>
      </c>
    </row>
    <row r="78" spans="1:3" ht="37.5">
      <c r="A78" s="259">
        <v>963</v>
      </c>
      <c r="B78" s="260" t="s">
        <v>914</v>
      </c>
      <c r="C78" s="260" t="s">
        <v>915</v>
      </c>
    </row>
    <row r="79" spans="1:3" ht="56.25">
      <c r="A79" s="259">
        <v>963</v>
      </c>
      <c r="B79" s="260" t="s">
        <v>916</v>
      </c>
      <c r="C79" s="269" t="s">
        <v>917</v>
      </c>
    </row>
    <row r="80" spans="1:3" ht="56.25">
      <c r="A80" s="259">
        <v>963</v>
      </c>
      <c r="B80" s="260" t="s">
        <v>918</v>
      </c>
      <c r="C80" s="260" t="s">
        <v>102</v>
      </c>
    </row>
    <row r="81" spans="1:3" ht="56.25">
      <c r="A81" s="259">
        <v>963</v>
      </c>
      <c r="B81" s="260" t="s">
        <v>919</v>
      </c>
      <c r="C81" s="269" t="s">
        <v>920</v>
      </c>
    </row>
    <row r="82" spans="1:3" ht="75">
      <c r="A82" s="259">
        <v>963</v>
      </c>
      <c r="B82" s="265" t="s">
        <v>856</v>
      </c>
      <c r="C82" s="269" t="s">
        <v>921</v>
      </c>
    </row>
    <row r="83" spans="1:3" ht="75">
      <c r="A83" s="259">
        <v>963</v>
      </c>
      <c r="B83" s="265" t="s">
        <v>922</v>
      </c>
      <c r="C83" s="269" t="s">
        <v>923</v>
      </c>
    </row>
    <row r="84" spans="1:3" ht="56.25">
      <c r="A84" s="256">
        <v>963</v>
      </c>
      <c r="B84" s="262" t="s">
        <v>858</v>
      </c>
      <c r="C84" s="262" t="s">
        <v>146</v>
      </c>
    </row>
    <row r="85" spans="1:3" ht="37.5">
      <c r="A85" s="259">
        <v>963</v>
      </c>
      <c r="B85" s="260" t="s">
        <v>859</v>
      </c>
      <c r="C85" s="260" t="s">
        <v>860</v>
      </c>
    </row>
    <row r="86" spans="1:3">
      <c r="A86" s="259">
        <v>963</v>
      </c>
      <c r="B86" s="260" t="s">
        <v>863</v>
      </c>
      <c r="C86" s="260" t="s">
        <v>864</v>
      </c>
    </row>
    <row r="87" spans="1:3">
      <c r="A87" s="259">
        <v>963</v>
      </c>
      <c r="B87" s="260" t="s">
        <v>865</v>
      </c>
      <c r="C87" s="260" t="s">
        <v>174</v>
      </c>
    </row>
    <row r="88" spans="1:3" ht="37.5">
      <c r="A88" s="259">
        <v>963</v>
      </c>
      <c r="B88" s="260" t="s">
        <v>868</v>
      </c>
      <c r="C88" s="265" t="s">
        <v>187</v>
      </c>
    </row>
    <row r="89" spans="1:3" ht="93.75">
      <c r="A89" s="259">
        <v>963</v>
      </c>
      <c r="B89" s="260" t="s">
        <v>924</v>
      </c>
      <c r="C89" s="260" t="s">
        <v>225</v>
      </c>
    </row>
    <row r="90" spans="1:3" ht="75">
      <c r="A90" s="259">
        <v>963</v>
      </c>
      <c r="B90" s="260" t="s">
        <v>925</v>
      </c>
      <c r="C90" s="260" t="s">
        <v>211</v>
      </c>
    </row>
    <row r="91" spans="1:3" ht="37.5">
      <c r="A91" s="259">
        <v>963</v>
      </c>
      <c r="B91" s="260" t="s">
        <v>869</v>
      </c>
      <c r="C91" s="260" t="s">
        <v>870</v>
      </c>
    </row>
    <row r="92" spans="1:3" ht="56.25">
      <c r="A92" s="256">
        <v>963</v>
      </c>
      <c r="B92" s="262" t="s">
        <v>886</v>
      </c>
      <c r="C92" s="266" t="s">
        <v>887</v>
      </c>
    </row>
    <row r="93" spans="1:3">
      <c r="A93" s="259">
        <v>975</v>
      </c>
      <c r="B93" s="267" t="s">
        <v>926</v>
      </c>
      <c r="C93" s="268"/>
    </row>
    <row r="94" spans="1:3" ht="75">
      <c r="A94" s="259">
        <v>975</v>
      </c>
      <c r="B94" s="265" t="s">
        <v>927</v>
      </c>
      <c r="C94" s="260" t="s">
        <v>928</v>
      </c>
    </row>
    <row r="95" spans="1:3" ht="37.5">
      <c r="A95" s="259">
        <v>975</v>
      </c>
      <c r="B95" s="260" t="s">
        <v>845</v>
      </c>
      <c r="C95" s="260" t="s">
        <v>846</v>
      </c>
    </row>
    <row r="96" spans="1:3" ht="37.5">
      <c r="A96" s="259">
        <v>975</v>
      </c>
      <c r="B96" s="260" t="s">
        <v>847</v>
      </c>
      <c r="C96" s="260" t="s">
        <v>874</v>
      </c>
    </row>
    <row r="97" spans="1:3" ht="75">
      <c r="A97" s="259">
        <v>975</v>
      </c>
      <c r="B97" s="260" t="s">
        <v>852</v>
      </c>
      <c r="C97" s="265" t="s">
        <v>853</v>
      </c>
    </row>
    <row r="98" spans="1:3" ht="93.75">
      <c r="A98" s="256">
        <v>975</v>
      </c>
      <c r="B98" s="262" t="s">
        <v>922</v>
      </c>
      <c r="C98" s="270" t="s">
        <v>929</v>
      </c>
    </row>
    <row r="99" spans="1:3" ht="37.5">
      <c r="A99" s="259">
        <v>975</v>
      </c>
      <c r="B99" s="260" t="s">
        <v>859</v>
      </c>
      <c r="C99" s="260" t="s">
        <v>860</v>
      </c>
    </row>
    <row r="100" spans="1:3" ht="37.5">
      <c r="A100" s="259">
        <v>975</v>
      </c>
      <c r="B100" s="260" t="s">
        <v>875</v>
      </c>
      <c r="C100" s="260" t="s">
        <v>876</v>
      </c>
    </row>
    <row r="101" spans="1:3" ht="56.25">
      <c r="A101" s="259">
        <v>975</v>
      </c>
      <c r="B101" s="260" t="s">
        <v>930</v>
      </c>
      <c r="C101" s="260" t="s">
        <v>931</v>
      </c>
    </row>
    <row r="102" spans="1:3" ht="37.5">
      <c r="A102" s="259">
        <v>975</v>
      </c>
      <c r="B102" s="260" t="s">
        <v>964</v>
      </c>
      <c r="C102" s="260" t="s">
        <v>965</v>
      </c>
    </row>
    <row r="103" spans="1:3">
      <c r="A103" s="259">
        <v>975</v>
      </c>
      <c r="B103" s="260" t="s">
        <v>865</v>
      </c>
      <c r="C103" s="260" t="s">
        <v>174</v>
      </c>
    </row>
    <row r="104" spans="1:3" ht="37.5">
      <c r="A104" s="259">
        <v>975</v>
      </c>
      <c r="B104" s="260" t="s">
        <v>868</v>
      </c>
      <c r="C104" s="265" t="s">
        <v>187</v>
      </c>
    </row>
    <row r="105" spans="1:3" ht="93.75">
      <c r="A105" s="259">
        <v>975</v>
      </c>
      <c r="B105" s="260" t="s">
        <v>932</v>
      </c>
      <c r="C105" s="260" t="s">
        <v>206</v>
      </c>
    </row>
    <row r="106" spans="1:3">
      <c r="A106" s="259">
        <v>975</v>
      </c>
      <c r="B106" s="260" t="s">
        <v>933</v>
      </c>
      <c r="C106" s="260" t="s">
        <v>234</v>
      </c>
    </row>
    <row r="107" spans="1:3" ht="37.5">
      <c r="A107" s="259">
        <v>975</v>
      </c>
      <c r="B107" s="260" t="s">
        <v>869</v>
      </c>
      <c r="C107" s="260" t="s">
        <v>870</v>
      </c>
    </row>
    <row r="108" spans="1:3" ht="56.25">
      <c r="A108" s="256">
        <v>975</v>
      </c>
      <c r="B108" s="262" t="s">
        <v>886</v>
      </c>
      <c r="C108" s="266" t="s">
        <v>887</v>
      </c>
    </row>
    <row r="109" spans="1:3">
      <c r="A109" s="259">
        <v>992</v>
      </c>
      <c r="B109" s="267" t="s">
        <v>934</v>
      </c>
      <c r="C109" s="268"/>
    </row>
    <row r="110" spans="1:3" ht="37.5">
      <c r="A110" s="259">
        <v>992</v>
      </c>
      <c r="B110" s="260" t="s">
        <v>845</v>
      </c>
      <c r="C110" s="260" t="s">
        <v>846</v>
      </c>
    </row>
    <row r="111" spans="1:3" ht="37.5">
      <c r="A111" s="259">
        <v>992</v>
      </c>
      <c r="B111" s="260" t="s">
        <v>847</v>
      </c>
      <c r="C111" s="260" t="s">
        <v>874</v>
      </c>
    </row>
    <row r="112" spans="1:3" ht="37.5">
      <c r="A112" s="256">
        <v>992</v>
      </c>
      <c r="B112" s="262" t="s">
        <v>733</v>
      </c>
      <c r="C112" s="262" t="s">
        <v>734</v>
      </c>
    </row>
    <row r="113" spans="1:3" ht="75">
      <c r="A113" s="259">
        <v>992</v>
      </c>
      <c r="B113" s="260" t="s">
        <v>856</v>
      </c>
      <c r="C113" s="260" t="s">
        <v>857</v>
      </c>
    </row>
    <row r="114" spans="1:3" ht="56.25">
      <c r="A114" s="256">
        <v>963</v>
      </c>
      <c r="B114" s="262" t="s">
        <v>858</v>
      </c>
      <c r="C114" s="262" t="s">
        <v>146</v>
      </c>
    </row>
    <row r="115" spans="1:3" ht="37.5">
      <c r="A115" s="259">
        <v>992</v>
      </c>
      <c r="B115" s="260" t="s">
        <v>859</v>
      </c>
      <c r="C115" s="260" t="s">
        <v>860</v>
      </c>
    </row>
    <row r="116" spans="1:3">
      <c r="A116" s="259">
        <v>992</v>
      </c>
      <c r="B116" s="260" t="s">
        <v>863</v>
      </c>
      <c r="C116" s="260" t="s">
        <v>864</v>
      </c>
    </row>
    <row r="117" spans="1:3" ht="75">
      <c r="A117" s="259">
        <v>992</v>
      </c>
      <c r="B117" s="260" t="s">
        <v>935</v>
      </c>
      <c r="C117" s="260" t="s">
        <v>936</v>
      </c>
    </row>
    <row r="118" spans="1:3" ht="37.5">
      <c r="A118" s="259">
        <v>992</v>
      </c>
      <c r="B118" s="260" t="s">
        <v>937</v>
      </c>
      <c r="C118" s="260" t="s">
        <v>156</v>
      </c>
    </row>
    <row r="119" spans="1:3" ht="37.5">
      <c r="A119" s="259">
        <v>992</v>
      </c>
      <c r="B119" s="260" t="s">
        <v>938</v>
      </c>
      <c r="C119" s="260" t="s">
        <v>162</v>
      </c>
    </row>
    <row r="120" spans="1:3" ht="56.25">
      <c r="A120" s="259">
        <v>992</v>
      </c>
      <c r="B120" s="260" t="s">
        <v>939</v>
      </c>
      <c r="C120" s="260" t="s">
        <v>940</v>
      </c>
    </row>
    <row r="121" spans="1:3" ht="56.25">
      <c r="A121" s="259">
        <v>992</v>
      </c>
      <c r="B121" s="260" t="s">
        <v>871</v>
      </c>
      <c r="C121" s="260" t="s">
        <v>872</v>
      </c>
    </row>
    <row r="122" spans="1:3" ht="37.5">
      <c r="A122" s="256">
        <v>992</v>
      </c>
      <c r="B122" s="262" t="s">
        <v>941</v>
      </c>
      <c r="C122" s="271" t="s">
        <v>942</v>
      </c>
    </row>
    <row r="123" spans="1:3" ht="75">
      <c r="A123" s="256">
        <v>992</v>
      </c>
      <c r="B123" s="262" t="s">
        <v>943</v>
      </c>
      <c r="C123" s="271" t="s">
        <v>944</v>
      </c>
    </row>
    <row r="124" spans="1:3">
      <c r="A124" s="259">
        <v>992</v>
      </c>
      <c r="B124" s="260" t="s">
        <v>865</v>
      </c>
      <c r="C124" s="260" t="s">
        <v>174</v>
      </c>
    </row>
    <row r="125" spans="1:3" ht="37.5">
      <c r="A125" s="259">
        <v>992</v>
      </c>
      <c r="B125" s="260" t="s">
        <v>945</v>
      </c>
      <c r="C125" s="260" t="s">
        <v>229</v>
      </c>
    </row>
    <row r="126" spans="1:3" ht="56.25">
      <c r="A126" s="259">
        <v>992</v>
      </c>
      <c r="B126" s="260" t="s">
        <v>946</v>
      </c>
      <c r="C126" s="260" t="s">
        <v>947</v>
      </c>
    </row>
    <row r="127" spans="1:3" ht="37.5">
      <c r="A127" s="259">
        <v>992</v>
      </c>
      <c r="B127" s="260" t="s">
        <v>868</v>
      </c>
      <c r="C127" s="260" t="s">
        <v>187</v>
      </c>
    </row>
    <row r="128" spans="1:3">
      <c r="A128" s="259">
        <v>992</v>
      </c>
      <c r="B128" s="260" t="s">
        <v>933</v>
      </c>
      <c r="C128" s="260" t="s">
        <v>234</v>
      </c>
    </row>
    <row r="129" spans="1:3" ht="75">
      <c r="A129" s="259">
        <v>992</v>
      </c>
      <c r="B129" s="260" t="s">
        <v>836</v>
      </c>
      <c r="C129" s="260" t="s">
        <v>948</v>
      </c>
    </row>
    <row r="130" spans="1:3" ht="37.5">
      <c r="A130" s="259">
        <v>992</v>
      </c>
      <c r="B130" s="260" t="s">
        <v>869</v>
      </c>
      <c r="C130" s="260" t="s">
        <v>870</v>
      </c>
    </row>
    <row r="131" spans="1:3" ht="112.5">
      <c r="A131" s="259">
        <v>992</v>
      </c>
      <c r="B131" s="260" t="s">
        <v>949</v>
      </c>
      <c r="C131" s="260" t="s">
        <v>950</v>
      </c>
    </row>
    <row r="132" spans="1:3" ht="56.25">
      <c r="A132" s="256">
        <v>992</v>
      </c>
      <c r="B132" s="262" t="s">
        <v>951</v>
      </c>
      <c r="C132" s="262" t="s">
        <v>952</v>
      </c>
    </row>
    <row r="133" spans="1:3" ht="56.25">
      <c r="A133" s="256">
        <v>992</v>
      </c>
      <c r="B133" s="262" t="s">
        <v>886</v>
      </c>
      <c r="C133" s="266" t="s">
        <v>887</v>
      </c>
    </row>
    <row r="134" spans="1:3">
      <c r="A134" s="111"/>
      <c r="B134" s="272"/>
      <c r="C134" s="273"/>
    </row>
    <row r="135" spans="1:3">
      <c r="A135" s="111"/>
      <c r="B135" s="107"/>
      <c r="C135" s="110"/>
    </row>
    <row r="136" spans="1:3">
      <c r="A136" s="111"/>
      <c r="B136" s="107"/>
      <c r="C136" s="110"/>
    </row>
    <row r="137" spans="1:3">
      <c r="A137" s="111"/>
      <c r="B137" s="107"/>
      <c r="C137" s="110"/>
    </row>
    <row r="138" spans="1:3">
      <c r="A138" s="111"/>
      <c r="B138" s="107"/>
      <c r="C138" s="110"/>
    </row>
    <row r="139" spans="1:3">
      <c r="A139" s="111"/>
      <c r="B139" s="107"/>
      <c r="C139" s="110"/>
    </row>
    <row r="140" spans="1:3">
      <c r="A140" s="111"/>
      <c r="B140" s="107"/>
      <c r="C140" s="110"/>
    </row>
    <row r="141" spans="1:3">
      <c r="A141" s="111"/>
      <c r="B141" s="107"/>
      <c r="C141" s="110"/>
    </row>
    <row r="142" spans="1:3">
      <c r="A142" s="111"/>
      <c r="B142" s="107"/>
      <c r="C142" s="110"/>
    </row>
    <row r="143" spans="1:3">
      <c r="A143" s="111"/>
      <c r="B143" s="107"/>
      <c r="C143" s="110"/>
    </row>
    <row r="144" spans="1:3">
      <c r="A144" s="111"/>
      <c r="B144" s="107"/>
      <c r="C144" s="110"/>
    </row>
    <row r="145" spans="1:3">
      <c r="A145" s="111"/>
      <c r="B145" s="107"/>
      <c r="C145" s="110"/>
    </row>
    <row r="146" spans="1:3">
      <c r="A146" s="111"/>
      <c r="B146" s="107"/>
      <c r="C146" s="110"/>
    </row>
    <row r="147" spans="1:3">
      <c r="A147" s="111"/>
      <c r="B147" s="107"/>
      <c r="C147" s="110"/>
    </row>
    <row r="148" spans="1:3">
      <c r="A148" s="111"/>
      <c r="B148" s="107"/>
      <c r="C148" s="110"/>
    </row>
    <row r="149" spans="1:3">
      <c r="A149" s="111"/>
      <c r="B149" s="107"/>
      <c r="C149" s="110"/>
    </row>
    <row r="150" spans="1:3">
      <c r="A150" s="111"/>
      <c r="B150" s="107"/>
      <c r="C150" s="110"/>
    </row>
    <row r="151" spans="1:3">
      <c r="A151" s="111"/>
      <c r="B151" s="107"/>
      <c r="C151" s="110"/>
    </row>
    <row r="152" spans="1:3">
      <c r="A152" s="111"/>
      <c r="B152" s="107"/>
      <c r="C152" s="110"/>
    </row>
    <row r="153" spans="1:3">
      <c r="A153" s="111"/>
      <c r="B153" s="107"/>
      <c r="C153" s="110"/>
    </row>
    <row r="154" spans="1:3">
      <c r="A154" s="111"/>
      <c r="B154" s="107"/>
      <c r="C154" s="110"/>
    </row>
    <row r="155" spans="1:3">
      <c r="A155" s="111"/>
      <c r="B155" s="107"/>
      <c r="C155" s="110"/>
    </row>
    <row r="156" spans="1:3">
      <c r="A156" s="111"/>
      <c r="B156" s="107"/>
      <c r="C156" s="110"/>
    </row>
    <row r="157" spans="1:3">
      <c r="A157" s="111"/>
      <c r="B157" s="107"/>
      <c r="C157" s="110"/>
    </row>
    <row r="158" spans="1:3">
      <c r="A158" s="111"/>
      <c r="B158" s="107"/>
      <c r="C158" s="110"/>
    </row>
    <row r="159" spans="1:3">
      <c r="A159" s="111"/>
      <c r="B159" s="107"/>
      <c r="C159" s="110"/>
    </row>
    <row r="160" spans="1:3">
      <c r="A160" s="111"/>
      <c r="B160" s="107"/>
      <c r="C160" s="110"/>
    </row>
    <row r="161" spans="1:3">
      <c r="A161" s="111"/>
      <c r="B161" s="107"/>
      <c r="C161" s="110"/>
    </row>
    <row r="162" spans="1:3">
      <c r="A162" s="111"/>
      <c r="B162" s="107"/>
      <c r="C162" s="110"/>
    </row>
    <row r="163" spans="1:3">
      <c r="A163" s="111"/>
      <c r="B163" s="107"/>
      <c r="C163" s="110"/>
    </row>
    <row r="164" spans="1:3">
      <c r="A164" s="111"/>
      <c r="B164" s="107"/>
      <c r="C164" s="110"/>
    </row>
    <row r="165" spans="1:3">
      <c r="A165" s="111"/>
      <c r="B165" s="107"/>
      <c r="C165" s="110"/>
    </row>
    <row r="166" spans="1:3">
      <c r="A166" s="111"/>
      <c r="B166" s="107"/>
      <c r="C166" s="110"/>
    </row>
    <row r="167" spans="1:3">
      <c r="A167" s="111"/>
      <c r="B167" s="107"/>
      <c r="C167" s="110"/>
    </row>
    <row r="168" spans="1:3">
      <c r="A168" s="111"/>
      <c r="B168" s="107"/>
      <c r="C168" s="110"/>
    </row>
    <row r="169" spans="1:3">
      <c r="A169" s="111"/>
      <c r="B169" s="107"/>
      <c r="C169" s="110"/>
    </row>
    <row r="170" spans="1:3">
      <c r="A170" s="111"/>
      <c r="B170" s="107"/>
      <c r="C170" s="110"/>
    </row>
    <row r="171" spans="1:3">
      <c r="A171" s="111"/>
      <c r="B171" s="107"/>
      <c r="C171" s="110"/>
    </row>
    <row r="172" spans="1:3">
      <c r="A172" s="111"/>
      <c r="B172" s="107"/>
      <c r="C172" s="110"/>
    </row>
    <row r="173" spans="1:3">
      <c r="A173" s="111"/>
      <c r="B173" s="107"/>
      <c r="C173" s="110"/>
    </row>
    <row r="174" spans="1:3">
      <c r="A174" s="111"/>
      <c r="B174" s="107"/>
      <c r="C174" s="110"/>
    </row>
    <row r="175" spans="1:3">
      <c r="A175" s="111"/>
      <c r="B175" s="107"/>
      <c r="C175" s="110"/>
    </row>
    <row r="176" spans="1:3">
      <c r="A176" s="111"/>
      <c r="B176" s="107"/>
      <c r="C176" s="110"/>
    </row>
    <row r="177" spans="1:3">
      <c r="A177" s="111"/>
      <c r="B177" s="107"/>
      <c r="C177" s="110"/>
    </row>
    <row r="178" spans="1:3">
      <c r="A178" s="111"/>
      <c r="B178" s="107"/>
      <c r="C178" s="110"/>
    </row>
    <row r="179" spans="1:3">
      <c r="A179" s="111"/>
      <c r="B179" s="107"/>
      <c r="C179" s="110"/>
    </row>
    <row r="180" spans="1:3">
      <c r="A180" s="111"/>
      <c r="B180" s="107"/>
      <c r="C180" s="110"/>
    </row>
    <row r="181" spans="1:3">
      <c r="A181" s="111"/>
      <c r="B181" s="107"/>
      <c r="C181" s="110"/>
    </row>
    <row r="182" spans="1:3">
      <c r="A182" s="111"/>
      <c r="B182" s="107"/>
      <c r="C182" s="110"/>
    </row>
    <row r="183" spans="1:3">
      <c r="A183" s="111"/>
      <c r="B183" s="107"/>
      <c r="C183" s="110"/>
    </row>
    <row r="184" spans="1:3">
      <c r="A184" s="111"/>
      <c r="B184" s="107"/>
      <c r="C184" s="110"/>
    </row>
    <row r="185" spans="1:3">
      <c r="A185" s="111"/>
      <c r="B185" s="107"/>
      <c r="C185" s="110"/>
    </row>
    <row r="186" spans="1:3">
      <c r="A186" s="111"/>
      <c r="B186" s="107"/>
      <c r="C186" s="110"/>
    </row>
    <row r="187" spans="1:3">
      <c r="A187" s="111"/>
      <c r="B187" s="107"/>
      <c r="C187" s="110"/>
    </row>
    <row r="188" spans="1:3">
      <c r="A188" s="106"/>
      <c r="B188" s="107"/>
      <c r="C188" s="110"/>
    </row>
    <row r="189" spans="1:3">
      <c r="A189" s="106"/>
      <c r="B189" s="107"/>
      <c r="C189" s="110"/>
    </row>
    <row r="190" spans="1:3">
      <c r="A190" s="106"/>
      <c r="B190" s="107"/>
      <c r="C190" s="110"/>
    </row>
    <row r="191" spans="1:3">
      <c r="A191" s="106"/>
      <c r="B191" s="107"/>
      <c r="C191" s="110"/>
    </row>
    <row r="192" spans="1:3">
      <c r="A192" s="106"/>
      <c r="B192" s="107"/>
      <c r="C192" s="110"/>
    </row>
    <row r="193" spans="1:3">
      <c r="A193" s="106"/>
      <c r="B193" s="107"/>
      <c r="C193" s="110"/>
    </row>
    <row r="194" spans="1:3">
      <c r="A194" s="106"/>
      <c r="B194" s="107"/>
      <c r="C194" s="110"/>
    </row>
    <row r="195" spans="1:3">
      <c r="A195" s="106"/>
      <c r="B195" s="107"/>
      <c r="C195" s="110"/>
    </row>
    <row r="196" spans="1:3">
      <c r="A196" s="106"/>
      <c r="B196" s="107"/>
      <c r="C196" s="110"/>
    </row>
    <row r="197" spans="1:3">
      <c r="A197" s="106"/>
      <c r="B197" s="107"/>
      <c r="C197" s="110"/>
    </row>
    <row r="198" spans="1:3">
      <c r="A198" s="106"/>
      <c r="B198" s="107"/>
      <c r="C198" s="110"/>
    </row>
    <row r="199" spans="1:3">
      <c r="A199" s="106"/>
      <c r="B199" s="107"/>
      <c r="C199" s="110"/>
    </row>
    <row r="200" spans="1:3">
      <c r="A200" s="106"/>
      <c r="B200" s="107"/>
      <c r="C200" s="110"/>
    </row>
    <row r="201" spans="1:3">
      <c r="A201" s="106"/>
      <c r="B201" s="107"/>
      <c r="C201" s="110"/>
    </row>
    <row r="202" spans="1:3">
      <c r="A202" s="106"/>
      <c r="B202" s="107"/>
      <c r="C202" s="110"/>
    </row>
    <row r="203" spans="1:3">
      <c r="A203" s="106"/>
      <c r="B203" s="107"/>
      <c r="C203" s="110"/>
    </row>
    <row r="204" spans="1:3">
      <c r="A204" s="106"/>
      <c r="B204" s="107"/>
      <c r="C204" s="110"/>
    </row>
    <row r="205" spans="1:3">
      <c r="A205" s="106"/>
      <c r="B205" s="107"/>
      <c r="C205" s="110"/>
    </row>
    <row r="206" spans="1:3">
      <c r="A206" s="106"/>
      <c r="B206" s="107"/>
      <c r="C206" s="110"/>
    </row>
    <row r="207" spans="1:3">
      <c r="A207" s="106"/>
      <c r="B207" s="107"/>
      <c r="C207" s="110"/>
    </row>
    <row r="208" spans="1:3">
      <c r="A208" s="106"/>
      <c r="B208" s="107"/>
      <c r="C208" s="110"/>
    </row>
    <row r="209" spans="1:3">
      <c r="A209" s="106"/>
      <c r="B209" s="107"/>
      <c r="C209" s="110"/>
    </row>
    <row r="210" spans="1:3">
      <c r="A210" s="106"/>
      <c r="B210" s="107"/>
      <c r="C210" s="110"/>
    </row>
    <row r="211" spans="1:3">
      <c r="A211" s="106"/>
      <c r="B211" s="107"/>
      <c r="C211" s="110"/>
    </row>
    <row r="212" spans="1:3">
      <c r="A212" s="106"/>
      <c r="B212" s="107"/>
      <c r="C212" s="110"/>
    </row>
  </sheetData>
  <mergeCells count="11">
    <mergeCell ref="B109:C109"/>
    <mergeCell ref="B20:C20"/>
    <mergeCell ref="A11:C11"/>
    <mergeCell ref="A12:C12"/>
    <mergeCell ref="A14:B14"/>
    <mergeCell ref="C14:C15"/>
    <mergeCell ref="B17:C17"/>
    <mergeCell ref="B21:C21"/>
    <mergeCell ref="B45:C45"/>
    <mergeCell ref="B59:C59"/>
    <mergeCell ref="B93:C93"/>
  </mergeCells>
  <pageMargins left="0.59055118110236227" right="0.59055118110236227" top="0.59055118110236227" bottom="0.59055118110236227" header="0.31496062992125984" footer="0.31496062992125984"/>
  <pageSetup paperSize="9" scale="68" fitToHeight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7</vt:i4>
      </vt:variant>
    </vt:vector>
  </HeadingPairs>
  <TitlesOfParts>
    <vt:vector size="19" baseType="lpstr">
      <vt:lpstr>Прил 1 Доходы 2018 </vt:lpstr>
      <vt:lpstr>прил 2 дох 19-20</vt:lpstr>
      <vt:lpstr>Прил 3 Ведомств 2018</vt:lpstr>
      <vt:lpstr>прил 4 расх 19-20</vt:lpstr>
      <vt:lpstr>прил 5 прог 18</vt:lpstr>
      <vt:lpstr>прил 6 прог 19-20</vt:lpstr>
      <vt:lpstr>Прил 7 источн 18</vt:lpstr>
      <vt:lpstr>прил8 ист 19-20</vt:lpstr>
      <vt:lpstr>Прил 9</vt:lpstr>
      <vt:lpstr>прил13 (4)</vt:lpstr>
      <vt:lpstr>прил13 (6)</vt:lpstr>
      <vt:lpstr>прил13(12)</vt:lpstr>
      <vt:lpstr>'прил 5 прог 18'!Область_печати</vt:lpstr>
      <vt:lpstr>'прил 6 прог 19-20'!Область_печати</vt:lpstr>
      <vt:lpstr>'Прил 9'!Область_печати</vt:lpstr>
      <vt:lpstr>'прил13 (4)'!Область_печати</vt:lpstr>
      <vt:lpstr>'прил13 (6)'!Область_печати</vt:lpstr>
      <vt:lpstr>'прил13(12)'!Область_печати</vt:lpstr>
      <vt:lpstr>'прил8 ист 19-20'!Область_печати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rep:2.44.2.61</dc:description>
  <cp:lastModifiedBy>Ковригина</cp:lastModifiedBy>
  <cp:lastPrinted>2018-08-15T12:14:53Z</cp:lastPrinted>
  <dcterms:created xsi:type="dcterms:W3CDTF">2018-03-21T06:38:02Z</dcterms:created>
  <dcterms:modified xsi:type="dcterms:W3CDTF">2018-08-15T12:22:57Z</dcterms:modified>
</cp:coreProperties>
</file>