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 activeTab="3"/>
  </bookViews>
  <sheets>
    <sheet name="Доходы" sheetId="2" r:id="rId1"/>
    <sheet name="Расходы" sheetId="3" r:id="rId2"/>
    <sheet name="Источники" sheetId="4" r:id="rId3"/>
    <sheet name="Сведения" sheetId="5" r:id="rId4"/>
  </sheets>
  <calcPr calcId="145621"/>
</workbook>
</file>

<file path=xl/calcChain.xml><?xml version="1.0" encoding="utf-8"?>
<calcChain xmlns="http://schemas.openxmlformats.org/spreadsheetml/2006/main">
  <c r="C10" i="5" l="1"/>
  <c r="B10" i="5"/>
  <c r="F18" i="4"/>
  <c r="F17" i="4"/>
  <c r="F11" i="4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B21" i="5" l="1"/>
  <c r="B31" i="5" s="1"/>
  <c r="B33" i="5" s="1"/>
  <c r="C21" i="5"/>
  <c r="C31" i="5" s="1"/>
  <c r="C32" i="5"/>
  <c r="B32" i="5" l="1"/>
  <c r="C33" i="5"/>
</calcChain>
</file>

<file path=xl/sharedStrings.xml><?xml version="1.0" encoding="utf-8"?>
<sst xmlns="http://schemas.openxmlformats.org/spreadsheetml/2006/main" count="574" uniqueCount="528">
  <si>
    <t>Единица измерения руб.</t>
  </si>
  <si>
    <t>КВД</t>
  </si>
  <si>
    <t>Наименование КВД</t>
  </si>
  <si>
    <t>Бюджетные назначения 2018 год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</si>
  <si>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</si>
  <si>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</si>
  <si>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</si>
  <si>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</si>
  <si>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</si>
  <si>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</si>
  <si>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</si>
  <si>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</si>
  <si>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</si>
  <si>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</si>
  <si>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</si>
  <si>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</si>
  <si>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</si>
  <si>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</si>
  <si>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</si>
  <si>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</si>
  <si>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</si>
  <si>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</si>
  <si>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</si>
  <si>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</si>
  <si>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</si>
  <si>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</si>
  <si>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</si>
  <si>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</si>
  <si>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</si>
  <si>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</si>
  <si>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</si>
  <si>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</si>
  <si>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</si>
  <si>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</si>
  <si>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</si>
  <si>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</si>
  <si>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</si>
  <si>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</si>
  <si>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</si>
  <si>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</si>
  <si>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</si>
  <si>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</si>
  <si>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</si>
  <si>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</si>
  <si>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</si>
  <si>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</si>
  <si>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</si>
  <si>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</si>
  <si>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</si>
  <si>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</si>
  <si>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</si>
  <si>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1 14 03 000 00 0000 440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</si>
  <si>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</si>
  <si>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</si>
  <si>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</si>
  <si>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1 16 00 000 00 0000 000</t>
  </si>
  <si>
    <t>ШТРАФЫ, САНКЦИИ, ВОЗМЕЩЕНИЕ УЩЕРБА</t>
  </si>
  <si>
    <t>1 16 03 000 00 0000 140</t>
  </si>
  <si>
    <t>Денежные взыскания (штрафы) за нарушение законодательства о налогах и сборах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</si>
  <si>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</si>
  <si>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</si>
  <si>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1 16 18 000 00 0000 140</t>
  </si>
  <si>
    <t>Денежные взыскания (штрафы) за нарушение бюджетного законодательства Российской Федерации</t>
  </si>
  <si>
    <t>1 16 25 000 00 0000 140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</si>
  <si>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</si>
  <si>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1 16 28 000 01 0000 140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</si>
  <si>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</si>
  <si>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1 16 30 000 01 0000 140</t>
  </si>
  <si>
    <t>Денежные взыскания (штрафы) за правонарушения в области дорожного движения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</si>
  <si>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</si>
  <si>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</si>
  <si>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1 16 35 000 00 0000 140</t>
  </si>
  <si>
    <t>Суммы по искам о возмещении вреда, причиненного окружающей среде</t>
  </si>
  <si>
    <t>1 16 43 000 01 0000 140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</si>
  <si>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</si>
  <si>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1 16 90 000 00 0000 140</t>
  </si>
  <si>
    <t>Прочие поступления от денежных взысканий (штрафов) и иных сумм в возмещение ущерба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</si>
  <si>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</si>
  <si>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</si>
  <si>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</si>
  <si>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</si>
  <si>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2 02 10 000 00 0000 151</t>
  </si>
  <si>
    <t>Дотации бюджетам бюджетной системы Российской Федерации</t>
  </si>
  <si>
    <t>2 02 20 000 00 0000 151</t>
  </si>
  <si>
    <t>Субсидии бюджетам бюджетной системы Российской Федерации (межбюджетные субсидии)</t>
  </si>
  <si>
    <t>2 02 30 000 00 0000 151</t>
  </si>
  <si>
    <t>Субвенции бюджетам бюджетной системы Российской Федерации</t>
  </si>
  <si>
    <t>2 02 40 000 00 0000 151</t>
  </si>
  <si>
    <t>Иные межбюджетные трансферты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</si>
  <si>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</si>
  <si>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</si>
  <si>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2 18 00 000 00 0000 151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</si>
  <si>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</si>
  <si>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</si>
  <si>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</si>
  <si>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2 19 00 000 05 0000 151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</si>
  <si>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</si>
  <si>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</si>
  <si>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Постановлению администрации</t>
  </si>
  <si>
    <t>МР "Княжпогостский"</t>
  </si>
  <si>
    <t>Зачислено на 01.10.2018</t>
  </si>
  <si>
    <t>Процент исполнения</t>
  </si>
  <si>
    <t>Исполнение бюджета МР "Княжпогостский" по доходам на 1 октября 2018 года</t>
  </si>
  <si>
    <t>КЦСР</t>
  </si>
  <si>
    <t>Наименование КЦСР</t>
  </si>
  <si>
    <t>Ассигнования 2018 год</t>
  </si>
  <si>
    <t>01 0 00 00000</t>
  </si>
  <si>
    <t>"Развитие экономики в Княжпогостском районе"</t>
  </si>
  <si>
    <t>01 1 00 00000</t>
  </si>
  <si>
    <t>Развитие малого и среднего предпринимательства в Княжпогостском районе</t>
  </si>
  <si>
    <t>01 1 2А 64573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</si>
  <si>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</si>
  <si>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2Е 64574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</si>
  <si>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</si>
  <si>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01 2 00 00000</t>
  </si>
  <si>
    <t>«Развитие въездного и внутреннего туризма на территории муниципального района «Княжпогостский»</t>
  </si>
  <si>
    <t>01 2 3Г 00000</t>
  </si>
  <si>
    <t>Рекламно-информационное обеспечение продвижения туристического продукта на внутреннем и внешнем рынках</t>
  </si>
  <si>
    <t>01 5 00 00000</t>
  </si>
  <si>
    <t>«Развитие лесного хозяйства на территории муниципального района «Княжпогостский»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</si>
  <si>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</si>
  <si>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</si>
  <si>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01 6 00 00000</t>
  </si>
  <si>
    <t>Содействие занятости населения муниципального района "Княжпогостский"</t>
  </si>
  <si>
    <t>01 6 1В S2540</t>
  </si>
  <si>
    <t>Реализация народных проектов в сфере занятости населения</t>
  </si>
  <si>
    <t>02 0 00 00000</t>
  </si>
  <si>
    <t>Муниципальная программа "Развитие дорожной и транспортной системы в Княжпогостском районе"</t>
  </si>
  <si>
    <t>02 1 00 00000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</si>
  <si>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</si>
  <si>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1А 00000</t>
  </si>
  <si>
    <t>"Содержание автомобильных дорог общего пользования местного значения"</t>
  </si>
  <si>
    <t>02 1 1А 64503</t>
  </si>
  <si>
    <t>Содержание автомобильных дорог общего пользования местного значения</t>
  </si>
  <si>
    <t>02 1 1А S2220</t>
  </si>
  <si>
    <t>02 1 1Б 00000</t>
  </si>
  <si>
    <t>Капитальный ремонт и ремонт автомобильных дорого общего пользования местного значения</t>
  </si>
  <si>
    <t>02 1 1В S2210</t>
  </si>
  <si>
    <t>Оборудование и содержание ледовых переправ</t>
  </si>
  <si>
    <t>02 1 1Г 64504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</si>
  <si>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</si>
  <si>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1М 00000</t>
  </si>
  <si>
    <t>Организация межмуниципальных перевозок</t>
  </si>
  <si>
    <t>02 1 1Н 64514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</si>
  <si>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</si>
  <si>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03 0 00 00000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</si>
  <si>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</si>
  <si>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03 1 00 00000</t>
  </si>
  <si>
    <t>Подпрограмма "Создание условий для обеспечения населения доступным и комфортным жильем"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</si>
  <si>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</si>
  <si>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</si>
  <si>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1Г 00000</t>
  </si>
  <si>
    <t>Предоставление земельных участков отдельным категориям граждан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</si>
  <si>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</si>
  <si>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</si>
  <si>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51760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</si>
  <si>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</si>
  <si>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</si>
  <si>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</si>
  <si>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73030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</si>
  <si>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</si>
  <si>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R0820</t>
  </si>
  <si>
    <t>03 1 1К 00000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</si>
  <si>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</si>
  <si>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R0820</t>
  </si>
  <si>
    <t>03 1 1М 00000</t>
  </si>
  <si>
    <t>Снос аварийных домов</t>
  </si>
  <si>
    <t>03 1 1М 64571</t>
  </si>
  <si>
    <t>03 1 1Н 00000</t>
  </si>
  <si>
    <t>Приобретение, строительство муниципального жилищного фонда</t>
  </si>
  <si>
    <t>03 2 00 00000</t>
  </si>
  <si>
    <t>Подпрограмма "Обеспечение населения качественными жилищно-коммунальными услугами"</t>
  </si>
  <si>
    <t>03 2 2А 64509</t>
  </si>
  <si>
    <t>Газификация населённых пунктов</t>
  </si>
  <si>
    <t>03 2 2В 00000</t>
  </si>
  <si>
    <t>Оплата коммунальных услуг по муниципальному жилищному фонду</t>
  </si>
  <si>
    <t>03 2 2Д 00000</t>
  </si>
  <si>
    <t>Приведение в нормативное состояние канализационных и инженерных сетей</t>
  </si>
  <si>
    <t>03 2 2Е S2480</t>
  </si>
  <si>
    <t>Реализация народых проектов в сфере благоустройства</t>
  </si>
  <si>
    <t>03 2 2Ж 00000</t>
  </si>
  <si>
    <t>Модернизация и ремонт коммунальных систем инженерной инфраструктуры и другого имущества</t>
  </si>
  <si>
    <t>03 2 2Ж 64572</t>
  </si>
  <si>
    <t>03 2 2И 00000</t>
  </si>
  <si>
    <t>Разработка и утверждение схем водоснабжения, водоотведения</t>
  </si>
  <si>
    <t>03 2 2К 00000</t>
  </si>
  <si>
    <t>Содержание объектов муниципальной собственности</t>
  </si>
  <si>
    <t>03 3 00 00000</t>
  </si>
  <si>
    <t>Подпрограмма "Градостроительная деятельность"</t>
  </si>
  <si>
    <t>03 3 3А 00000</t>
  </si>
  <si>
    <t>Разработка и корректировка документов территориального планирования</t>
  </si>
  <si>
    <t>03 3 3Г 64512</t>
  </si>
  <si>
    <t>Осуществление полномочий в области градостроительной деятельности</t>
  </si>
  <si>
    <t>03 4 00 00000</t>
  </si>
  <si>
    <t>Подпрограмма "Формирование городской среды"</t>
  </si>
  <si>
    <t>03 4 1А 64567</t>
  </si>
  <si>
    <t>Субсидии на поддержку муниципальных программ формирования современной городской среды</t>
  </si>
  <si>
    <t>04 0 00 00000</t>
  </si>
  <si>
    <t>Муниципальная программа "Развитие образования в Княжпогостском районе"</t>
  </si>
  <si>
    <t>04 1 00 00000</t>
  </si>
  <si>
    <t>Подпрограмма "Развитие системы дошкольного образования в Княжпогостском районе"</t>
  </si>
  <si>
    <t>04 1 1А 00000</t>
  </si>
  <si>
    <t>Выполнение планового объема оказываемых муниципальных услуг, установленного муниципальным заданием</t>
  </si>
  <si>
    <t>04 1 1А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</si>
  <si>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</si>
  <si>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1В 00000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</si>
  <si>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</si>
  <si>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73020</t>
  </si>
  <si>
    <t>04 1 1Г 00000</t>
  </si>
  <si>
    <t>Проведение капитальных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</si>
  <si>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</si>
  <si>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</t>
  </si>
  <si>
    <t>04 1 1Е 00000</t>
  </si>
  <si>
    <t>Выполнение противопожарных мероприятий в дошкольных образовательных организациях</t>
  </si>
  <si>
    <t>04 1 1И 00000</t>
  </si>
  <si>
    <t>Развитие кадровых ресурсов системы дошкольного образования</t>
  </si>
  <si>
    <t>04 1 1Л 00000</t>
  </si>
  <si>
    <t>Укрепление материально-технической базы в дошкольных образовательных организациях</t>
  </si>
  <si>
    <t>04 1 1М 00000</t>
  </si>
  <si>
    <t>Предоставление доступа к сети Интернет</t>
  </si>
  <si>
    <t>04 2 00 00000</t>
  </si>
  <si>
    <t>Подпрограмма "Развитие системы общего образования в Княжпогостском районе"</t>
  </si>
  <si>
    <t>04 2 2А 00000</t>
  </si>
  <si>
    <t>Оказание муниципальных услуг (выполнение работ) общеобразовательными учреждениями</t>
  </si>
  <si>
    <t>04 2 2А 73010</t>
  </si>
  <si>
    <t>04 2 2Б 00000</t>
  </si>
  <si>
    <t>04 2 2Б 73020</t>
  </si>
  <si>
    <t>04 2 2В 00000</t>
  </si>
  <si>
    <t>04 2 2Г 00000</t>
  </si>
  <si>
    <t>Укрепление материально-технической базы</t>
  </si>
  <si>
    <t>04 2 2Г 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</si>
  <si>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</si>
  <si>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2Д 00000</t>
  </si>
  <si>
    <t>Проведение капитальных ремонтов в общеобразовательных организациях</t>
  </si>
  <si>
    <t>04 2 2Е 00000</t>
  </si>
  <si>
    <t>Выполнение противопожарных мероприятий в общеобразовательных организациях</t>
  </si>
  <si>
    <t>04 2 2Ж 00000</t>
  </si>
  <si>
    <t>Проведение текущих ремонтов в общеобразовательных организациях</t>
  </si>
  <si>
    <t>04 2 2К 00000</t>
  </si>
  <si>
    <t>Развитие системы оценки качества общего образования</t>
  </si>
  <si>
    <t>04 2 2М 00000</t>
  </si>
  <si>
    <t>Развитие кадровых ресурсов системы общего образования</t>
  </si>
  <si>
    <t>04 2 2Р 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</si>
  <si>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</si>
  <si>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04 3 00 00000</t>
  </si>
  <si>
    <t>Подпрограмма "Дети и молодежь Княжпогостского района"</t>
  </si>
  <si>
    <t>04 3 3K L4970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</si>
  <si>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</si>
  <si>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3Д 00000</t>
  </si>
  <si>
    <t>Содействие трудоустройству и временной занятости молодежи</t>
  </si>
  <si>
    <t>04 3 3Л 00000</t>
  </si>
  <si>
    <t>04 3 3Л 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</si>
  <si>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</si>
  <si>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04 3 3Н 00000</t>
  </si>
  <si>
    <t>Проведение текущих ремонтов в организациях дополнительного образования детей</t>
  </si>
  <si>
    <t>04 3 3О 00000</t>
  </si>
  <si>
    <t>Выявление и поддержка одарённых детей и молодёжи</t>
  </si>
  <si>
    <t>04 4 00 00000</t>
  </si>
  <si>
    <t>Подпрограмма "Организация оздоровления и отдыха детей Княжпогостского района"</t>
  </si>
  <si>
    <t>04 4 4А S2040</t>
  </si>
  <si>
    <t>Мероприятия по проведению оздоровительной кампании детей из РБ</t>
  </si>
  <si>
    <t>04 4 4Б 00000</t>
  </si>
  <si>
    <t>Организация оздоровления и отдыха детей на базе выездных оздоровительных лагерей</t>
  </si>
  <si>
    <t>04 5 00 00000</t>
  </si>
  <si>
    <t>Подпрограмма "Допризывная подготовка граждан Российской Федерации в Княжпогостском районе"</t>
  </si>
  <si>
    <t>04 5 5Б 00000</t>
  </si>
  <si>
    <t>Военно-патриотическое воспитание молодежи допризывного возраста</t>
  </si>
  <si>
    <t>04 5 5Е 00000</t>
  </si>
  <si>
    <t>Проведение спортивно-массовых мероприятий для молодежи допризывного возраста</t>
  </si>
  <si>
    <t>04 6 00 00000</t>
  </si>
  <si>
    <t>Подпрограмма "Обеспечение условий для реализации муниципальной программы"</t>
  </si>
  <si>
    <t>04 6 6А 00000</t>
  </si>
  <si>
    <t>Расходы в целях обеспечения выполнения функций органа местного самоуправления</t>
  </si>
  <si>
    <t>05 0 00 00000</t>
  </si>
  <si>
    <t>Муниципальная программа "Развитие отрасли "Культура в Княжпогостском районе"</t>
  </si>
  <si>
    <t>05 1 00 00000</t>
  </si>
  <si>
    <t>Подпрограмма "Развитие учреждений культуры дополнительного образования"</t>
  </si>
  <si>
    <t>05 1 1А S2150</t>
  </si>
  <si>
    <t>Выполнение противопожарных мероприятий</t>
  </si>
  <si>
    <t>05 1 1Б 00000</t>
  </si>
  <si>
    <t>05 1 1В 00000</t>
  </si>
  <si>
    <t>Выполнение муниципального задания (ДШИ)</t>
  </si>
  <si>
    <t>05 1 1В S2700</t>
  </si>
  <si>
    <t>05 1 1Д 00000</t>
  </si>
  <si>
    <t>Выявление и поддержка одарённых детей и молодёжи в учреждениях культуры дополнительного образования</t>
  </si>
  <si>
    <t>05 1 1Е 00000</t>
  </si>
  <si>
    <t>Проведение капитальных ремонтов</t>
  </si>
  <si>
    <t>05 2 00 00000</t>
  </si>
  <si>
    <t>Подпрограмма "Развитие библиотечного дела"</t>
  </si>
  <si>
    <t>05 2 2А L5190</t>
  </si>
  <si>
    <t>Субсидия на поддержку отрасли культуры</t>
  </si>
  <si>
    <t>05 2 2А 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</si>
  <si>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</si>
  <si>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2Б 00000</t>
  </si>
  <si>
    <t>Подписка на периодические издания</t>
  </si>
  <si>
    <t>05 2 2В S2180</t>
  </si>
  <si>
    <t>Функционирование информационно-маркетингового центра малого и среднего предпринимательства</t>
  </si>
  <si>
    <t>05 2 2Д 00000</t>
  </si>
  <si>
    <t>Выполнение муниципального задания</t>
  </si>
  <si>
    <t>05 3 00 00000</t>
  </si>
  <si>
    <t>Подпрограмма "Развитие музейного дела"</t>
  </si>
  <si>
    <t>05 3 3Б 00000</t>
  </si>
  <si>
    <t>05 3 3Б S2690</t>
  </si>
  <si>
    <t>05 3 3В 00000</t>
  </si>
  <si>
    <t>Выполнение противоаварийных и противопожарных мероприятий</t>
  </si>
  <si>
    <t>05 4 00 00000</t>
  </si>
  <si>
    <t>Подпрограмма "Развитие народного, художественного творчества и культурно-досуговой деятельности"</t>
  </si>
  <si>
    <t>05 4 4B 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</si>
  <si>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</si>
  <si>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4А 00000</t>
  </si>
  <si>
    <t>Выполнение муниципального задания (учреждения культуры)</t>
  </si>
  <si>
    <t>05 4 4А S2690</t>
  </si>
  <si>
    <t>05 4 4Б 00000</t>
  </si>
  <si>
    <t>Проведение культурно-досуговых мероприятий</t>
  </si>
  <si>
    <t>05 4 4И 00000</t>
  </si>
  <si>
    <t>Проведение ремонтных работ</t>
  </si>
  <si>
    <t>05 4 4К 00000</t>
  </si>
  <si>
    <t>05 5 00 00000</t>
  </si>
  <si>
    <t>Подпрограмма "Обеспечение условий для реализации программы"</t>
  </si>
  <si>
    <t>05 5 5А 00000</t>
  </si>
  <si>
    <t>Расходы в целях обеспечения выполнения функций ОМС</t>
  </si>
  <si>
    <t>05 6 00 00000</t>
  </si>
  <si>
    <t>Подпрограмма "Хозяйственно-техническое обеспечение учреждений"</t>
  </si>
  <si>
    <t>05 6 6А 00000</t>
  </si>
  <si>
    <t>Выполнение муниципального задания (ЦХТО)</t>
  </si>
  <si>
    <t>05 8 00 00000</t>
  </si>
  <si>
    <t>Развитие и сохранение национальных культур</t>
  </si>
  <si>
    <t>05 8 8А 00000</t>
  </si>
  <si>
    <t>Выполнение муниципального задания (КЦНК)</t>
  </si>
  <si>
    <t>05 8 8А S2690</t>
  </si>
  <si>
    <t>05 8 8Б 00000</t>
  </si>
  <si>
    <t>Проведение ремонтных работ (ЦНК)</t>
  </si>
  <si>
    <t>05 8 8В 00000</t>
  </si>
  <si>
    <t>Субсидия на укрепление материально-технической базы (ЦНК)</t>
  </si>
  <si>
    <t>06 0 00 00000</t>
  </si>
  <si>
    <t>Муниципальная программа "Развитие отрасли "Физическая культура и спорт" в "Княжпогостском районе"</t>
  </si>
  <si>
    <t>06 2 00 00000</t>
  </si>
  <si>
    <t>Подпрограмма "Массовая физическая культура"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</si>
  <si>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</si>
  <si>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</si>
  <si>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06 3 00 00000</t>
  </si>
  <si>
    <t>Подпрограмма "Спорт высоких достижений"</t>
  </si>
  <si>
    <t>06 3 3Б 00000</t>
  </si>
  <si>
    <t>Участие в спортивных мероприятиях республиканского, межрегионального и всероссийского уровня</t>
  </si>
  <si>
    <t>06 4 00 00000</t>
  </si>
  <si>
    <t>Развитие учреждений физической культуры и спорта</t>
  </si>
  <si>
    <t>06 4 4А 00000</t>
  </si>
  <si>
    <t>Выполнение муниципального задания (ДЮСШ)</t>
  </si>
  <si>
    <t>06 4 4А S2700</t>
  </si>
  <si>
    <t>06 4 4Б 00000</t>
  </si>
  <si>
    <t>Укрепление материально-технической базы организаций физкультурно-спортивной направленности</t>
  </si>
  <si>
    <t>07 0 00 00000</t>
  </si>
  <si>
    <t>Муниципальная программа "Развитие муниципального управления в муниципальном районе "Княжпогостский"</t>
  </si>
  <si>
    <t>07 1 00 00000</t>
  </si>
  <si>
    <t>Подпрограмма - Развитие системы открытого муниципалитета в ОМС</t>
  </si>
  <si>
    <t>07 1 1А 00000</t>
  </si>
  <si>
    <t>Введение новых рубрик, вкладок, баннеров</t>
  </si>
  <si>
    <t>07 1 1Б 00000</t>
  </si>
  <si>
    <t>Организация размещений информационных материалов</t>
  </si>
  <si>
    <t>07 2 00 00000</t>
  </si>
  <si>
    <t>Подпрограмма - Оптимизация деятельности органов местного самоуправления МР</t>
  </si>
  <si>
    <t>07 2 2А 00000</t>
  </si>
  <si>
    <t>Обеспечение организационных, разъяснительных правовых и иных мер</t>
  </si>
  <si>
    <t>07 4 00 00000</t>
  </si>
  <si>
    <t>Управление муниципальным имуществом муниципального района "Княжпогостский"</t>
  </si>
  <si>
    <t>07 4 4Д 00000</t>
  </si>
  <si>
    <t>Руководство и управление в сфере реализации подпрограммы</t>
  </si>
  <si>
    <t>07 5 00 00000</t>
  </si>
  <si>
    <t>Подпрограмма "Управление муниципальнымы финансами"</t>
  </si>
  <si>
    <t>07 5 5А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</si>
  <si>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</si>
  <si>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73110</t>
  </si>
  <si>
    <t>07 5 5Д 00000</t>
  </si>
  <si>
    <t>Сбалансированность бюджетов поселений</t>
  </si>
  <si>
    <t>07 5 5Е 00000</t>
  </si>
  <si>
    <t>Руководство и управление в сфере финансов</t>
  </si>
  <si>
    <t>07 5 5Е 64502</t>
  </si>
  <si>
    <t>Осуществление полномочий по формированию, исполнению и контролю за исполнением бюджета поселений</t>
  </si>
  <si>
    <t>07 5 5Ж 00000</t>
  </si>
  <si>
    <t>Выравнивание бюджетной обеспеченности поселений из районного фонда финансовой поддержки</t>
  </si>
  <si>
    <t>07 7 00 00000</t>
  </si>
  <si>
    <t>Обеспечение реализации муниципальной программы</t>
  </si>
  <si>
    <t>07 7 7А 00000</t>
  </si>
  <si>
    <t>Руководство и управление в сфере установленных функций органов местного самоуправления</t>
  </si>
  <si>
    <t>08 0 00 00000</t>
  </si>
  <si>
    <t>Программа "Безопасность жизнедеятельности и социальная защита населения в Княжпогостском районе"</t>
  </si>
  <si>
    <t>08 1 00 00000</t>
  </si>
  <si>
    <t>Подпрограмма "Социальная защита населения"</t>
  </si>
  <si>
    <t>08 1 1Б 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</si>
  <si>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</si>
  <si>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08 2 00 00000</t>
  </si>
  <si>
    <t>Подпрограмма "Безопасность дорожного движения"</t>
  </si>
  <si>
    <t>08 2 2В 00000</t>
  </si>
  <si>
    <t>Обеспечение безопасного участия детей в дорожном движении</t>
  </si>
  <si>
    <t>08 3 00 00000</t>
  </si>
  <si>
    <t>Подпрограмма "Безопасность населения"</t>
  </si>
  <si>
    <t>08 3 3Б 00000</t>
  </si>
  <si>
    <t>Субвенция по отлову и содержанию безнадзорных животных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</si>
  <si>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</si>
  <si>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</si>
  <si>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3В 00000</t>
  </si>
  <si>
    <t>Повышение антитеррористической защищенности административных зданий</t>
  </si>
  <si>
    <t>08 3 3Г 00000</t>
  </si>
  <si>
    <t>Антитеррористическая пропаганда</t>
  </si>
  <si>
    <t>08 3 3Д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</si>
  <si>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</si>
  <si>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3Е 64575</t>
  </si>
  <si>
    <t>Осуществление меропритяий по предупреждению и пресечению преступлений, профилактики правонарушений</t>
  </si>
  <si>
    <t>09 0 00 00000</t>
  </si>
  <si>
    <t>Муниципальная программа "Доступная среда"</t>
  </si>
  <si>
    <t>09 1 00 00000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</si>
  <si>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</si>
  <si>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</si>
  <si>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</si>
  <si>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1Б 00000</t>
  </si>
  <si>
    <t>Проведение мероприятий социальной направленности</t>
  </si>
  <si>
    <t>09 1 1В 00000</t>
  </si>
  <si>
    <t>Мероприятия по поддержке районных общественных организаций ветеранов и инвалидов</t>
  </si>
  <si>
    <t>09 1 1Г 00000</t>
  </si>
  <si>
    <t>Оформление ветеранам подписки на периодические печатные издания</t>
  </si>
  <si>
    <t>09 3 00 00000</t>
  </si>
  <si>
    <t>Доступность социальных объектов</t>
  </si>
  <si>
    <t>09 3 3А L0270</t>
  </si>
  <si>
    <t>Реализация мероприятий государственной программы Российской Федерации "Доступная среда" на 2011 - 2020 годы.</t>
  </si>
  <si>
    <t>99 0 00 00000</t>
  </si>
  <si>
    <t>Непрограммные мероприятия</t>
  </si>
  <si>
    <t>99 9 00 00000</t>
  </si>
  <si>
    <t>Непрограммные расходы</t>
  </si>
  <si>
    <t>99 9 00 00200</t>
  </si>
  <si>
    <t>Расходы в целях обеспечения выполнения функций органов местного самоуправления (руководитель администрации)</t>
  </si>
  <si>
    <t>99 9 00 00300</t>
  </si>
  <si>
    <t>Руководитель контрольно-счетной палаты</t>
  </si>
  <si>
    <t>99 9 00 51180</t>
  </si>
  <si>
    <t>Субвенции на осуществление первичного воинского учета на территориях, где отсутствуют военные комиссариаты</t>
  </si>
  <si>
    <t>99 9 00 51200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</si>
  <si>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</si>
  <si>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99 9 00 59300</t>
  </si>
  <si>
    <t>Осуществление полномочий Российской Федерации по государственной регистрации актов гражданского состояния</t>
  </si>
  <si>
    <t>99 9 00 64502</t>
  </si>
  <si>
    <t>99 9 00 73040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</si>
  <si>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</si>
  <si>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</si>
  <si>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</si>
  <si>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</si>
  <si>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</si>
  <si>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</si>
  <si>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</si>
  <si>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</si>
  <si>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</si>
  <si>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</si>
  <si>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</si>
  <si>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</si>
  <si>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</si>
  <si>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</si>
  <si>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</si>
  <si>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99 9 00 92710</t>
  </si>
  <si>
    <t>Резервный фонд по предупреждению и ликвидации чрезвычайных ситуаций и последствий стихийных бедствий</t>
  </si>
  <si>
    <t>99 9 00 92920</t>
  </si>
  <si>
    <t>Выполнение других обязательств государства</t>
  </si>
  <si>
    <t>Приложение 2</t>
  </si>
  <si>
    <t>Исполнение бюджета МР "Княжпогостский" в  разрезе муниципальных программ на 1 октября 2018 года</t>
  </si>
  <si>
    <t>Наименование 
показателя</t>
  </si>
  <si>
    <t>Код стро-ки</t>
  </si>
  <si>
    <t>Код источника по бюджетной классификации</t>
  </si>
  <si>
    <t>1</t>
  </si>
  <si>
    <t>2</t>
  </si>
  <si>
    <t>3</t>
  </si>
  <si>
    <t>Источники финансирования дефицита бюджетов - всего</t>
  </si>
  <si>
    <t>500</t>
  </si>
  <si>
    <t>х</t>
  </si>
  <si>
    <t>-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</si>
  <si>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</si>
  <si>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</si>
  <si>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</si>
  <si>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</si>
  <si>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</si>
  <si>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</si>
  <si>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</si>
  <si>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</si>
  <si>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</si>
  <si>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</si>
  <si>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</si>
  <si>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</si>
  <si>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Исполнено на 01.10.2018 г.</t>
  </si>
  <si>
    <t>Приложение 3</t>
  </si>
  <si>
    <t>Исполнение консолидированного бюджета МР "Княжпогостский" по источникам финансирования дефицита бюджета на 1 октября 2018 года</t>
  </si>
  <si>
    <t>План на 2018 год</t>
  </si>
  <si>
    <t>Исполнено на 01.10.2018</t>
  </si>
  <si>
    <t>4</t>
  </si>
  <si>
    <t>5</t>
  </si>
  <si>
    <t>6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</si>
  <si>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</si>
  <si>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</si>
  <si>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</si>
  <si>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</si>
  <si>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</si>
  <si>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</si>
  <si>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</si>
  <si>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</si>
  <si>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</si>
  <si>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</si>
  <si>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</si>
  <si>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</si>
  <si>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</si>
  <si>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</si>
  <si>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</si>
  <si>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</si>
  <si>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</si>
  <si>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</si>
  <si>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Приложение 4</t>
  </si>
  <si>
    <t xml:space="preserve">Исполнено на 01.10.2018 г. 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</si>
  <si>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</si>
  <si>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</si>
  <si>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</si>
  <si>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</si>
  <si>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 xml:space="preserve">                         в т.ч. из бюджетов поселений на осуществление переданных полномочий</t>
  </si>
  <si>
    <t xml:space="preserve">                 Прочие безвозмездные поступления</t>
  </si>
  <si>
    <t xml:space="preserve">                 Возврат остатков</t>
  </si>
  <si>
    <t>Фактические затраты на их содержание, тыс. руб.</t>
  </si>
  <si>
    <t>Численность муниципальных служащих, чел.</t>
  </si>
  <si>
    <t xml:space="preserve">Численность работников бюджетных учреждений, чел. </t>
  </si>
  <si>
    <t>Справочно;</t>
  </si>
  <si>
    <t xml:space="preserve">Сведения об исполнении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 на 1 октября 2018 года. </t>
  </si>
  <si>
    <t>Уточненный план на 2018 год</t>
  </si>
  <si>
    <t xml:space="preserve">от  9 октября 2018 года № 374         </t>
  </si>
  <si>
    <t xml:space="preserve">от 9 октября 2018 года № 374     </t>
  </si>
  <si>
    <t xml:space="preserve">от 9 октября 2018 года № 374      </t>
  </si>
  <si>
    <t>от 9 октября 2018 года № 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</si>
</sst>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2" x14ac:knownFonts="1">
    <font>
      <sz val="1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0">
      <alignment horizontal="center" wrapText="1"/>
    </xf>
    <xf numFmtId="0" fontId="3" fillId="0" borderId="0"/>
    <xf numFmtId="0" fontId="4" fillId="0" borderId="0"/>
    <xf numFmtId="0" fontId="5" fillId="0" borderId="0">
      <alignment horizontal="left"/>
    </xf>
    <xf numFmtId="0" fontId="6" fillId="0" borderId="0">
      <alignment horizontal="center" vertical="top"/>
    </xf>
    <xf numFmtId="49" fontId="5" fillId="0" borderId="0">
      <alignment horizontal="right"/>
    </xf>
    <xf numFmtId="0" fontId="7" fillId="0" borderId="0"/>
    <xf numFmtId="0" fontId="8" fillId="0" borderId="0"/>
    <xf numFmtId="49" fontId="5" fillId="0" borderId="0"/>
    <xf numFmtId="0" fontId="1" fillId="0" borderId="0">
      <alignment horizontal="center"/>
    </xf>
    <xf numFmtId="0" fontId="1" fillId="0" borderId="6"/>
    <xf numFmtId="49" fontId="5" fillId="0" borderId="6">
      <alignment horizontal="left"/>
    </xf>
    <xf numFmtId="0" fontId="5" fillId="0" borderId="6"/>
    <xf numFmtId="49" fontId="5" fillId="0" borderId="6"/>
    <xf numFmtId="0" fontId="8" fillId="0" borderId="6"/>
    <xf numFmtId="49" fontId="5" fillId="0" borderId="7">
      <alignment horizontal="center" vertical="center" wrapText="1"/>
    </xf>
    <xf numFmtId="49" fontId="5" fillId="0" borderId="8">
      <alignment horizontal="center" vertical="center" wrapText="1"/>
    </xf>
    <xf numFmtId="0" fontId="5" fillId="0" borderId="9">
      <alignment horizontal="left" wrapText="1"/>
    </xf>
    <xf numFmtId="49" fontId="5" fillId="0" borderId="10">
      <alignment horizontal="center" wrapText="1"/>
    </xf>
    <xf numFmtId="49" fontId="5" fillId="0" borderId="11">
      <alignment horizontal="center"/>
    </xf>
    <xf numFmtId="4" fontId="5" fillId="0" borderId="7">
      <alignment horizontal="right"/>
    </xf>
    <xf numFmtId="4" fontId="5" fillId="0" borderId="12">
      <alignment horizontal="right"/>
    </xf>
    <xf numFmtId="0" fontId="5" fillId="0" borderId="13">
      <alignment horizontal="left" wrapText="1"/>
    </xf>
    <xf numFmtId="49" fontId="5" fillId="0" borderId="14">
      <alignment horizontal="center" wrapText="1"/>
    </xf>
    <xf numFmtId="49" fontId="5" fillId="0" borderId="15">
      <alignment horizontal="center"/>
    </xf>
    <xf numFmtId="0" fontId="8" fillId="0" borderId="15"/>
    <xf numFmtId="0" fontId="8" fillId="0" borderId="16"/>
    <xf numFmtId="0" fontId="5" fillId="0" borderId="9">
      <alignment horizontal="left" wrapText="1" indent="1"/>
    </xf>
    <xf numFmtId="49" fontId="5" fillId="0" borderId="17">
      <alignment horizontal="center" wrapText="1"/>
    </xf>
    <xf numFmtId="49" fontId="5" fillId="0" borderId="18">
      <alignment horizontal="center"/>
    </xf>
    <xf numFmtId="4" fontId="5" fillId="0" borderId="18">
      <alignment horizontal="right"/>
    </xf>
    <xf numFmtId="4" fontId="5" fillId="0" borderId="19">
      <alignment horizontal="right"/>
    </xf>
    <xf numFmtId="0" fontId="5" fillId="0" borderId="13">
      <alignment horizontal="left" wrapText="1" indent="2"/>
    </xf>
    <xf numFmtId="49" fontId="5" fillId="0" borderId="16">
      <alignment horizontal="center"/>
    </xf>
    <xf numFmtId="0" fontId="5" fillId="0" borderId="20">
      <alignment horizontal="left" wrapText="1" indent="2"/>
    </xf>
    <xf numFmtId="49" fontId="5" fillId="0" borderId="17">
      <alignment horizontal="center" shrinkToFit="1"/>
    </xf>
    <xf numFmtId="49" fontId="5" fillId="0" borderId="18">
      <alignment horizontal="center" shrinkToFit="1"/>
    </xf>
    <xf numFmtId="0" fontId="12" fillId="0" borderId="0"/>
  </cellStyleXfs>
  <cellXfs count="116">
    <xf numFmtId="0" fontId="0" fillId="0" borderId="0" xfId="0"/>
    <xf numFmtId="0" fontId="9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/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1" applyNumberFormat="1" applyFont="1" applyFill="1" applyProtection="1"/>
    <xf numFmtId="0" fontId="9" fillId="0" borderId="0" xfId="2" applyFont="1" applyFill="1" applyAlignment="1" applyProtection="1">
      <alignment wrapText="1"/>
      <protection locked="0"/>
    </xf>
    <xf numFmtId="0" fontId="13" fillId="0" borderId="0" xfId="0" applyFont="1" applyBorder="1" applyAlignment="1" applyProtection="1">
      <alignment wrapText="1"/>
    </xf>
    <xf numFmtId="0" fontId="13" fillId="0" borderId="0" xfId="0" applyFont="1"/>
    <xf numFmtId="0" fontId="9" fillId="0" borderId="0" xfId="4" applyNumberFormat="1" applyFont="1" applyFill="1" applyProtection="1"/>
    <xf numFmtId="0" fontId="13" fillId="0" borderId="0" xfId="0" applyFont="1" applyBorder="1" applyAlignment="1" applyProtection="1"/>
    <xf numFmtId="0" fontId="13" fillId="0" borderId="0" xfId="3" applyNumberFormat="1" applyFont="1" applyFill="1" applyAlignment="1" applyProtection="1">
      <alignment horizontal="right"/>
    </xf>
    <xf numFmtId="0" fontId="13" fillId="0" borderId="0" xfId="5" applyNumberFormat="1" applyFont="1" applyFill="1" applyProtection="1">
      <alignment horizontal="left"/>
    </xf>
    <xf numFmtId="0" fontId="13" fillId="0" borderId="0" xfId="6" applyNumberFormat="1" applyFont="1" applyFill="1" applyProtection="1">
      <alignment horizontal="center" vertical="top"/>
    </xf>
    <xf numFmtId="49" fontId="13" fillId="0" borderId="0" xfId="7" applyFont="1" applyFill="1" applyProtection="1">
      <alignment horizontal="right"/>
    </xf>
    <xf numFmtId="0" fontId="11" fillId="0" borderId="0" xfId="0" applyFont="1"/>
    <xf numFmtId="0" fontId="15" fillId="0" borderId="0" xfId="9" applyNumberFormat="1" applyFont="1" applyFill="1" applyProtection="1"/>
    <xf numFmtId="49" fontId="14" fillId="0" borderId="2" xfId="0" applyNumberFormat="1" applyFont="1" applyBorder="1" applyAlignment="1" applyProtection="1">
      <alignment horizontal="center" vertical="center" wrapText="1"/>
    </xf>
    <xf numFmtId="49" fontId="14" fillId="0" borderId="3" xfId="0" applyNumberFormat="1" applyFont="1" applyBorder="1" applyAlignment="1" applyProtection="1">
      <alignment horizontal="center"/>
    </xf>
    <xf numFmtId="49" fontId="14" fillId="0" borderId="4" xfId="0" applyNumberFormat="1" applyFont="1" applyBorder="1" applyAlignment="1" applyProtection="1">
      <alignment horizontal="left"/>
    </xf>
    <xf numFmtId="4" fontId="14" fillId="0" borderId="4" xfId="0" applyNumberFormat="1" applyFont="1" applyBorder="1" applyAlignment="1" applyProtection="1">
      <alignment horizontal="right"/>
    </xf>
    <xf numFmtId="49" fontId="15" fillId="0" borderId="3" xfId="0" applyNumberFormat="1" applyFont="1" applyBorder="1" applyAlignment="1" applyProtection="1">
      <alignment horizontal="center"/>
    </xf>
    <xf numFmtId="49" fontId="15" fillId="0" borderId="4" xfId="0" applyNumberFormat="1" applyFont="1" applyBorder="1" applyAlignment="1" applyProtection="1">
      <alignment horizontal="left"/>
    </xf>
    <xf numFmtId="4" fontId="15" fillId="0" borderId="4" xfId="0" applyNumberFormat="1" applyFont="1" applyBorder="1" applyAlignment="1" applyProtection="1">
      <alignment horizontal="right"/>
    </xf>
    <xf numFmtId="49" fontId="15" fillId="0" borderId="3" xfId="0" applyNumberFormat="1" applyFont="1" applyBorder="1" applyAlignment="1" applyProtection="1">
      <alignment horizontal="center" vertical="center"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4" fontId="15" fillId="0" borderId="4" xfId="0" applyNumberFormat="1" applyFont="1" applyBorder="1" applyAlignment="1" applyProtection="1">
      <alignment horizontal="right" vertical="center" wrapText="1"/>
    </xf>
    <xf numFmtId="164" fontId="15" fillId="0" borderId="4" xfId="0" applyNumberFormat="1" applyFont="1" applyBorder="1" applyAlignment="1" applyProtection="1">
      <alignment horizontal="left" vertical="center" wrapText="1"/>
    </xf>
    <xf numFmtId="0" fontId="14" fillId="0" borderId="0" xfId="1" applyNumberFormat="1" applyFont="1" applyFill="1" applyProtection="1"/>
    <xf numFmtId="0" fontId="14" fillId="0" borderId="0" xfId="4" applyNumberFormat="1" applyFont="1" applyFill="1" applyProtection="1"/>
    <xf numFmtId="0" fontId="15" fillId="0" borderId="0" xfId="5" applyNumberFormat="1" applyFont="1" applyFill="1" applyProtection="1">
      <alignment horizontal="left"/>
    </xf>
    <xf numFmtId="0" fontId="15" fillId="0" borderId="0" xfId="6" applyNumberFormat="1" applyFont="1" applyFill="1" applyProtection="1">
      <alignment horizontal="center" vertical="top"/>
    </xf>
    <xf numFmtId="49" fontId="15" fillId="0" borderId="0" xfId="7" applyFont="1" applyFill="1" applyProtection="1">
      <alignment horizontal="right"/>
    </xf>
    <xf numFmtId="0" fontId="15" fillId="0" borderId="0" xfId="0" applyFont="1" applyFill="1" applyProtection="1">
      <protection locked="0"/>
    </xf>
    <xf numFmtId="0" fontId="15" fillId="0" borderId="0" xfId="0" applyFont="1"/>
    <xf numFmtId="49" fontId="15" fillId="0" borderId="5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left" vertical="center" wrapText="1"/>
    </xf>
    <xf numFmtId="0" fontId="13" fillId="0" borderId="0" xfId="0" applyFont="1" applyFill="1" applyProtection="1">
      <protection locked="0"/>
    </xf>
    <xf numFmtId="0" fontId="19" fillId="0" borderId="0" xfId="0" applyFont="1"/>
    <xf numFmtId="4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165" fontId="20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21" fillId="0" borderId="0" xfId="0" applyNumberFormat="1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/>
    <xf numFmtId="0" fontId="14" fillId="0" borderId="0" xfId="8" applyNumberFormat="1" applyFont="1" applyFill="1" applyAlignment="1" applyProtection="1">
      <alignment wrapText="1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165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wrapText="1"/>
    </xf>
    <xf numFmtId="165" fontId="15" fillId="0" borderId="2" xfId="39" applyNumberFormat="1" applyFont="1" applyFill="1" applyBorder="1" applyAlignment="1" applyProtection="1">
      <alignment vertical="center" wrapText="1"/>
      <protection hidden="1"/>
    </xf>
    <xf numFmtId="0" fontId="15" fillId="0" borderId="2" xfId="39" applyNumberFormat="1" applyFont="1" applyFill="1" applyBorder="1" applyAlignment="1" applyProtection="1">
      <alignment horizontal="left" wrapText="1"/>
      <protection hidden="1"/>
    </xf>
    <xf numFmtId="0" fontId="15" fillId="0" borderId="2" xfId="0" applyFont="1" applyFill="1" applyBorder="1"/>
    <xf numFmtId="0" fontId="14" fillId="0" borderId="2" xfId="0" applyFont="1" applyFill="1" applyBorder="1" applyAlignment="1">
      <alignment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5" fontId="14" fillId="0" borderId="2" xfId="0" applyNumberFormat="1" applyFont="1" applyFill="1" applyBorder="1" applyAlignment="1" applyProtection="1">
      <alignment vertical="center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165" fontId="19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21" xfId="0" applyNumberFormat="1" applyFont="1" applyFill="1" applyBorder="1" applyAlignment="1" applyProtection="1">
      <alignment vertical="center" wrapText="1"/>
      <protection locked="0"/>
    </xf>
    <xf numFmtId="165" fontId="19" fillId="0" borderId="21" xfId="0" applyNumberFormat="1" applyFont="1" applyFill="1" applyBorder="1" applyAlignment="1" applyProtection="1">
      <alignment vertical="center"/>
      <protection locked="0"/>
    </xf>
    <xf numFmtId="165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165" fontId="15" fillId="0" borderId="2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2" xfId="0" applyNumberFormat="1" applyFont="1" applyFill="1" applyBorder="1" applyAlignment="1" applyProtection="1">
      <alignment vertical="center" wrapText="1"/>
      <protection locked="0"/>
    </xf>
    <xf numFmtId="165" fontId="15" fillId="0" borderId="22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2" xfId="0" applyFont="1" applyFill="1" applyBorder="1" applyAlignment="1">
      <alignment wrapText="1"/>
    </xf>
    <xf numFmtId="165" fontId="14" fillId="2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top" wrapText="1"/>
    </xf>
    <xf numFmtId="3" fontId="15" fillId="0" borderId="2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right" vertical="center"/>
    </xf>
    <xf numFmtId="4" fontId="15" fillId="0" borderId="4" xfId="0" applyNumberFormat="1" applyFont="1" applyBorder="1" applyAlignment="1" applyProtection="1">
      <alignment horizontal="center" vertical="center" wrapText="1"/>
    </xf>
    <xf numFmtId="4" fontId="15" fillId="0" borderId="4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4" fontId="15" fillId="0" borderId="5" xfId="0" applyNumberFormat="1" applyFont="1" applyBorder="1" applyAlignment="1" applyProtection="1">
      <alignment horizontal="center" vertical="center" wrapText="1"/>
    </xf>
    <xf numFmtId="49" fontId="17" fillId="0" borderId="7" xfId="17" applyFont="1" applyBorder="1" applyProtection="1">
      <alignment horizontal="center" vertical="center" wrapText="1"/>
    </xf>
    <xf numFmtId="49" fontId="17" fillId="0" borderId="7" xfId="17" applyFont="1" applyFill="1" applyBorder="1" applyProtection="1">
      <alignment horizontal="center" vertical="center" wrapText="1"/>
      <protection locked="0"/>
    </xf>
    <xf numFmtId="49" fontId="18" fillId="0" borderId="7" xfId="17" applyFont="1" applyBorder="1" applyProtection="1">
      <alignment horizontal="center" vertical="center" wrapText="1"/>
    </xf>
    <xf numFmtId="49" fontId="18" fillId="0" borderId="7" xfId="18" applyFont="1" applyFill="1" applyBorder="1" applyProtection="1">
      <alignment horizontal="center" vertical="center" wrapText="1"/>
    </xf>
    <xf numFmtId="0" fontId="17" fillId="0" borderId="7" xfId="19" applyNumberFormat="1" applyFont="1" applyBorder="1" applyProtection="1">
      <alignment horizontal="left" wrapText="1"/>
    </xf>
    <xf numFmtId="49" fontId="17" fillId="0" borderId="7" xfId="20" applyFont="1" applyBorder="1" applyProtection="1">
      <alignment horizontal="center" wrapText="1"/>
    </xf>
    <xf numFmtId="49" fontId="17" fillId="0" borderId="7" xfId="21" applyFont="1" applyBorder="1" applyProtection="1">
      <alignment horizontal="center"/>
    </xf>
    <xf numFmtId="4" fontId="17" fillId="0" borderId="7" xfId="22" applyFont="1" applyFill="1" applyBorder="1" applyProtection="1">
      <alignment horizontal="right"/>
    </xf>
    <xf numFmtId="0" fontId="17" fillId="0" borderId="7" xfId="24" applyNumberFormat="1" applyFont="1" applyBorder="1" applyProtection="1">
      <alignment horizontal="left" wrapText="1"/>
    </xf>
    <xf numFmtId="49" fontId="17" fillId="0" borderId="7" xfId="25" applyFont="1" applyBorder="1" applyProtection="1">
      <alignment horizontal="center" wrapText="1"/>
    </xf>
    <xf numFmtId="49" fontId="17" fillId="0" borderId="7" xfId="26" applyFont="1" applyBorder="1" applyProtection="1">
      <alignment horizontal="center"/>
    </xf>
    <xf numFmtId="49" fontId="17" fillId="0" borderId="7" xfId="26" applyFont="1" applyFill="1" applyBorder="1" applyProtection="1">
      <alignment horizontal="center"/>
    </xf>
    <xf numFmtId="0" fontId="17" fillId="0" borderId="7" xfId="27" applyNumberFormat="1" applyFont="1" applyFill="1" applyBorder="1" applyProtection="1"/>
    <xf numFmtId="0" fontId="17" fillId="0" borderId="7" xfId="29" applyNumberFormat="1" applyFont="1" applyBorder="1" applyProtection="1">
      <alignment horizontal="left" wrapText="1" indent="1"/>
    </xf>
    <xf numFmtId="49" fontId="17" fillId="0" borderId="7" xfId="30" applyFont="1" applyBorder="1" applyProtection="1">
      <alignment horizontal="center" wrapText="1"/>
    </xf>
    <xf numFmtId="49" fontId="17" fillId="0" borderId="7" xfId="31" applyFont="1" applyBorder="1" applyProtection="1">
      <alignment horizontal="center"/>
    </xf>
    <xf numFmtId="4" fontId="17" fillId="0" borderId="7" xfId="32" applyFont="1" applyFill="1" applyBorder="1" applyProtection="1">
      <alignment horizontal="right"/>
    </xf>
    <xf numFmtId="0" fontId="17" fillId="0" borderId="7" xfId="34" applyNumberFormat="1" applyFont="1" applyBorder="1" applyProtection="1">
      <alignment horizontal="left" wrapText="1" indent="2"/>
    </xf>
    <xf numFmtId="0" fontId="17" fillId="0" borderId="7" xfId="36" applyNumberFormat="1" applyFont="1" applyBorder="1" applyProtection="1">
      <alignment horizontal="left" wrapText="1" indent="2"/>
    </xf>
    <xf numFmtId="49" fontId="17" fillId="0" borderId="7" xfId="37" applyFont="1" applyBorder="1" applyProtection="1">
      <alignment horizontal="center" shrinkToFit="1"/>
    </xf>
    <xf numFmtId="49" fontId="17" fillId="0" borderId="7" xfId="38" applyFont="1" applyBorder="1" applyProtection="1">
      <alignment horizontal="center" shrinkToFit="1"/>
    </xf>
    <xf numFmtId="0" fontId="16" fillId="0" borderId="0" xfId="0" applyFont="1" applyBorder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/>
    </xf>
    <xf numFmtId="0" fontId="14" fillId="0" borderId="0" xfId="8" applyNumberFormat="1" applyFont="1" applyFill="1" applyAlignment="1" applyProtection="1">
      <alignment horizontal="center" wrapText="1"/>
    </xf>
    <xf numFmtId="0" fontId="16" fillId="0" borderId="6" xfId="0" applyFont="1" applyBorder="1" applyAlignment="1" applyProtection="1">
      <alignment horizontal="right"/>
    </xf>
    <xf numFmtId="0" fontId="14" fillId="2" borderId="23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0" fontId="11" fillId="0" borderId="0" xfId="0" applyFont="1" applyFill="1" applyAlignment="1" applyProtection="1">
      <alignment horizontal="right" vertical="top" wrapText="1"/>
      <protection locked="0"/>
    </xf>
  </cellXfs>
  <cellStyles count="40">
    <cellStyle name="xl105" xfId="14"/>
    <cellStyle name="xl106" xfId="16"/>
    <cellStyle name="xl107" xfId="12"/>
    <cellStyle name="xl108" xfId="24"/>
    <cellStyle name="xl109" xfId="29"/>
    <cellStyle name="xl110" xfId="34"/>
    <cellStyle name="xl111" xfId="36"/>
    <cellStyle name="xl113" xfId="13"/>
    <cellStyle name="xl114" xfId="30"/>
    <cellStyle name="xl115" xfId="37"/>
    <cellStyle name="xl116" xfId="11"/>
    <cellStyle name="xl117" xfId="38"/>
    <cellStyle name="xl122" xfId="27"/>
    <cellStyle name="xl123" xfId="28"/>
    <cellStyle name="xl22" xfId="1"/>
    <cellStyle name="xl23" xfId="4"/>
    <cellStyle name="xl24" xfId="5"/>
    <cellStyle name="xl26" xfId="8"/>
    <cellStyle name="xl27" xfId="9"/>
    <cellStyle name="xl28" xfId="17"/>
    <cellStyle name="xl33" xfId="6"/>
    <cellStyle name="xl35" xfId="20"/>
    <cellStyle name="xl36" xfId="25"/>
    <cellStyle name="xl41" xfId="10"/>
    <cellStyle name="xl42" xfId="21"/>
    <cellStyle name="xl43" xfId="26"/>
    <cellStyle name="xl45" xfId="18"/>
    <cellStyle name="xl46" xfId="22"/>
    <cellStyle name="xl49" xfId="2"/>
    <cellStyle name="xl66" xfId="3"/>
    <cellStyle name="xl69" xfId="23"/>
    <cellStyle name="xl70" xfId="35"/>
    <cellStyle name="xl78" xfId="7"/>
    <cellStyle name="xl81" xfId="19"/>
    <cellStyle name="xl94" xfId="31"/>
    <cellStyle name="xl95" xfId="15"/>
    <cellStyle name="xl96" xfId="32"/>
    <cellStyle name="xl98" xfId="33"/>
    <cellStyle name="Обычный" xfId="0" builtinId="0"/>
    <cellStyle name="Обычный_Tmp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I14" sqref="I14"/>
    </sheetView>
  </sheetViews>
  <sheetFormatPr defaultRowHeight="12.75" x14ac:dyDescent="0.2"/>
  <cols>
    <col min="1" max="1" width="33.140625" style="16" customWidth="1"/>
    <col min="2" max="2" width="76.5703125" style="16" customWidth="1"/>
    <col min="3" max="3" width="22.7109375" style="16" customWidth="1"/>
    <col min="4" max="4" width="26.28515625" style="16" customWidth="1"/>
    <col min="5" max="5" width="18.140625" style="16" customWidth="1"/>
    <col min="6" max="16384" width="9.140625" style="16"/>
  </cols>
  <sheetData>
    <row r="1" spans="1:6" s="9" customFormat="1" ht="15" x14ac:dyDescent="0.25">
      <c r="A1" s="6"/>
      <c r="B1" s="7"/>
      <c r="C1" s="7"/>
      <c r="D1" s="109" t="s">
        <v>97</v>
      </c>
      <c r="E1" s="109"/>
      <c r="F1" s="8"/>
    </row>
    <row r="2" spans="1:6" s="9" customFormat="1" ht="15" x14ac:dyDescent="0.25">
      <c r="A2" s="10"/>
      <c r="B2" s="7"/>
      <c r="C2" s="109" t="s">
        <v>98</v>
      </c>
      <c r="D2" s="109"/>
      <c r="E2" s="109"/>
      <c r="F2" s="11"/>
    </row>
    <row r="3" spans="1:6" s="9" customFormat="1" ht="15" x14ac:dyDescent="0.25">
      <c r="A3" s="10"/>
      <c r="B3" s="7"/>
      <c r="C3" s="12"/>
      <c r="D3" s="109" t="s">
        <v>99</v>
      </c>
      <c r="E3" s="109"/>
      <c r="F3" s="1"/>
    </row>
    <row r="4" spans="1:6" s="9" customFormat="1" ht="15" x14ac:dyDescent="0.25">
      <c r="A4" s="10"/>
      <c r="B4" s="7"/>
      <c r="C4" s="109" t="s">
        <v>524</v>
      </c>
      <c r="D4" s="109"/>
      <c r="E4" s="109"/>
      <c r="F4" s="2"/>
    </row>
    <row r="5" spans="1:6" s="9" customFormat="1" ht="15" x14ac:dyDescent="0.25">
      <c r="A5" s="13"/>
      <c r="B5" s="14"/>
      <c r="C5" s="14"/>
      <c r="D5" s="15"/>
      <c r="E5" s="15"/>
      <c r="F5" s="8"/>
    </row>
    <row r="6" spans="1:6" ht="18.75" x14ac:dyDescent="0.3">
      <c r="A6" s="110" t="s">
        <v>102</v>
      </c>
      <c r="B6" s="110"/>
      <c r="C6" s="110"/>
      <c r="D6" s="110"/>
      <c r="E6" s="110"/>
    </row>
    <row r="7" spans="1:6" ht="18.75" x14ac:dyDescent="0.3">
      <c r="A7" s="17"/>
      <c r="B7" s="17"/>
      <c r="C7" s="17"/>
      <c r="D7" s="17"/>
      <c r="E7" s="17"/>
    </row>
    <row r="8" spans="1:6" x14ac:dyDescent="0.2">
      <c r="A8" s="108" t="s">
        <v>0</v>
      </c>
      <c r="B8" s="108"/>
      <c r="C8" s="108"/>
      <c r="D8" s="108"/>
      <c r="E8" s="108"/>
    </row>
    <row r="9" spans="1:6" ht="56.25" x14ac:dyDescent="0.2">
      <c r="A9" s="18" t="s">
        <v>1</v>
      </c>
      <c r="B9" s="18" t="s">
        <v>2</v>
      </c>
      <c r="C9" s="18" t="s">
        <v>3</v>
      </c>
      <c r="D9" s="18" t="s">
        <v>100</v>
      </c>
      <c r="E9" s="18" t="s">
        <v>101</v>
      </c>
    </row>
    <row r="10" spans="1:6" ht="18.75" x14ac:dyDescent="0.3">
      <c r="A10" s="22" t="s">
        <v>4</v>
      </c>
      <c r="B10" s="23"/>
      <c r="C10" s="24">
        <v>699517848.19000006</v>
      </c>
      <c r="D10" s="24">
        <v>538606492.78999996</v>
      </c>
      <c r="E10" s="24">
        <f>D10*100/C10</f>
        <v>76.996819192482704</v>
      </c>
    </row>
    <row r="11" spans="1:6" ht="18.75" x14ac:dyDescent="0.3">
      <c r="A11" s="25" t="s">
        <v>5</v>
      </c>
      <c r="B11" s="26" t="s">
        <v>6</v>
      </c>
      <c r="C11" s="27">
        <v>238875456</v>
      </c>
      <c r="D11" s="27">
        <v>182698984.34</v>
      </c>
      <c r="E11" s="24">
        <f t="shared" ref="E11:E52" si="0">D11*100/C11</f>
        <v>76.482945296816098</v>
      </c>
    </row>
    <row r="12" spans="1:6" ht="18.75" x14ac:dyDescent="0.3">
      <c r="A12" s="25" t="s">
        <v>7</v>
      </c>
      <c r="B12" s="26" t="s">
        <v>8</v>
      </c>
      <c r="C12" s="27">
        <v>189869984</v>
      </c>
      <c r="D12" s="27">
        <v>145003738.5</v>
      </c>
      <c r="E12" s="24">
        <f t="shared" si="0"/>
        <v>76.370016705747446</v>
      </c>
    </row>
    <row r="13" spans="1:6" ht="18.75" x14ac:dyDescent="0.3">
      <c r="A13" s="25" t="s">
        <v>9</v>
      </c>
      <c r="B13" s="26" t="s">
        <v>10</v>
      </c>
      <c r="C13" s="27">
        <v>189869984</v>
      </c>
      <c r="D13" s="27">
        <v>145003738.5</v>
      </c>
      <c r="E13" s="24">
        <f t="shared" si="0"/>
        <v>76.370016705747446</v>
      </c>
    </row>
    <row r="14" spans="1:6" ht="56.25" x14ac:dyDescent="0.3">
      <c r="A14" s="25" t="s">
        <v>11</v>
      </c>
      <c r="B14" s="26" t="s">
        <v>12</v>
      </c>
      <c r="C14" s="27">
        <v>9300000</v>
      </c>
      <c r="D14" s="27">
        <v>7147300.2699999996</v>
      </c>
      <c r="E14" s="24">
        <f t="shared" si="0"/>
        <v>76.852691075268822</v>
      </c>
    </row>
    <row r="15" spans="1:6" ht="37.5" x14ac:dyDescent="0.3">
      <c r="A15" s="25" t="s">
        <v>13</v>
      </c>
      <c r="B15" s="26" t="s">
        <v>14</v>
      </c>
      <c r="C15" s="27">
        <v>9300000</v>
      </c>
      <c r="D15" s="27">
        <v>7147300.2699999996</v>
      </c>
      <c r="E15" s="24">
        <f t="shared" si="0"/>
        <v>76.852691075268822</v>
      </c>
    </row>
    <row r="16" spans="1:6" ht="18.75" x14ac:dyDescent="0.3">
      <c r="A16" s="25" t="s">
        <v>15</v>
      </c>
      <c r="B16" s="26" t="s">
        <v>16</v>
      </c>
      <c r="C16" s="27">
        <v>15225155</v>
      </c>
      <c r="D16" s="27">
        <v>11086858.23</v>
      </c>
      <c r="E16" s="24">
        <f t="shared" si="0"/>
        <v>72.819345550176664</v>
      </c>
    </row>
    <row r="17" spans="1:5" ht="37.5" x14ac:dyDescent="0.3">
      <c r="A17" s="25" t="s">
        <v>17</v>
      </c>
      <c r="B17" s="26" t="s">
        <v>18</v>
      </c>
      <c r="C17" s="27">
        <v>5570000</v>
      </c>
      <c r="D17" s="27">
        <v>5124419.91</v>
      </c>
      <c r="E17" s="24">
        <f t="shared" si="0"/>
        <v>92.000357450628371</v>
      </c>
    </row>
    <row r="18" spans="1:5" ht="37.5" x14ac:dyDescent="0.3">
      <c r="A18" s="25" t="s">
        <v>19</v>
      </c>
      <c r="B18" s="26" t="s">
        <v>20</v>
      </c>
      <c r="C18" s="27">
        <v>9150155</v>
      </c>
      <c r="D18" s="27">
        <v>5461667.7699999996</v>
      </c>
      <c r="E18" s="24">
        <f t="shared" si="0"/>
        <v>59.689347011061564</v>
      </c>
    </row>
    <row r="19" spans="1:5" ht="18.75" x14ac:dyDescent="0.3">
      <c r="A19" s="25" t="s">
        <v>21</v>
      </c>
      <c r="B19" s="26" t="s">
        <v>22</v>
      </c>
      <c r="C19" s="27">
        <v>83000</v>
      </c>
      <c r="D19" s="27">
        <v>71833.81</v>
      </c>
      <c r="E19" s="24">
        <f t="shared" si="0"/>
        <v>86.546759036144579</v>
      </c>
    </row>
    <row r="20" spans="1:5" ht="37.5" x14ac:dyDescent="0.3">
      <c r="A20" s="25" t="s">
        <v>23</v>
      </c>
      <c r="B20" s="26" t="s">
        <v>24</v>
      </c>
      <c r="C20" s="27">
        <v>422000</v>
      </c>
      <c r="D20" s="27">
        <v>428936.74</v>
      </c>
      <c r="E20" s="24">
        <f t="shared" si="0"/>
        <v>101.64377725118483</v>
      </c>
    </row>
    <row r="21" spans="1:5" ht="18.75" x14ac:dyDescent="0.3">
      <c r="A21" s="25" t="s">
        <v>25</v>
      </c>
      <c r="B21" s="26" t="s">
        <v>26</v>
      </c>
      <c r="C21" s="27">
        <v>7037</v>
      </c>
      <c r="D21" s="27">
        <v>5731.4</v>
      </c>
      <c r="E21" s="24">
        <f t="shared" si="0"/>
        <v>81.446639192837864</v>
      </c>
    </row>
    <row r="22" spans="1:5" ht="18.75" x14ac:dyDescent="0.3">
      <c r="A22" s="25" t="s">
        <v>27</v>
      </c>
      <c r="B22" s="26" t="s">
        <v>28</v>
      </c>
      <c r="C22" s="27">
        <v>7037</v>
      </c>
      <c r="D22" s="27">
        <v>5731.4</v>
      </c>
      <c r="E22" s="24">
        <f t="shared" si="0"/>
        <v>81.446639192837864</v>
      </c>
    </row>
    <row r="23" spans="1:5" ht="18.75" x14ac:dyDescent="0.3">
      <c r="A23" s="25" t="s">
        <v>29</v>
      </c>
      <c r="B23" s="26" t="s">
        <v>30</v>
      </c>
      <c r="C23" s="27">
        <v>2997000</v>
      </c>
      <c r="D23" s="27">
        <v>2051483.11</v>
      </c>
      <c r="E23" s="24">
        <f t="shared" si="0"/>
        <v>68.451221554888221</v>
      </c>
    </row>
    <row r="24" spans="1:5" ht="37.5" x14ac:dyDescent="0.3">
      <c r="A24" s="25" t="s">
        <v>31</v>
      </c>
      <c r="B24" s="26" t="s">
        <v>32</v>
      </c>
      <c r="C24" s="27">
        <v>2997000</v>
      </c>
      <c r="D24" s="27">
        <v>2051483.11</v>
      </c>
      <c r="E24" s="24">
        <f t="shared" si="0"/>
        <v>68.451221554888221</v>
      </c>
    </row>
    <row r="25" spans="1:5" ht="56.25" x14ac:dyDescent="0.3">
      <c r="A25" s="25" t="s">
        <v>33</v>
      </c>
      <c r="B25" s="26" t="s">
        <v>34</v>
      </c>
      <c r="C25" s="27">
        <v>13540000</v>
      </c>
      <c r="D25" s="27">
        <v>10372392.550000001</v>
      </c>
      <c r="E25" s="24">
        <f t="shared" si="0"/>
        <v>76.605557976366327</v>
      </c>
    </row>
    <row r="26" spans="1:5" ht="112.5" x14ac:dyDescent="0.3">
      <c r="A26" s="25" t="s">
        <v>35</v>
      </c>
      <c r="B26" s="28" t="s">
        <v>36</v>
      </c>
      <c r="C26" s="27">
        <v>13350000</v>
      </c>
      <c r="D26" s="27">
        <v>10179680.4</v>
      </c>
      <c r="E26" s="24">
        <f t="shared" si="0"/>
        <v>76.252287640449438</v>
      </c>
    </row>
    <row r="27" spans="1:5" ht="112.5" x14ac:dyDescent="0.3">
      <c r="A27" s="25" t="s">
        <v>37</v>
      </c>
      <c r="B27" s="28" t="s">
        <v>38</v>
      </c>
      <c r="C27" s="27">
        <v>190000</v>
      </c>
      <c r="D27" s="27">
        <v>192712.15</v>
      </c>
      <c r="E27" s="24">
        <f t="shared" si="0"/>
        <v>101.42744736842106</v>
      </c>
    </row>
    <row r="28" spans="1:5" ht="37.5" x14ac:dyDescent="0.3">
      <c r="A28" s="25" t="s">
        <v>39</v>
      </c>
      <c r="B28" s="26" t="s">
        <v>40</v>
      </c>
      <c r="C28" s="27">
        <v>2014990</v>
      </c>
      <c r="D28" s="27">
        <v>1820533.34</v>
      </c>
      <c r="E28" s="24">
        <f t="shared" si="0"/>
        <v>90.349497516116699</v>
      </c>
    </row>
    <row r="29" spans="1:5" ht="18.75" x14ac:dyDescent="0.3">
      <c r="A29" s="25" t="s">
        <v>41</v>
      </c>
      <c r="B29" s="26" t="s">
        <v>42</v>
      </c>
      <c r="C29" s="27">
        <v>2014990</v>
      </c>
      <c r="D29" s="27">
        <v>1820533.34</v>
      </c>
      <c r="E29" s="24">
        <f t="shared" si="0"/>
        <v>90.349497516116699</v>
      </c>
    </row>
    <row r="30" spans="1:5" ht="37.5" x14ac:dyDescent="0.3">
      <c r="A30" s="25" t="s">
        <v>43</v>
      </c>
      <c r="B30" s="26" t="s">
        <v>44</v>
      </c>
      <c r="C30" s="27">
        <v>879972</v>
      </c>
      <c r="D30" s="27">
        <v>901192.39</v>
      </c>
      <c r="E30" s="24">
        <f t="shared" si="0"/>
        <v>102.41148468360358</v>
      </c>
    </row>
    <row r="31" spans="1:5" ht="18.75" x14ac:dyDescent="0.3">
      <c r="A31" s="25" t="s">
        <v>45</v>
      </c>
      <c r="B31" s="26" t="s">
        <v>46</v>
      </c>
      <c r="C31" s="27">
        <v>879972</v>
      </c>
      <c r="D31" s="27">
        <v>901192.39</v>
      </c>
      <c r="E31" s="24">
        <f t="shared" si="0"/>
        <v>102.41148468360358</v>
      </c>
    </row>
    <row r="32" spans="1:5" ht="37.5" x14ac:dyDescent="0.3">
      <c r="A32" s="25" t="s">
        <v>47</v>
      </c>
      <c r="B32" s="26" t="s">
        <v>48</v>
      </c>
      <c r="C32" s="27">
        <v>691500</v>
      </c>
      <c r="D32" s="27">
        <v>800240.21</v>
      </c>
      <c r="E32" s="24">
        <f t="shared" si="0"/>
        <v>115.72526536514823</v>
      </c>
    </row>
    <row r="33" spans="1:5" ht="112.5" x14ac:dyDescent="0.3">
      <c r="A33" s="25" t="s">
        <v>49</v>
      </c>
      <c r="B33" s="28" t="s">
        <v>50</v>
      </c>
      <c r="C33" s="27">
        <v>160000</v>
      </c>
      <c r="D33" s="27">
        <v>195683.77</v>
      </c>
      <c r="E33" s="24">
        <f t="shared" si="0"/>
        <v>122.30235625</v>
      </c>
    </row>
    <row r="34" spans="1:5" ht="56.25" x14ac:dyDescent="0.3">
      <c r="A34" s="25" t="s">
        <v>51</v>
      </c>
      <c r="B34" s="26" t="s">
        <v>52</v>
      </c>
      <c r="C34" s="27">
        <v>30000</v>
      </c>
      <c r="D34" s="27">
        <v>30000</v>
      </c>
      <c r="E34" s="24">
        <f t="shared" si="0"/>
        <v>100</v>
      </c>
    </row>
    <row r="35" spans="1:5" ht="37.5" x14ac:dyDescent="0.3">
      <c r="A35" s="25" t="s">
        <v>53</v>
      </c>
      <c r="B35" s="26" t="s">
        <v>54</v>
      </c>
      <c r="C35" s="27">
        <v>501500</v>
      </c>
      <c r="D35" s="27">
        <v>574556.43999999994</v>
      </c>
      <c r="E35" s="24">
        <f t="shared" si="0"/>
        <v>114.56758524426718</v>
      </c>
    </row>
    <row r="36" spans="1:5" ht="18.75" x14ac:dyDescent="0.3">
      <c r="A36" s="25" t="s">
        <v>55</v>
      </c>
      <c r="B36" s="26" t="s">
        <v>56</v>
      </c>
      <c r="C36" s="27">
        <v>4349818</v>
      </c>
      <c r="D36" s="27">
        <v>3509514.34</v>
      </c>
      <c r="E36" s="24">
        <f t="shared" si="0"/>
        <v>80.681866229805479</v>
      </c>
    </row>
    <row r="37" spans="1:5" ht="37.5" x14ac:dyDescent="0.3">
      <c r="A37" s="25" t="s">
        <v>57</v>
      </c>
      <c r="B37" s="26" t="s">
        <v>58</v>
      </c>
      <c r="C37" s="27">
        <v>34750</v>
      </c>
      <c r="D37" s="27">
        <v>33293.75</v>
      </c>
      <c r="E37" s="24">
        <f t="shared" si="0"/>
        <v>95.809352517985616</v>
      </c>
    </row>
    <row r="38" spans="1:5" ht="75" x14ac:dyDescent="0.3">
      <c r="A38" s="25" t="s">
        <v>59</v>
      </c>
      <c r="B38" s="26" t="s">
        <v>60</v>
      </c>
      <c r="C38" s="27">
        <v>82000</v>
      </c>
      <c r="D38" s="27">
        <v>46500</v>
      </c>
      <c r="E38" s="24">
        <f t="shared" si="0"/>
        <v>56.707317073170735</v>
      </c>
    </row>
    <row r="39" spans="1:5" ht="37.5" x14ac:dyDescent="0.3">
      <c r="A39" s="25" t="s">
        <v>61</v>
      </c>
      <c r="B39" s="26" t="s">
        <v>62</v>
      </c>
      <c r="C39" s="27">
        <v>20000</v>
      </c>
      <c r="D39" s="27">
        <v>0</v>
      </c>
      <c r="E39" s="24">
        <f t="shared" si="0"/>
        <v>0</v>
      </c>
    </row>
    <row r="40" spans="1:5" ht="150" x14ac:dyDescent="0.3">
      <c r="A40" s="25" t="s">
        <v>63</v>
      </c>
      <c r="B40" s="28" t="s">
        <v>64</v>
      </c>
      <c r="C40" s="27">
        <v>61000</v>
      </c>
      <c r="D40" s="27">
        <v>62500</v>
      </c>
      <c r="E40" s="24">
        <f t="shared" si="0"/>
        <v>102.45901639344262</v>
      </c>
    </row>
    <row r="41" spans="1:5" ht="75" x14ac:dyDescent="0.3">
      <c r="A41" s="25" t="s">
        <v>65</v>
      </c>
      <c r="B41" s="26" t="s">
        <v>66</v>
      </c>
      <c r="C41" s="27">
        <v>363000</v>
      </c>
      <c r="D41" s="27">
        <v>277059.75</v>
      </c>
      <c r="E41" s="24">
        <f t="shared" si="0"/>
        <v>76.325000000000003</v>
      </c>
    </row>
    <row r="42" spans="1:5" ht="37.5" x14ac:dyDescent="0.3">
      <c r="A42" s="25" t="s">
        <v>67</v>
      </c>
      <c r="B42" s="26" t="s">
        <v>68</v>
      </c>
      <c r="C42" s="27">
        <v>277500</v>
      </c>
      <c r="D42" s="27">
        <v>-71352.22</v>
      </c>
      <c r="E42" s="24">
        <f t="shared" si="0"/>
        <v>-25.712511711711713</v>
      </c>
    </row>
    <row r="43" spans="1:5" ht="75" x14ac:dyDescent="0.3">
      <c r="A43" s="25" t="s">
        <v>69</v>
      </c>
      <c r="B43" s="26" t="s">
        <v>70</v>
      </c>
      <c r="C43" s="27">
        <v>31268</v>
      </c>
      <c r="D43" s="27">
        <v>31267.83</v>
      </c>
      <c r="E43" s="24">
        <f t="shared" si="0"/>
        <v>99.99945631316362</v>
      </c>
    </row>
    <row r="44" spans="1:5" ht="37.5" x14ac:dyDescent="0.3">
      <c r="A44" s="25" t="s">
        <v>71</v>
      </c>
      <c r="B44" s="26" t="s">
        <v>72</v>
      </c>
      <c r="C44" s="27">
        <v>1704000</v>
      </c>
      <c r="D44" s="27">
        <v>1712883.73</v>
      </c>
      <c r="E44" s="24">
        <f t="shared" si="0"/>
        <v>100.521345657277</v>
      </c>
    </row>
    <row r="45" spans="1:5" ht="93.75" x14ac:dyDescent="0.3">
      <c r="A45" s="25" t="s">
        <v>73</v>
      </c>
      <c r="B45" s="26" t="s">
        <v>74</v>
      </c>
      <c r="C45" s="27">
        <v>270000</v>
      </c>
      <c r="D45" s="27">
        <v>236071.14</v>
      </c>
      <c r="E45" s="24">
        <f t="shared" si="0"/>
        <v>87.43375555555555</v>
      </c>
    </row>
    <row r="46" spans="1:5" ht="37.5" x14ac:dyDescent="0.3">
      <c r="A46" s="25" t="s">
        <v>75</v>
      </c>
      <c r="B46" s="26" t="s">
        <v>76</v>
      </c>
      <c r="C46" s="27">
        <v>1506300</v>
      </c>
      <c r="D46" s="27">
        <v>1181290.3600000001</v>
      </c>
      <c r="E46" s="24">
        <f t="shared" si="0"/>
        <v>78.423312753103644</v>
      </c>
    </row>
    <row r="47" spans="1:5" ht="18.75" x14ac:dyDescent="0.3">
      <c r="A47" s="25" t="s">
        <v>77</v>
      </c>
      <c r="B47" s="26" t="s">
        <v>78</v>
      </c>
      <c r="C47" s="27">
        <v>460642392.19</v>
      </c>
      <c r="D47" s="27">
        <v>355907508.44999999</v>
      </c>
      <c r="E47" s="24">
        <f t="shared" si="0"/>
        <v>77.263298924342109</v>
      </c>
    </row>
    <row r="48" spans="1:5" ht="56.25" x14ac:dyDescent="0.3">
      <c r="A48" s="25" t="s">
        <v>79</v>
      </c>
      <c r="B48" s="26" t="s">
        <v>80</v>
      </c>
      <c r="C48" s="27">
        <v>460642392.19</v>
      </c>
      <c r="D48" s="27">
        <v>356930587.19999999</v>
      </c>
      <c r="E48" s="24">
        <f t="shared" si="0"/>
        <v>77.485397186973998</v>
      </c>
    </row>
    <row r="49" spans="1:5" ht="37.5" x14ac:dyDescent="0.3">
      <c r="A49" s="25" t="s">
        <v>81</v>
      </c>
      <c r="B49" s="26" t="s">
        <v>82</v>
      </c>
      <c r="C49" s="27">
        <v>136113880</v>
      </c>
      <c r="D49" s="27">
        <v>101573105.25</v>
      </c>
      <c r="E49" s="24">
        <f t="shared" si="0"/>
        <v>74.623620493369231</v>
      </c>
    </row>
    <row r="50" spans="1:5" ht="37.5" x14ac:dyDescent="0.3">
      <c r="A50" s="25" t="s">
        <v>83</v>
      </c>
      <c r="B50" s="26" t="s">
        <v>84</v>
      </c>
      <c r="C50" s="27">
        <v>42615075.189999998</v>
      </c>
      <c r="D50" s="27">
        <v>32993683.699999999</v>
      </c>
      <c r="E50" s="24">
        <f t="shared" si="0"/>
        <v>77.422563618384174</v>
      </c>
    </row>
    <row r="51" spans="1:5" ht="37.5" x14ac:dyDescent="0.3">
      <c r="A51" s="25" t="s">
        <v>85</v>
      </c>
      <c r="B51" s="26" t="s">
        <v>86</v>
      </c>
      <c r="C51" s="27">
        <v>275873698</v>
      </c>
      <c r="D51" s="27">
        <v>216328852.25</v>
      </c>
      <c r="E51" s="24">
        <f t="shared" si="0"/>
        <v>78.415903298617465</v>
      </c>
    </row>
    <row r="52" spans="1:5" ht="18.75" x14ac:dyDescent="0.3">
      <c r="A52" s="25" t="s">
        <v>87</v>
      </c>
      <c r="B52" s="26" t="s">
        <v>88</v>
      </c>
      <c r="C52" s="27">
        <v>6039739</v>
      </c>
      <c r="D52" s="27">
        <v>6034946</v>
      </c>
      <c r="E52" s="24">
        <f t="shared" si="0"/>
        <v>99.920642266164151</v>
      </c>
    </row>
    <row r="53" spans="1:5" ht="112.5" x14ac:dyDescent="0.3">
      <c r="A53" s="25" t="s">
        <v>89</v>
      </c>
      <c r="B53" s="26" t="s">
        <v>90</v>
      </c>
      <c r="C53" s="27">
        <v>0</v>
      </c>
      <c r="D53" s="27">
        <v>181855.41</v>
      </c>
      <c r="E53" s="24"/>
    </row>
    <row r="54" spans="1:5" ht="93.75" x14ac:dyDescent="0.3">
      <c r="A54" s="25" t="s">
        <v>91</v>
      </c>
      <c r="B54" s="26" t="s">
        <v>92</v>
      </c>
      <c r="C54" s="27">
        <v>0</v>
      </c>
      <c r="D54" s="27">
        <v>181855.41</v>
      </c>
      <c r="E54" s="24"/>
    </row>
    <row r="55" spans="1:5" ht="56.25" x14ac:dyDescent="0.3">
      <c r="A55" s="25" t="s">
        <v>93</v>
      </c>
      <c r="B55" s="26" t="s">
        <v>94</v>
      </c>
      <c r="C55" s="27">
        <v>0</v>
      </c>
      <c r="D55" s="27">
        <v>-1204934.1599999999</v>
      </c>
      <c r="E55" s="24"/>
    </row>
    <row r="56" spans="1:5" ht="56.25" x14ac:dyDescent="0.3">
      <c r="A56" s="25" t="s">
        <v>95</v>
      </c>
      <c r="B56" s="26" t="s">
        <v>96</v>
      </c>
      <c r="C56" s="27">
        <v>0</v>
      </c>
      <c r="D56" s="27">
        <v>-1204934.1599999999</v>
      </c>
      <c r="E56" s="24"/>
    </row>
  </sheetData>
  <mergeCells count="6">
    <mergeCell ref="A8:E8"/>
    <mergeCell ref="D1:E1"/>
    <mergeCell ref="C2:E2"/>
    <mergeCell ref="D3:E3"/>
    <mergeCell ref="C4:E4"/>
    <mergeCell ref="A6:E6"/>
  </mergeCells>
  <pageMargins left="0.70866141732283472" right="0.70866141732283472" top="0.74803149606299213" bottom="0.74803149606299213" header="0.31496062992125984" footer="0.31496062992125984"/>
  <pageSetup paperSize="9" scale="5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topLeftCell="A73" workbookViewId="0">
      <selection activeCell="A6" sqref="A6:E6"/>
    </sheetView>
  </sheetViews>
  <sheetFormatPr defaultRowHeight="12.75" x14ac:dyDescent="0.2"/>
  <cols>
    <col min="1" max="1" width="26.42578125" style="16" customWidth="1"/>
    <col min="2" max="2" width="86.42578125" style="16" customWidth="1"/>
    <col min="3" max="3" width="20.42578125" style="16" customWidth="1"/>
    <col min="4" max="4" width="21" style="16" customWidth="1"/>
    <col min="5" max="5" width="17.28515625" style="16" customWidth="1"/>
    <col min="6" max="16384" width="9.140625" style="16"/>
  </cols>
  <sheetData>
    <row r="1" spans="1:5" ht="18.75" x14ac:dyDescent="0.3">
      <c r="A1" s="29"/>
      <c r="B1" s="7"/>
      <c r="C1" s="109" t="s">
        <v>459</v>
      </c>
      <c r="D1" s="109"/>
      <c r="E1" s="109"/>
    </row>
    <row r="2" spans="1:5" ht="18.75" x14ac:dyDescent="0.3">
      <c r="A2" s="30"/>
      <c r="B2" s="109" t="s">
        <v>98</v>
      </c>
      <c r="C2" s="109"/>
      <c r="D2" s="109"/>
      <c r="E2" s="109"/>
    </row>
    <row r="3" spans="1:5" ht="18.75" x14ac:dyDescent="0.3">
      <c r="A3" s="30"/>
      <c r="B3" s="109" t="s">
        <v>99</v>
      </c>
      <c r="C3" s="109"/>
      <c r="D3" s="109"/>
      <c r="E3" s="109"/>
    </row>
    <row r="4" spans="1:5" ht="18.75" x14ac:dyDescent="0.3">
      <c r="A4" s="30"/>
      <c r="B4" s="109" t="s">
        <v>527</v>
      </c>
      <c r="C4" s="109"/>
      <c r="D4" s="109"/>
      <c r="E4" s="109"/>
    </row>
    <row r="5" spans="1:5" ht="18.75" x14ac:dyDescent="0.3">
      <c r="A5" s="31"/>
      <c r="B5" s="32"/>
      <c r="C5" s="33"/>
      <c r="D5" s="33"/>
      <c r="E5" s="34"/>
    </row>
    <row r="6" spans="1:5" s="35" customFormat="1" ht="27" customHeight="1" x14ac:dyDescent="0.3">
      <c r="A6" s="111" t="s">
        <v>460</v>
      </c>
      <c r="B6" s="111"/>
      <c r="C6" s="111"/>
      <c r="D6" s="111"/>
      <c r="E6" s="111"/>
    </row>
    <row r="7" spans="1:5" s="35" customFormat="1" ht="18.75" x14ac:dyDescent="0.3">
      <c r="A7" s="17"/>
      <c r="B7" s="17"/>
      <c r="C7" s="17"/>
      <c r="D7" s="17"/>
      <c r="E7" s="34"/>
    </row>
    <row r="8" spans="1:5" s="35" customFormat="1" ht="18.75" x14ac:dyDescent="0.3">
      <c r="A8" s="108" t="s">
        <v>0</v>
      </c>
      <c r="B8" s="108"/>
      <c r="C8" s="108"/>
      <c r="D8" s="108"/>
      <c r="E8" s="108"/>
    </row>
    <row r="9" spans="1:5" s="35" customFormat="1" ht="56.25" customHeight="1" x14ac:dyDescent="0.3">
      <c r="A9" s="18" t="s">
        <v>103</v>
      </c>
      <c r="B9" s="18" t="s">
        <v>104</v>
      </c>
      <c r="C9" s="18" t="s">
        <v>105</v>
      </c>
      <c r="D9" s="18" t="s">
        <v>483</v>
      </c>
      <c r="E9" s="18" t="s">
        <v>101</v>
      </c>
    </row>
    <row r="10" spans="1:5" s="35" customFormat="1" ht="18.75" x14ac:dyDescent="0.3">
      <c r="A10" s="19" t="s">
        <v>4</v>
      </c>
      <c r="B10" s="20"/>
      <c r="C10" s="21">
        <v>724655199.77999997</v>
      </c>
      <c r="D10" s="21">
        <v>464630114.86000001</v>
      </c>
      <c r="E10" s="21">
        <f>D10*100/C10</f>
        <v>64.117405767744202</v>
      </c>
    </row>
    <row r="11" spans="1:5" s="35" customFormat="1" ht="18.75" x14ac:dyDescent="0.3">
      <c r="A11" s="25" t="s">
        <v>106</v>
      </c>
      <c r="B11" s="26" t="s">
        <v>107</v>
      </c>
      <c r="C11" s="83">
        <v>2499300</v>
      </c>
      <c r="D11" s="83">
        <v>33300</v>
      </c>
      <c r="E11" s="84">
        <f t="shared" ref="E11:E50" si="0">D11*100/C11</f>
        <v>1.3323730644580483</v>
      </c>
    </row>
    <row r="12" spans="1:5" s="35" customFormat="1" ht="37.5" x14ac:dyDescent="0.3">
      <c r="A12" s="25" t="s">
        <v>108</v>
      </c>
      <c r="B12" s="26" t="s">
        <v>109</v>
      </c>
      <c r="C12" s="83">
        <v>2000000</v>
      </c>
      <c r="D12" s="83">
        <v>0</v>
      </c>
      <c r="E12" s="84">
        <f t="shared" si="0"/>
        <v>0</v>
      </c>
    </row>
    <row r="13" spans="1:5" s="35" customFormat="1" ht="56.25" x14ac:dyDescent="0.3">
      <c r="A13" s="25" t="s">
        <v>110</v>
      </c>
      <c r="B13" s="26" t="s">
        <v>111</v>
      </c>
      <c r="C13" s="83">
        <v>1000000</v>
      </c>
      <c r="D13" s="83">
        <v>0</v>
      </c>
      <c r="E13" s="84">
        <f t="shared" si="0"/>
        <v>0</v>
      </c>
    </row>
    <row r="14" spans="1:5" s="35" customFormat="1" ht="56.25" x14ac:dyDescent="0.3">
      <c r="A14" s="25" t="s">
        <v>112</v>
      </c>
      <c r="B14" s="26" t="s">
        <v>113</v>
      </c>
      <c r="C14" s="83">
        <v>1000000</v>
      </c>
      <c r="D14" s="83">
        <v>0</v>
      </c>
      <c r="E14" s="84">
        <f t="shared" si="0"/>
        <v>0</v>
      </c>
    </row>
    <row r="15" spans="1:5" s="35" customFormat="1" ht="37.5" x14ac:dyDescent="0.3">
      <c r="A15" s="25" t="s">
        <v>114</v>
      </c>
      <c r="B15" s="26" t="s">
        <v>115</v>
      </c>
      <c r="C15" s="83">
        <v>26000</v>
      </c>
      <c r="D15" s="83">
        <v>0</v>
      </c>
      <c r="E15" s="84">
        <f t="shared" si="0"/>
        <v>0</v>
      </c>
    </row>
    <row r="16" spans="1:5" s="35" customFormat="1" ht="37.5" x14ac:dyDescent="0.3">
      <c r="A16" s="25" t="s">
        <v>116</v>
      </c>
      <c r="B16" s="26" t="s">
        <v>117</v>
      </c>
      <c r="C16" s="83">
        <v>26000</v>
      </c>
      <c r="D16" s="83">
        <v>0</v>
      </c>
      <c r="E16" s="84">
        <f t="shared" si="0"/>
        <v>0</v>
      </c>
    </row>
    <row r="17" spans="1:5" s="35" customFormat="1" ht="37.5" x14ac:dyDescent="0.3">
      <c r="A17" s="25" t="s">
        <v>118</v>
      </c>
      <c r="B17" s="26" t="s">
        <v>119</v>
      </c>
      <c r="C17" s="83">
        <v>140000</v>
      </c>
      <c r="D17" s="83">
        <v>0</v>
      </c>
      <c r="E17" s="84">
        <f t="shared" si="0"/>
        <v>0</v>
      </c>
    </row>
    <row r="18" spans="1:5" s="35" customFormat="1" ht="56.25" x14ac:dyDescent="0.3">
      <c r="A18" s="25" t="s">
        <v>120</v>
      </c>
      <c r="B18" s="26" t="s">
        <v>121</v>
      </c>
      <c r="C18" s="83">
        <v>140000</v>
      </c>
      <c r="D18" s="83">
        <v>0</v>
      </c>
      <c r="E18" s="84">
        <f t="shared" si="0"/>
        <v>0</v>
      </c>
    </row>
    <row r="19" spans="1:5" s="35" customFormat="1" ht="37.5" x14ac:dyDescent="0.3">
      <c r="A19" s="25" t="s">
        <v>122</v>
      </c>
      <c r="B19" s="26" t="s">
        <v>123</v>
      </c>
      <c r="C19" s="83">
        <v>333300</v>
      </c>
      <c r="D19" s="83">
        <v>33300</v>
      </c>
      <c r="E19" s="84">
        <f t="shared" si="0"/>
        <v>9.9909990999099918</v>
      </c>
    </row>
    <row r="20" spans="1:5" s="35" customFormat="1" ht="18.75" x14ac:dyDescent="0.3">
      <c r="A20" s="25" t="s">
        <v>124</v>
      </c>
      <c r="B20" s="26" t="s">
        <v>125</v>
      </c>
      <c r="C20" s="83">
        <v>333300</v>
      </c>
      <c r="D20" s="83">
        <v>33300</v>
      </c>
      <c r="E20" s="84">
        <f t="shared" si="0"/>
        <v>9.9909990999099918</v>
      </c>
    </row>
    <row r="21" spans="1:5" s="35" customFormat="1" ht="37.5" x14ac:dyDescent="0.3">
      <c r="A21" s="25" t="s">
        <v>126</v>
      </c>
      <c r="B21" s="26" t="s">
        <v>127</v>
      </c>
      <c r="C21" s="83">
        <v>28107921.329999998</v>
      </c>
      <c r="D21" s="83">
        <v>13452630.32</v>
      </c>
      <c r="E21" s="84">
        <f t="shared" si="0"/>
        <v>47.86063744116791</v>
      </c>
    </row>
    <row r="22" spans="1:5" s="35" customFormat="1" ht="56.25" x14ac:dyDescent="0.3">
      <c r="A22" s="25" t="s">
        <v>128</v>
      </c>
      <c r="B22" s="26" t="s">
        <v>129</v>
      </c>
      <c r="C22" s="83">
        <v>28107921.329999998</v>
      </c>
      <c r="D22" s="83">
        <v>13452630.32</v>
      </c>
      <c r="E22" s="84">
        <f t="shared" si="0"/>
        <v>47.86063744116791</v>
      </c>
    </row>
    <row r="23" spans="1:5" s="35" customFormat="1" ht="37.5" x14ac:dyDescent="0.3">
      <c r="A23" s="25" t="s">
        <v>130</v>
      </c>
      <c r="B23" s="26" t="s">
        <v>131</v>
      </c>
      <c r="C23" s="83">
        <v>4579206.3600000003</v>
      </c>
      <c r="D23" s="83">
        <v>706928.22</v>
      </c>
      <c r="E23" s="84">
        <f t="shared" si="0"/>
        <v>15.437789093217454</v>
      </c>
    </row>
    <row r="24" spans="1:5" s="35" customFormat="1" ht="37.5" x14ac:dyDescent="0.3">
      <c r="A24" s="25" t="s">
        <v>132</v>
      </c>
      <c r="B24" s="26" t="s">
        <v>133</v>
      </c>
      <c r="C24" s="83">
        <v>1193000</v>
      </c>
      <c r="D24" s="83">
        <v>0</v>
      </c>
      <c r="E24" s="84">
        <f t="shared" si="0"/>
        <v>0</v>
      </c>
    </row>
    <row r="25" spans="1:5" s="35" customFormat="1" ht="37.5" x14ac:dyDescent="0.3">
      <c r="A25" s="25" t="s">
        <v>134</v>
      </c>
      <c r="B25" s="26" t="s">
        <v>133</v>
      </c>
      <c r="C25" s="83">
        <v>12599800</v>
      </c>
      <c r="D25" s="83">
        <v>6181430.6699999999</v>
      </c>
      <c r="E25" s="84">
        <f t="shared" si="0"/>
        <v>49.059752297655521</v>
      </c>
    </row>
    <row r="26" spans="1:5" s="35" customFormat="1" ht="37.5" x14ac:dyDescent="0.3">
      <c r="A26" s="25" t="s">
        <v>135</v>
      </c>
      <c r="B26" s="26" t="s">
        <v>136</v>
      </c>
      <c r="C26" s="83">
        <v>6399331.9699999997</v>
      </c>
      <c r="D26" s="83">
        <v>4632627.51</v>
      </c>
      <c r="E26" s="84">
        <f t="shared" si="0"/>
        <v>72.39236113578275</v>
      </c>
    </row>
    <row r="27" spans="1:5" s="35" customFormat="1" ht="18.75" x14ac:dyDescent="0.3">
      <c r="A27" s="25" t="s">
        <v>137</v>
      </c>
      <c r="B27" s="26" t="s">
        <v>138</v>
      </c>
      <c r="C27" s="83">
        <v>439800</v>
      </c>
      <c r="D27" s="83">
        <v>219082.14</v>
      </c>
      <c r="E27" s="84">
        <f t="shared" si="0"/>
        <v>49.814038199181446</v>
      </c>
    </row>
    <row r="28" spans="1:5" s="35" customFormat="1" ht="56.25" x14ac:dyDescent="0.3">
      <c r="A28" s="25" t="s">
        <v>139</v>
      </c>
      <c r="B28" s="26" t="s">
        <v>140</v>
      </c>
      <c r="C28" s="83">
        <v>2888500</v>
      </c>
      <c r="D28" s="83">
        <v>1712561.78</v>
      </c>
      <c r="E28" s="84">
        <f t="shared" si="0"/>
        <v>59.288965899255672</v>
      </c>
    </row>
    <row r="29" spans="1:5" s="35" customFormat="1" ht="18.75" x14ac:dyDescent="0.3">
      <c r="A29" s="25" t="s">
        <v>141</v>
      </c>
      <c r="B29" s="26" t="s">
        <v>142</v>
      </c>
      <c r="C29" s="83">
        <v>8025</v>
      </c>
      <c r="D29" s="83">
        <v>0</v>
      </c>
      <c r="E29" s="84">
        <f t="shared" si="0"/>
        <v>0</v>
      </c>
    </row>
    <row r="30" spans="1:5" s="35" customFormat="1" ht="18.75" x14ac:dyDescent="0.3">
      <c r="A30" s="36" t="s">
        <v>141</v>
      </c>
      <c r="B30" s="37" t="s">
        <v>142</v>
      </c>
      <c r="C30" s="86">
        <v>8025</v>
      </c>
      <c r="D30" s="86">
        <v>0</v>
      </c>
      <c r="E30" s="84">
        <f t="shared" si="0"/>
        <v>0</v>
      </c>
    </row>
    <row r="31" spans="1:5" s="35" customFormat="1" ht="56.25" x14ac:dyDescent="0.3">
      <c r="A31" s="25" t="s">
        <v>143</v>
      </c>
      <c r="B31" s="26" t="s">
        <v>144</v>
      </c>
      <c r="C31" s="83">
        <v>258</v>
      </c>
      <c r="D31" s="83">
        <v>0</v>
      </c>
      <c r="E31" s="84">
        <f t="shared" si="0"/>
        <v>0</v>
      </c>
    </row>
    <row r="32" spans="1:5" s="35" customFormat="1" ht="37.5" x14ac:dyDescent="0.3">
      <c r="A32" s="25" t="s">
        <v>145</v>
      </c>
      <c r="B32" s="26" t="s">
        <v>146</v>
      </c>
      <c r="C32" s="83">
        <v>24560185.469999999</v>
      </c>
      <c r="D32" s="83">
        <v>8913781.8699999992</v>
      </c>
      <c r="E32" s="84">
        <f t="shared" si="0"/>
        <v>36.29362604320756</v>
      </c>
    </row>
    <row r="33" spans="1:5" s="35" customFormat="1" ht="37.5" x14ac:dyDescent="0.3">
      <c r="A33" s="25" t="s">
        <v>147</v>
      </c>
      <c r="B33" s="26" t="s">
        <v>148</v>
      </c>
      <c r="C33" s="83">
        <v>16903957.640000001</v>
      </c>
      <c r="D33" s="83">
        <v>5725913.3600000003</v>
      </c>
      <c r="E33" s="84">
        <f t="shared" si="0"/>
        <v>33.873211717300542</v>
      </c>
    </row>
    <row r="34" spans="1:5" s="35" customFormat="1" ht="75" x14ac:dyDescent="0.3">
      <c r="A34" s="25" t="s">
        <v>149</v>
      </c>
      <c r="B34" s="26" t="s">
        <v>150</v>
      </c>
      <c r="C34" s="83">
        <v>1110361.6399999999</v>
      </c>
      <c r="D34" s="83">
        <v>129913.36</v>
      </c>
      <c r="E34" s="84">
        <f t="shared" si="0"/>
        <v>11.700094394471337</v>
      </c>
    </row>
    <row r="35" spans="1:5" s="35" customFormat="1" ht="18.75" x14ac:dyDescent="0.3">
      <c r="A35" s="25" t="s">
        <v>151</v>
      </c>
      <c r="B35" s="26" t="s">
        <v>152</v>
      </c>
      <c r="C35" s="83">
        <v>100000</v>
      </c>
      <c r="D35" s="83">
        <v>0</v>
      </c>
      <c r="E35" s="84">
        <f t="shared" si="0"/>
        <v>0</v>
      </c>
    </row>
    <row r="36" spans="1:5" s="35" customFormat="1" ht="56.25" x14ac:dyDescent="0.3">
      <c r="A36" s="25" t="s">
        <v>153</v>
      </c>
      <c r="B36" s="26" t="s">
        <v>154</v>
      </c>
      <c r="C36" s="83">
        <v>789498</v>
      </c>
      <c r="D36" s="83">
        <v>0</v>
      </c>
      <c r="E36" s="84">
        <f t="shared" si="0"/>
        <v>0</v>
      </c>
    </row>
    <row r="37" spans="1:5" s="35" customFormat="1" ht="75" x14ac:dyDescent="0.3">
      <c r="A37" s="25" t="s">
        <v>155</v>
      </c>
      <c r="B37" s="26" t="s">
        <v>156</v>
      </c>
      <c r="C37" s="83">
        <v>789498</v>
      </c>
      <c r="D37" s="83">
        <v>0</v>
      </c>
      <c r="E37" s="84">
        <f t="shared" si="0"/>
        <v>0</v>
      </c>
    </row>
    <row r="38" spans="1:5" s="35" customFormat="1" ht="75" x14ac:dyDescent="0.3">
      <c r="A38" s="25" t="s">
        <v>157</v>
      </c>
      <c r="B38" s="26" t="s">
        <v>158</v>
      </c>
      <c r="C38" s="83">
        <v>2802500</v>
      </c>
      <c r="D38" s="83">
        <v>1753700</v>
      </c>
      <c r="E38" s="84">
        <f t="shared" si="0"/>
        <v>62.576271186440678</v>
      </c>
    </row>
    <row r="39" spans="1:5" s="35" customFormat="1" ht="131.25" x14ac:dyDescent="0.3">
      <c r="A39" s="25" t="s">
        <v>159</v>
      </c>
      <c r="B39" s="28" t="s">
        <v>160</v>
      </c>
      <c r="C39" s="83">
        <v>1048800</v>
      </c>
      <c r="D39" s="83">
        <v>0</v>
      </c>
      <c r="E39" s="84">
        <f t="shared" si="0"/>
        <v>0</v>
      </c>
    </row>
    <row r="40" spans="1:5" s="35" customFormat="1" ht="131.25" x14ac:dyDescent="0.3">
      <c r="A40" s="25" t="s">
        <v>161</v>
      </c>
      <c r="B40" s="28" t="s">
        <v>160</v>
      </c>
      <c r="C40" s="83">
        <v>1753700</v>
      </c>
      <c r="D40" s="83">
        <v>1753700</v>
      </c>
      <c r="E40" s="84">
        <f t="shared" si="0"/>
        <v>100</v>
      </c>
    </row>
    <row r="41" spans="1:5" s="35" customFormat="1" ht="56.25" x14ac:dyDescent="0.3">
      <c r="A41" s="25" t="s">
        <v>162</v>
      </c>
      <c r="B41" s="26" t="s">
        <v>163</v>
      </c>
      <c r="C41" s="83">
        <v>4092100</v>
      </c>
      <c r="D41" s="83">
        <v>3842300</v>
      </c>
      <c r="E41" s="84">
        <f t="shared" si="0"/>
        <v>93.895554849588237</v>
      </c>
    </row>
    <row r="42" spans="1:5" s="35" customFormat="1" ht="131.25" x14ac:dyDescent="0.3">
      <c r="A42" s="25" t="s">
        <v>164</v>
      </c>
      <c r="B42" s="28" t="s">
        <v>160</v>
      </c>
      <c r="C42" s="83">
        <v>4092100</v>
      </c>
      <c r="D42" s="83">
        <v>3842300</v>
      </c>
      <c r="E42" s="84">
        <f t="shared" si="0"/>
        <v>93.895554849588237</v>
      </c>
    </row>
    <row r="43" spans="1:5" s="35" customFormat="1" ht="18.75" x14ac:dyDescent="0.3">
      <c r="A43" s="25" t="s">
        <v>165</v>
      </c>
      <c r="B43" s="26" t="s">
        <v>166</v>
      </c>
      <c r="C43" s="83">
        <v>3620000</v>
      </c>
      <c r="D43" s="83">
        <v>0</v>
      </c>
      <c r="E43" s="84">
        <f t="shared" si="0"/>
        <v>0</v>
      </c>
    </row>
    <row r="44" spans="1:5" s="35" customFormat="1" ht="18.75" x14ac:dyDescent="0.3">
      <c r="A44" s="25" t="s">
        <v>167</v>
      </c>
      <c r="B44" s="26" t="s">
        <v>166</v>
      </c>
      <c r="C44" s="83">
        <v>3620000</v>
      </c>
      <c r="D44" s="83">
        <v>0</v>
      </c>
      <c r="E44" s="84">
        <f t="shared" si="0"/>
        <v>0</v>
      </c>
    </row>
    <row r="45" spans="1:5" s="35" customFormat="1" ht="18.75" x14ac:dyDescent="0.3">
      <c r="A45" s="25" t="s">
        <v>168</v>
      </c>
      <c r="B45" s="26" t="s">
        <v>169</v>
      </c>
      <c r="C45" s="83">
        <v>3600000</v>
      </c>
      <c r="D45" s="83">
        <v>0</v>
      </c>
      <c r="E45" s="84">
        <f t="shared" si="0"/>
        <v>0</v>
      </c>
    </row>
    <row r="46" spans="1:5" s="35" customFormat="1" ht="37.5" x14ac:dyDescent="0.3">
      <c r="A46" s="25" t="s">
        <v>170</v>
      </c>
      <c r="B46" s="26" t="s">
        <v>171</v>
      </c>
      <c r="C46" s="83">
        <v>5186394.83</v>
      </c>
      <c r="D46" s="83">
        <v>1020136.01</v>
      </c>
      <c r="E46" s="84">
        <f t="shared" si="0"/>
        <v>19.669462959109111</v>
      </c>
    </row>
    <row r="47" spans="1:5" s="35" customFormat="1" ht="18.75" x14ac:dyDescent="0.3">
      <c r="A47" s="25" t="s">
        <v>172</v>
      </c>
      <c r="B47" s="26" t="s">
        <v>173</v>
      </c>
      <c r="C47" s="83">
        <v>113800</v>
      </c>
      <c r="D47" s="83">
        <v>71319.789999999994</v>
      </c>
      <c r="E47" s="84">
        <f t="shared" si="0"/>
        <v>62.671168717047443</v>
      </c>
    </row>
    <row r="48" spans="1:5" s="35" customFormat="1" ht="18.75" x14ac:dyDescent="0.3">
      <c r="A48" s="25" t="s">
        <v>174</v>
      </c>
      <c r="B48" s="26" t="s">
        <v>175</v>
      </c>
      <c r="C48" s="83">
        <v>656733.01</v>
      </c>
      <c r="D48" s="83">
        <v>493680.77</v>
      </c>
      <c r="E48" s="84">
        <f t="shared" si="0"/>
        <v>75.172218006827464</v>
      </c>
    </row>
    <row r="49" spans="1:5" s="35" customFormat="1" ht="37.5" x14ac:dyDescent="0.3">
      <c r="A49" s="25" t="s">
        <v>176</v>
      </c>
      <c r="B49" s="26" t="s">
        <v>177</v>
      </c>
      <c r="C49" s="83">
        <v>710072.81</v>
      </c>
      <c r="D49" s="83">
        <v>235345.43</v>
      </c>
      <c r="E49" s="84">
        <f t="shared" si="0"/>
        <v>33.143844784029959</v>
      </c>
    </row>
    <row r="50" spans="1:5" s="35" customFormat="1" ht="18.75" x14ac:dyDescent="0.3">
      <c r="A50" s="25" t="s">
        <v>178</v>
      </c>
      <c r="B50" s="26" t="s">
        <v>179</v>
      </c>
      <c r="C50" s="83">
        <v>666600</v>
      </c>
      <c r="D50" s="83">
        <v>66600</v>
      </c>
      <c r="E50" s="84">
        <f t="shared" si="0"/>
        <v>9.9909990999099918</v>
      </c>
    </row>
    <row r="51" spans="1:5" s="35" customFormat="1" ht="37.5" x14ac:dyDescent="0.3">
      <c r="A51" s="25" t="s">
        <v>180</v>
      </c>
      <c r="B51" s="26" t="s">
        <v>181</v>
      </c>
      <c r="C51" s="83">
        <v>1153190.02</v>
      </c>
      <c r="D51" s="83">
        <v>153190.01999999999</v>
      </c>
      <c r="E51" s="84">
        <f t="shared" ref="E51:E85" si="1">D51*100/C51</f>
        <v>13.284022350453569</v>
      </c>
    </row>
    <row r="52" spans="1:5" s="35" customFormat="1" ht="37.5" x14ac:dyDescent="0.3">
      <c r="A52" s="25" t="s">
        <v>182</v>
      </c>
      <c r="B52" s="26" t="s">
        <v>181</v>
      </c>
      <c r="C52" s="83">
        <v>590000</v>
      </c>
      <c r="D52" s="83">
        <v>0</v>
      </c>
      <c r="E52" s="84">
        <f t="shared" si="1"/>
        <v>0</v>
      </c>
    </row>
    <row r="53" spans="1:5" s="35" customFormat="1" ht="18.75" x14ac:dyDescent="0.3">
      <c r="A53" s="25" t="s">
        <v>183</v>
      </c>
      <c r="B53" s="26" t="s">
        <v>184</v>
      </c>
      <c r="C53" s="83">
        <v>195998.99</v>
      </c>
      <c r="D53" s="83">
        <v>0</v>
      </c>
      <c r="E53" s="84">
        <f t="shared" si="1"/>
        <v>0</v>
      </c>
    </row>
    <row r="54" spans="1:5" s="35" customFormat="1" ht="18.75" x14ac:dyDescent="0.3">
      <c r="A54" s="25" t="s">
        <v>185</v>
      </c>
      <c r="B54" s="26" t="s">
        <v>186</v>
      </c>
      <c r="C54" s="83">
        <v>1100000</v>
      </c>
      <c r="D54" s="83">
        <v>0</v>
      </c>
      <c r="E54" s="84">
        <f t="shared" si="1"/>
        <v>0</v>
      </c>
    </row>
    <row r="55" spans="1:5" s="35" customFormat="1" ht="18.75" x14ac:dyDescent="0.3">
      <c r="A55" s="25" t="s">
        <v>187</v>
      </c>
      <c r="B55" s="26" t="s">
        <v>188</v>
      </c>
      <c r="C55" s="83">
        <v>169833</v>
      </c>
      <c r="D55" s="83">
        <v>167732.5</v>
      </c>
      <c r="E55" s="84">
        <f t="shared" si="1"/>
        <v>98.763196787432364</v>
      </c>
    </row>
    <row r="56" spans="1:5" s="35" customFormat="1" ht="37.5" x14ac:dyDescent="0.3">
      <c r="A56" s="25" t="s">
        <v>189</v>
      </c>
      <c r="B56" s="26" t="s">
        <v>190</v>
      </c>
      <c r="C56" s="83">
        <v>169000</v>
      </c>
      <c r="D56" s="83">
        <v>167732.5</v>
      </c>
      <c r="E56" s="84">
        <f t="shared" si="1"/>
        <v>99.25</v>
      </c>
    </row>
    <row r="57" spans="1:5" s="35" customFormat="1" ht="37.5" x14ac:dyDescent="0.3">
      <c r="A57" s="25" t="s">
        <v>191</v>
      </c>
      <c r="B57" s="26" t="s">
        <v>192</v>
      </c>
      <c r="C57" s="83">
        <v>833</v>
      </c>
      <c r="D57" s="83">
        <v>0</v>
      </c>
      <c r="E57" s="84">
        <f t="shared" si="1"/>
        <v>0</v>
      </c>
    </row>
    <row r="58" spans="1:5" s="35" customFormat="1" ht="18.75" x14ac:dyDescent="0.3">
      <c r="A58" s="25" t="s">
        <v>193</v>
      </c>
      <c r="B58" s="26" t="s">
        <v>194</v>
      </c>
      <c r="C58" s="83">
        <v>2300000</v>
      </c>
      <c r="D58" s="83">
        <v>2000000</v>
      </c>
      <c r="E58" s="84">
        <f t="shared" si="1"/>
        <v>86.956521739130437</v>
      </c>
    </row>
    <row r="59" spans="1:5" s="35" customFormat="1" ht="37.5" x14ac:dyDescent="0.3">
      <c r="A59" s="25" t="s">
        <v>195</v>
      </c>
      <c r="B59" s="26" t="s">
        <v>196</v>
      </c>
      <c r="C59" s="83">
        <v>2300000</v>
      </c>
      <c r="D59" s="83">
        <v>2000000</v>
      </c>
      <c r="E59" s="84">
        <f t="shared" si="1"/>
        <v>86.956521739130437</v>
      </c>
    </row>
    <row r="60" spans="1:5" s="35" customFormat="1" ht="37.5" x14ac:dyDescent="0.3">
      <c r="A60" s="25" t="s">
        <v>197</v>
      </c>
      <c r="B60" s="26" t="s">
        <v>198</v>
      </c>
      <c r="C60" s="83">
        <v>413928303.79000002</v>
      </c>
      <c r="D60" s="83">
        <v>304861347.60000002</v>
      </c>
      <c r="E60" s="84">
        <f t="shared" si="1"/>
        <v>73.650761450385531</v>
      </c>
    </row>
    <row r="61" spans="1:5" s="35" customFormat="1" ht="37.5" x14ac:dyDescent="0.3">
      <c r="A61" s="25" t="s">
        <v>199</v>
      </c>
      <c r="B61" s="26" t="s">
        <v>200</v>
      </c>
      <c r="C61" s="83">
        <v>144454328.65000001</v>
      </c>
      <c r="D61" s="83">
        <v>111058924.81999999</v>
      </c>
      <c r="E61" s="84">
        <f t="shared" si="1"/>
        <v>76.881687006476554</v>
      </c>
    </row>
    <row r="62" spans="1:5" s="35" customFormat="1" ht="37.5" x14ac:dyDescent="0.3">
      <c r="A62" s="25" t="s">
        <v>201</v>
      </c>
      <c r="B62" s="26" t="s">
        <v>202</v>
      </c>
      <c r="C62" s="83">
        <v>47246258.649999999</v>
      </c>
      <c r="D62" s="83">
        <v>32723834</v>
      </c>
      <c r="E62" s="84">
        <f t="shared" si="1"/>
        <v>69.26227586065167</v>
      </c>
    </row>
    <row r="63" spans="1:5" s="35" customFormat="1" ht="56.25" x14ac:dyDescent="0.3">
      <c r="A63" s="25" t="s">
        <v>203</v>
      </c>
      <c r="B63" s="26" t="s">
        <v>204</v>
      </c>
      <c r="C63" s="83">
        <v>87277600</v>
      </c>
      <c r="D63" s="83">
        <v>71497240</v>
      </c>
      <c r="E63" s="84">
        <f t="shared" si="1"/>
        <v>81.919347003125665</v>
      </c>
    </row>
    <row r="64" spans="1:5" s="35" customFormat="1" ht="75" x14ac:dyDescent="0.3">
      <c r="A64" s="25" t="s">
        <v>205</v>
      </c>
      <c r="B64" s="26" t="s">
        <v>206</v>
      </c>
      <c r="C64" s="83">
        <v>4168500</v>
      </c>
      <c r="D64" s="83">
        <v>1104854.78</v>
      </c>
      <c r="E64" s="84">
        <f t="shared" si="1"/>
        <v>26.504852584862661</v>
      </c>
    </row>
    <row r="65" spans="1:5" s="35" customFormat="1" ht="75" x14ac:dyDescent="0.3">
      <c r="A65" s="25" t="s">
        <v>207</v>
      </c>
      <c r="B65" s="26" t="s">
        <v>206</v>
      </c>
      <c r="C65" s="83">
        <v>4168500</v>
      </c>
      <c r="D65" s="83">
        <v>1104854.78</v>
      </c>
      <c r="E65" s="84">
        <f t="shared" si="1"/>
        <v>26.504852584862661</v>
      </c>
    </row>
    <row r="66" spans="1:5" s="35" customFormat="1" ht="37.5" x14ac:dyDescent="0.3">
      <c r="A66" s="25" t="s">
        <v>208</v>
      </c>
      <c r="B66" s="26" t="s">
        <v>209</v>
      </c>
      <c r="C66" s="83">
        <v>3249496</v>
      </c>
      <c r="D66" s="83">
        <v>3248952.04</v>
      </c>
      <c r="E66" s="84">
        <f t="shared" si="1"/>
        <v>99.98326017326994</v>
      </c>
    </row>
    <row r="67" spans="1:5" s="35" customFormat="1" ht="37.5" x14ac:dyDescent="0.3">
      <c r="A67" s="25" t="s">
        <v>210</v>
      </c>
      <c r="B67" s="26" t="s">
        <v>211</v>
      </c>
      <c r="C67" s="83">
        <v>700000</v>
      </c>
      <c r="D67" s="83">
        <v>700000</v>
      </c>
      <c r="E67" s="84">
        <f t="shared" si="1"/>
        <v>100</v>
      </c>
    </row>
    <row r="68" spans="1:5" s="35" customFormat="1" ht="37.5" x14ac:dyDescent="0.3">
      <c r="A68" s="25" t="s">
        <v>212</v>
      </c>
      <c r="B68" s="26" t="s">
        <v>213</v>
      </c>
      <c r="C68" s="83">
        <v>1046500</v>
      </c>
      <c r="D68" s="83">
        <v>1040000</v>
      </c>
      <c r="E68" s="84">
        <f t="shared" si="1"/>
        <v>99.378881987577643</v>
      </c>
    </row>
    <row r="69" spans="1:5" s="35" customFormat="1" ht="18.75" x14ac:dyDescent="0.3">
      <c r="A69" s="25" t="s">
        <v>214</v>
      </c>
      <c r="B69" s="26" t="s">
        <v>215</v>
      </c>
      <c r="C69" s="83">
        <v>5000</v>
      </c>
      <c r="D69" s="83">
        <v>5000</v>
      </c>
      <c r="E69" s="84">
        <f t="shared" si="1"/>
        <v>100</v>
      </c>
    </row>
    <row r="70" spans="1:5" s="35" customFormat="1" ht="37.5" x14ac:dyDescent="0.3">
      <c r="A70" s="25" t="s">
        <v>216</v>
      </c>
      <c r="B70" s="26" t="s">
        <v>217</v>
      </c>
      <c r="C70" s="83">
        <v>654374</v>
      </c>
      <c r="D70" s="83">
        <v>654374</v>
      </c>
      <c r="E70" s="84">
        <f t="shared" si="1"/>
        <v>100</v>
      </c>
    </row>
    <row r="71" spans="1:5" s="35" customFormat="1" ht="18.75" x14ac:dyDescent="0.3">
      <c r="A71" s="25" t="s">
        <v>218</v>
      </c>
      <c r="B71" s="26" t="s">
        <v>219</v>
      </c>
      <c r="C71" s="83">
        <v>106600</v>
      </c>
      <c r="D71" s="83">
        <v>84670</v>
      </c>
      <c r="E71" s="84">
        <f t="shared" si="1"/>
        <v>79.427767354596625</v>
      </c>
    </row>
    <row r="72" spans="1:5" s="35" customFormat="1" ht="37.5" x14ac:dyDescent="0.3">
      <c r="A72" s="25" t="s">
        <v>220</v>
      </c>
      <c r="B72" s="26" t="s">
        <v>221</v>
      </c>
      <c r="C72" s="83">
        <v>226384991.41999999</v>
      </c>
      <c r="D72" s="83">
        <v>164737960.44999999</v>
      </c>
      <c r="E72" s="84">
        <f t="shared" si="1"/>
        <v>72.768940828047405</v>
      </c>
    </row>
    <row r="73" spans="1:5" s="35" customFormat="1" ht="37.5" x14ac:dyDescent="0.3">
      <c r="A73" s="25" t="s">
        <v>222</v>
      </c>
      <c r="B73" s="26" t="s">
        <v>223</v>
      </c>
      <c r="C73" s="83">
        <v>41336521.439999998</v>
      </c>
      <c r="D73" s="83">
        <v>30080289</v>
      </c>
      <c r="E73" s="84">
        <f t="shared" si="1"/>
        <v>72.769279930004686</v>
      </c>
    </row>
    <row r="74" spans="1:5" s="35" customFormat="1" ht="56.25" x14ac:dyDescent="0.3">
      <c r="A74" s="25" t="s">
        <v>224</v>
      </c>
      <c r="B74" s="26" t="s">
        <v>204</v>
      </c>
      <c r="C74" s="83">
        <v>170279600</v>
      </c>
      <c r="D74" s="83">
        <v>123354090.51000001</v>
      </c>
      <c r="E74" s="84">
        <f t="shared" si="1"/>
        <v>72.442083790424689</v>
      </c>
    </row>
    <row r="75" spans="1:5" s="35" customFormat="1" ht="75" x14ac:dyDescent="0.3">
      <c r="A75" s="25" t="s">
        <v>225</v>
      </c>
      <c r="B75" s="26" t="s">
        <v>206</v>
      </c>
      <c r="C75" s="83">
        <v>360000</v>
      </c>
      <c r="D75" s="83">
        <v>198966.49</v>
      </c>
      <c r="E75" s="84">
        <f t="shared" si="1"/>
        <v>55.268469444444442</v>
      </c>
    </row>
    <row r="76" spans="1:5" s="35" customFormat="1" ht="75" x14ac:dyDescent="0.3">
      <c r="A76" s="25" t="s">
        <v>226</v>
      </c>
      <c r="B76" s="26" t="s">
        <v>206</v>
      </c>
      <c r="C76" s="83">
        <v>360000</v>
      </c>
      <c r="D76" s="83">
        <v>198966.49</v>
      </c>
      <c r="E76" s="84">
        <f t="shared" si="1"/>
        <v>55.268469444444442</v>
      </c>
    </row>
    <row r="77" spans="1:5" s="35" customFormat="1" ht="18.75" x14ac:dyDescent="0.3">
      <c r="A77" s="25" t="s">
        <v>227</v>
      </c>
      <c r="B77" s="26" t="s">
        <v>219</v>
      </c>
      <c r="C77" s="83">
        <v>831820</v>
      </c>
      <c r="D77" s="83">
        <v>497814.45</v>
      </c>
      <c r="E77" s="84">
        <f t="shared" si="1"/>
        <v>59.846415089803081</v>
      </c>
    </row>
    <row r="78" spans="1:5" s="35" customFormat="1" ht="18.75" x14ac:dyDescent="0.3">
      <c r="A78" s="25" t="s">
        <v>228</v>
      </c>
      <c r="B78" s="26" t="s">
        <v>229</v>
      </c>
      <c r="C78" s="83">
        <v>2376180</v>
      </c>
      <c r="D78" s="83">
        <v>2338523</v>
      </c>
      <c r="E78" s="84">
        <f t="shared" si="1"/>
        <v>98.415229485981698</v>
      </c>
    </row>
    <row r="79" spans="1:5" s="35" customFormat="1" ht="37.5" x14ac:dyDescent="0.3">
      <c r="A79" s="25" t="s">
        <v>230</v>
      </c>
      <c r="B79" s="26" t="s">
        <v>231</v>
      </c>
      <c r="C79" s="83">
        <v>495112</v>
      </c>
      <c r="D79" s="83">
        <v>0</v>
      </c>
      <c r="E79" s="84">
        <f t="shared" si="1"/>
        <v>0</v>
      </c>
    </row>
    <row r="80" spans="1:5" s="35" customFormat="1" ht="37.5" x14ac:dyDescent="0.3">
      <c r="A80" s="25" t="s">
        <v>232</v>
      </c>
      <c r="B80" s="26" t="s">
        <v>233</v>
      </c>
      <c r="C80" s="83">
        <v>499000</v>
      </c>
      <c r="D80" s="83">
        <v>495785</v>
      </c>
      <c r="E80" s="84">
        <f t="shared" si="1"/>
        <v>99.355711422845687</v>
      </c>
    </row>
    <row r="81" spans="1:8" s="35" customFormat="1" ht="37.5" x14ac:dyDescent="0.3">
      <c r="A81" s="25" t="s">
        <v>234</v>
      </c>
      <c r="B81" s="26" t="s">
        <v>235</v>
      </c>
      <c r="C81" s="83">
        <v>1767950</v>
      </c>
      <c r="D81" s="83">
        <v>1334950</v>
      </c>
      <c r="E81" s="84">
        <f t="shared" si="1"/>
        <v>75.50835713679686</v>
      </c>
      <c r="F81" s="85"/>
      <c r="G81" s="85"/>
      <c r="H81" s="85"/>
    </row>
    <row r="82" spans="1:8" s="35" customFormat="1" ht="18.75" x14ac:dyDescent="0.3">
      <c r="A82" s="25" t="s">
        <v>236</v>
      </c>
      <c r="B82" s="26" t="s">
        <v>237</v>
      </c>
      <c r="C82" s="83">
        <v>2085707.98</v>
      </c>
      <c r="D82" s="83">
        <v>1919273</v>
      </c>
      <c r="E82" s="84">
        <f t="shared" si="1"/>
        <v>92.020216559750608</v>
      </c>
      <c r="F82" s="85"/>
      <c r="G82" s="85"/>
      <c r="H82" s="85"/>
    </row>
    <row r="83" spans="1:8" s="35" customFormat="1" ht="18.75" x14ac:dyDescent="0.3">
      <c r="A83" s="25" t="s">
        <v>238</v>
      </c>
      <c r="B83" s="26" t="s">
        <v>239</v>
      </c>
      <c r="C83" s="83">
        <v>12000</v>
      </c>
      <c r="D83" s="83">
        <v>0</v>
      </c>
      <c r="E83" s="84">
        <f t="shared" si="1"/>
        <v>0</v>
      </c>
      <c r="F83" s="85"/>
      <c r="G83" s="85"/>
      <c r="H83" s="85"/>
    </row>
    <row r="84" spans="1:8" s="35" customFormat="1" ht="18.75" x14ac:dyDescent="0.3">
      <c r="A84" s="25" t="s">
        <v>240</v>
      </c>
      <c r="B84" s="26" t="s">
        <v>241</v>
      </c>
      <c r="C84" s="83">
        <v>13000</v>
      </c>
      <c r="D84" s="83">
        <v>0</v>
      </c>
      <c r="E84" s="84">
        <f t="shared" si="1"/>
        <v>0</v>
      </c>
      <c r="F84" s="85"/>
      <c r="G84" s="85"/>
      <c r="H84" s="85"/>
    </row>
    <row r="85" spans="1:8" s="35" customFormat="1" ht="56.25" x14ac:dyDescent="0.3">
      <c r="A85" s="25" t="s">
        <v>242</v>
      </c>
      <c r="B85" s="26" t="s">
        <v>243</v>
      </c>
      <c r="C85" s="83">
        <v>6328100</v>
      </c>
      <c r="D85" s="83">
        <v>4518269</v>
      </c>
      <c r="E85" s="84">
        <f t="shared" si="1"/>
        <v>71.400088494176771</v>
      </c>
      <c r="F85" s="85"/>
      <c r="G85" s="85"/>
      <c r="H85" s="85"/>
    </row>
    <row r="86" spans="1:8" s="35" customFormat="1" ht="18.75" x14ac:dyDescent="0.3">
      <c r="A86" s="25" t="s">
        <v>244</v>
      </c>
      <c r="B86" s="26" t="s">
        <v>245</v>
      </c>
      <c r="C86" s="83">
        <v>20419110.719999999</v>
      </c>
      <c r="D86" s="83">
        <v>14874913.9</v>
      </c>
      <c r="E86" s="84">
        <f t="shared" ref="E86:E122" si="2">D86*100/C86</f>
        <v>72.848000600880241</v>
      </c>
      <c r="F86" s="85"/>
      <c r="G86" s="85"/>
      <c r="H86" s="85"/>
    </row>
    <row r="87" spans="1:8" s="35" customFormat="1" ht="56.25" x14ac:dyDescent="0.3">
      <c r="A87" s="25" t="s">
        <v>246</v>
      </c>
      <c r="B87" s="26" t="s">
        <v>247</v>
      </c>
      <c r="C87" s="83">
        <v>1060957.8</v>
      </c>
      <c r="D87" s="83">
        <v>530478.9</v>
      </c>
      <c r="E87" s="84">
        <f t="shared" si="2"/>
        <v>50</v>
      </c>
      <c r="F87" s="85"/>
      <c r="G87" s="85"/>
      <c r="H87" s="85"/>
    </row>
    <row r="88" spans="1:8" s="35" customFormat="1" ht="18.75" x14ac:dyDescent="0.3">
      <c r="A88" s="25" t="s">
        <v>248</v>
      </c>
      <c r="B88" s="26" t="s">
        <v>249</v>
      </c>
      <c r="C88" s="83">
        <v>500000</v>
      </c>
      <c r="D88" s="83">
        <v>500000</v>
      </c>
      <c r="E88" s="84">
        <f t="shared" si="2"/>
        <v>100</v>
      </c>
      <c r="F88" s="85"/>
      <c r="G88" s="85"/>
      <c r="H88" s="85"/>
    </row>
    <row r="89" spans="1:8" s="35" customFormat="1" ht="37.5" x14ac:dyDescent="0.3">
      <c r="A89" s="25" t="s">
        <v>250</v>
      </c>
      <c r="B89" s="26" t="s">
        <v>202</v>
      </c>
      <c r="C89" s="83">
        <v>17947089.920000002</v>
      </c>
      <c r="D89" s="83">
        <v>13663620</v>
      </c>
      <c r="E89" s="84">
        <f t="shared" si="2"/>
        <v>76.132788440389106</v>
      </c>
      <c r="F89" s="85"/>
      <c r="G89" s="85"/>
      <c r="H89" s="85"/>
    </row>
    <row r="90" spans="1:8" s="35" customFormat="1" ht="37.5" x14ac:dyDescent="0.3">
      <c r="A90" s="25" t="s">
        <v>251</v>
      </c>
      <c r="B90" s="26" t="s">
        <v>252</v>
      </c>
      <c r="C90" s="83">
        <v>721063</v>
      </c>
      <c r="D90" s="83">
        <v>10815</v>
      </c>
      <c r="E90" s="84">
        <f t="shared" si="2"/>
        <v>1.4998689434903747</v>
      </c>
      <c r="F90" s="85"/>
      <c r="G90" s="85"/>
      <c r="H90" s="85"/>
    </row>
    <row r="91" spans="1:8" s="35" customFormat="1" ht="37.5" x14ac:dyDescent="0.3">
      <c r="A91" s="25" t="s">
        <v>253</v>
      </c>
      <c r="B91" s="26" t="s">
        <v>254</v>
      </c>
      <c r="C91" s="83">
        <v>120000</v>
      </c>
      <c r="D91" s="83">
        <v>120000</v>
      </c>
      <c r="E91" s="84">
        <f t="shared" si="2"/>
        <v>100</v>
      </c>
      <c r="F91" s="85"/>
      <c r="G91" s="85"/>
      <c r="H91" s="85"/>
    </row>
    <row r="92" spans="1:8" s="35" customFormat="1" ht="18.75" x14ac:dyDescent="0.3">
      <c r="A92" s="25" t="s">
        <v>255</v>
      </c>
      <c r="B92" s="26" t="s">
        <v>256</v>
      </c>
      <c r="C92" s="83">
        <v>70000</v>
      </c>
      <c r="D92" s="83">
        <v>50000</v>
      </c>
      <c r="E92" s="84">
        <f t="shared" si="2"/>
        <v>71.428571428571431</v>
      </c>
      <c r="F92" s="85"/>
      <c r="G92" s="85"/>
      <c r="H92" s="85"/>
    </row>
    <row r="93" spans="1:8" s="35" customFormat="1" ht="37.5" x14ac:dyDescent="0.3">
      <c r="A93" s="25" t="s">
        <v>257</v>
      </c>
      <c r="B93" s="26" t="s">
        <v>258</v>
      </c>
      <c r="C93" s="83">
        <v>1814400</v>
      </c>
      <c r="D93" s="83">
        <v>1628446</v>
      </c>
      <c r="E93" s="84">
        <f t="shared" si="2"/>
        <v>89.751212522045861</v>
      </c>
      <c r="F93" s="85"/>
      <c r="G93" s="85"/>
      <c r="H93" s="85"/>
    </row>
    <row r="94" spans="1:8" s="35" customFormat="1" ht="18.75" x14ac:dyDescent="0.3">
      <c r="A94" s="25" t="s">
        <v>259</v>
      </c>
      <c r="B94" s="26" t="s">
        <v>260</v>
      </c>
      <c r="C94" s="83">
        <v>1657750</v>
      </c>
      <c r="D94" s="83">
        <v>1628446</v>
      </c>
      <c r="E94" s="84">
        <f t="shared" si="2"/>
        <v>98.232302820087469</v>
      </c>
      <c r="F94" s="85"/>
      <c r="G94" s="85"/>
      <c r="H94" s="85"/>
    </row>
    <row r="95" spans="1:8" s="35" customFormat="1" ht="37.5" x14ac:dyDescent="0.3">
      <c r="A95" s="25" t="s">
        <v>261</v>
      </c>
      <c r="B95" s="26" t="s">
        <v>262</v>
      </c>
      <c r="C95" s="83">
        <v>156650</v>
      </c>
      <c r="D95" s="83">
        <v>0</v>
      </c>
      <c r="E95" s="84">
        <f t="shared" si="2"/>
        <v>0</v>
      </c>
      <c r="F95" s="85"/>
      <c r="G95" s="85"/>
      <c r="H95" s="85"/>
    </row>
    <row r="96" spans="1:8" s="35" customFormat="1" ht="37.5" x14ac:dyDescent="0.3">
      <c r="A96" s="25" t="s">
        <v>263</v>
      </c>
      <c r="B96" s="26" t="s">
        <v>264</v>
      </c>
      <c r="C96" s="83">
        <v>66000</v>
      </c>
      <c r="D96" s="83">
        <v>62940</v>
      </c>
      <c r="E96" s="84">
        <f t="shared" si="2"/>
        <v>95.36363636363636</v>
      </c>
      <c r="F96" s="85"/>
      <c r="G96" s="85"/>
      <c r="H96" s="85"/>
    </row>
    <row r="97" spans="1:8" s="35" customFormat="1" ht="18.75" x14ac:dyDescent="0.3">
      <c r="A97" s="25" t="s">
        <v>265</v>
      </c>
      <c r="B97" s="26" t="s">
        <v>266</v>
      </c>
      <c r="C97" s="83">
        <v>53000</v>
      </c>
      <c r="D97" s="83">
        <v>49940</v>
      </c>
      <c r="E97" s="84">
        <f t="shared" si="2"/>
        <v>94.226415094339629</v>
      </c>
      <c r="F97" s="85"/>
      <c r="G97" s="85"/>
      <c r="H97" s="85"/>
    </row>
    <row r="98" spans="1:8" s="35" customFormat="1" ht="37.5" x14ac:dyDescent="0.3">
      <c r="A98" s="25" t="s">
        <v>267</v>
      </c>
      <c r="B98" s="26" t="s">
        <v>268</v>
      </c>
      <c r="C98" s="83">
        <v>13000</v>
      </c>
      <c r="D98" s="83">
        <v>13000</v>
      </c>
      <c r="E98" s="84">
        <f t="shared" si="2"/>
        <v>100</v>
      </c>
      <c r="F98" s="85"/>
      <c r="G98" s="85"/>
      <c r="H98" s="85"/>
    </row>
    <row r="99" spans="1:8" s="35" customFormat="1" ht="37.5" x14ac:dyDescent="0.3">
      <c r="A99" s="25" t="s">
        <v>269</v>
      </c>
      <c r="B99" s="26" t="s">
        <v>270</v>
      </c>
      <c r="C99" s="83">
        <v>20789473</v>
      </c>
      <c r="D99" s="83">
        <v>12498162.43</v>
      </c>
      <c r="E99" s="84">
        <f t="shared" si="2"/>
        <v>60.11774531273592</v>
      </c>
      <c r="F99" s="85"/>
      <c r="G99" s="85"/>
      <c r="H99" s="85"/>
    </row>
    <row r="100" spans="1:8" s="35" customFormat="1" ht="37.5" x14ac:dyDescent="0.3">
      <c r="A100" s="25" t="s">
        <v>271</v>
      </c>
      <c r="B100" s="26" t="s">
        <v>272</v>
      </c>
      <c r="C100" s="83">
        <v>20789473</v>
      </c>
      <c r="D100" s="83">
        <v>12498162.43</v>
      </c>
      <c r="E100" s="84">
        <f t="shared" si="2"/>
        <v>60.11774531273592</v>
      </c>
      <c r="F100" s="85"/>
      <c r="G100" s="85"/>
      <c r="H100" s="85"/>
    </row>
    <row r="101" spans="1:8" s="35" customFormat="1" ht="37.5" x14ac:dyDescent="0.3">
      <c r="A101" s="25" t="s">
        <v>273</v>
      </c>
      <c r="B101" s="26" t="s">
        <v>274</v>
      </c>
      <c r="C101" s="83">
        <v>94707370.609999999</v>
      </c>
      <c r="D101" s="83">
        <v>64820930.240000002</v>
      </c>
      <c r="E101" s="84">
        <f t="shared" si="2"/>
        <v>68.443384947227813</v>
      </c>
      <c r="F101" s="85"/>
      <c r="G101" s="85"/>
      <c r="H101" s="85"/>
    </row>
    <row r="102" spans="1:8" s="35" customFormat="1" ht="37.5" x14ac:dyDescent="0.3">
      <c r="A102" s="25" t="s">
        <v>275</v>
      </c>
      <c r="B102" s="26" t="s">
        <v>276</v>
      </c>
      <c r="C102" s="83">
        <v>13999680.550000001</v>
      </c>
      <c r="D102" s="83">
        <v>10045219</v>
      </c>
      <c r="E102" s="84">
        <f t="shared" si="2"/>
        <v>71.753201540016562</v>
      </c>
      <c r="F102" s="85"/>
      <c r="G102" s="85"/>
      <c r="H102" s="85"/>
    </row>
    <row r="103" spans="1:8" s="35" customFormat="1" ht="18.75" x14ac:dyDescent="0.3">
      <c r="A103" s="25" t="s">
        <v>277</v>
      </c>
      <c r="B103" s="26" t="s">
        <v>278</v>
      </c>
      <c r="C103" s="83">
        <v>34100</v>
      </c>
      <c r="D103" s="83">
        <v>27120</v>
      </c>
      <c r="E103" s="84">
        <f t="shared" si="2"/>
        <v>79.530791788856305</v>
      </c>
      <c r="F103" s="85"/>
      <c r="G103" s="85"/>
      <c r="H103" s="85"/>
    </row>
    <row r="104" spans="1:8" s="35" customFormat="1" ht="18.75" x14ac:dyDescent="0.3">
      <c r="A104" s="25" t="s">
        <v>279</v>
      </c>
      <c r="B104" s="26" t="s">
        <v>229</v>
      </c>
      <c r="C104" s="83">
        <v>10000</v>
      </c>
      <c r="D104" s="83">
        <v>10000</v>
      </c>
      <c r="E104" s="84">
        <f t="shared" si="2"/>
        <v>100</v>
      </c>
      <c r="F104" s="85"/>
      <c r="G104" s="85"/>
      <c r="H104" s="85"/>
    </row>
    <row r="105" spans="1:8" s="35" customFormat="1" ht="18.75" x14ac:dyDescent="0.3">
      <c r="A105" s="25" t="s">
        <v>280</v>
      </c>
      <c r="B105" s="26" t="s">
        <v>281</v>
      </c>
      <c r="C105" s="83">
        <v>11357561.369999999</v>
      </c>
      <c r="D105" s="83">
        <v>9493099</v>
      </c>
      <c r="E105" s="84">
        <f t="shared" si="2"/>
        <v>83.583955135608491</v>
      </c>
      <c r="F105" s="85"/>
      <c r="G105" s="85"/>
      <c r="H105" s="85"/>
    </row>
    <row r="106" spans="1:8" s="35" customFormat="1" ht="37.5" x14ac:dyDescent="0.3">
      <c r="A106" s="25" t="s">
        <v>282</v>
      </c>
      <c r="B106" s="26" t="s">
        <v>252</v>
      </c>
      <c r="C106" s="83">
        <v>2083019.18</v>
      </c>
      <c r="D106" s="83">
        <v>0</v>
      </c>
      <c r="E106" s="84">
        <f t="shared" si="2"/>
        <v>0</v>
      </c>
      <c r="F106" s="85"/>
      <c r="G106" s="85"/>
      <c r="H106" s="85"/>
    </row>
    <row r="107" spans="1:8" s="35" customFormat="1" ht="37.5" x14ac:dyDescent="0.3">
      <c r="A107" s="25" t="s">
        <v>283</v>
      </c>
      <c r="B107" s="26" t="s">
        <v>284</v>
      </c>
      <c r="C107" s="83">
        <v>15000</v>
      </c>
      <c r="D107" s="83">
        <v>15000</v>
      </c>
      <c r="E107" s="84">
        <f t="shared" si="2"/>
        <v>100</v>
      </c>
      <c r="F107" s="85"/>
      <c r="G107" s="85"/>
      <c r="H107" s="85"/>
    </row>
    <row r="108" spans="1:8" s="35" customFormat="1" ht="18.75" x14ac:dyDescent="0.3">
      <c r="A108" s="25" t="s">
        <v>285</v>
      </c>
      <c r="B108" s="26" t="s">
        <v>286</v>
      </c>
      <c r="C108" s="83">
        <v>500000</v>
      </c>
      <c r="D108" s="83">
        <v>500000</v>
      </c>
      <c r="E108" s="84">
        <f t="shared" si="2"/>
        <v>100</v>
      </c>
      <c r="F108" s="85"/>
      <c r="G108" s="85"/>
      <c r="H108" s="85"/>
    </row>
    <row r="109" spans="1:8" s="35" customFormat="1" ht="18.75" x14ac:dyDescent="0.3">
      <c r="A109" s="25" t="s">
        <v>287</v>
      </c>
      <c r="B109" s="26" t="s">
        <v>288</v>
      </c>
      <c r="C109" s="83">
        <v>19302294.100000001</v>
      </c>
      <c r="D109" s="83">
        <v>12168357.439999999</v>
      </c>
      <c r="E109" s="84">
        <f t="shared" si="2"/>
        <v>63.040990759746009</v>
      </c>
      <c r="F109" s="85"/>
      <c r="G109" s="85"/>
      <c r="H109" s="85"/>
    </row>
    <row r="110" spans="1:8" s="35" customFormat="1" ht="18.75" x14ac:dyDescent="0.3">
      <c r="A110" s="25" t="s">
        <v>289</v>
      </c>
      <c r="B110" s="26" t="s">
        <v>290</v>
      </c>
      <c r="C110" s="83">
        <v>244911</v>
      </c>
      <c r="D110" s="83">
        <v>164811</v>
      </c>
      <c r="E110" s="84">
        <f t="shared" si="2"/>
        <v>67.294241581635774</v>
      </c>
      <c r="F110" s="85"/>
      <c r="G110" s="85"/>
      <c r="H110" s="85"/>
    </row>
    <row r="111" spans="1:8" s="35" customFormat="1" ht="56.25" x14ac:dyDescent="0.3">
      <c r="A111" s="25" t="s">
        <v>291</v>
      </c>
      <c r="B111" s="26" t="s">
        <v>292</v>
      </c>
      <c r="C111" s="83">
        <v>6726645.8899999997</v>
      </c>
      <c r="D111" s="83">
        <v>4624441.95</v>
      </c>
      <c r="E111" s="84">
        <f t="shared" si="2"/>
        <v>68.748110508906251</v>
      </c>
      <c r="F111" s="85"/>
      <c r="G111" s="85"/>
      <c r="H111" s="85"/>
    </row>
    <row r="112" spans="1:8" s="35" customFormat="1" ht="18.75" x14ac:dyDescent="0.3">
      <c r="A112" s="25" t="s">
        <v>293</v>
      </c>
      <c r="B112" s="26" t="s">
        <v>294</v>
      </c>
      <c r="C112" s="83">
        <v>80000</v>
      </c>
      <c r="D112" s="83">
        <v>66251.490000000005</v>
      </c>
      <c r="E112" s="84">
        <f t="shared" si="2"/>
        <v>82.814362500000016</v>
      </c>
      <c r="F112" s="85"/>
      <c r="G112" s="85"/>
      <c r="H112" s="85"/>
    </row>
    <row r="113" spans="1:8" s="35" customFormat="1" ht="37.5" x14ac:dyDescent="0.3">
      <c r="A113" s="25" t="s">
        <v>295</v>
      </c>
      <c r="B113" s="26" t="s">
        <v>296</v>
      </c>
      <c r="C113" s="83">
        <v>126000</v>
      </c>
      <c r="D113" s="83">
        <v>0</v>
      </c>
      <c r="E113" s="84">
        <f t="shared" si="2"/>
        <v>0</v>
      </c>
      <c r="F113" s="85"/>
      <c r="G113" s="85"/>
      <c r="H113" s="85"/>
    </row>
    <row r="114" spans="1:8" s="35" customFormat="1" ht="18.75" x14ac:dyDescent="0.3">
      <c r="A114" s="25" t="s">
        <v>297</v>
      </c>
      <c r="B114" s="26" t="s">
        <v>298</v>
      </c>
      <c r="C114" s="83">
        <v>12124737.210000001</v>
      </c>
      <c r="D114" s="83">
        <v>7312853</v>
      </c>
      <c r="E114" s="84">
        <f t="shared" si="2"/>
        <v>60.313496889389484</v>
      </c>
      <c r="F114" s="85"/>
      <c r="G114" s="85"/>
      <c r="H114" s="85"/>
    </row>
    <row r="115" spans="1:8" s="35" customFormat="1" ht="18.75" x14ac:dyDescent="0.3">
      <c r="A115" s="25" t="s">
        <v>299</v>
      </c>
      <c r="B115" s="26" t="s">
        <v>300</v>
      </c>
      <c r="C115" s="83">
        <v>3508324.58</v>
      </c>
      <c r="D115" s="83">
        <v>2544760.5499999998</v>
      </c>
      <c r="E115" s="84">
        <f t="shared" si="2"/>
        <v>72.534923493310288</v>
      </c>
      <c r="F115" s="85"/>
      <c r="G115" s="85"/>
      <c r="H115" s="85"/>
    </row>
    <row r="116" spans="1:8" s="35" customFormat="1" ht="18.75" x14ac:dyDescent="0.3">
      <c r="A116" s="25" t="s">
        <v>301</v>
      </c>
      <c r="B116" s="26" t="s">
        <v>298</v>
      </c>
      <c r="C116" s="83">
        <v>2281220.7799999998</v>
      </c>
      <c r="D116" s="83">
        <v>1670000</v>
      </c>
      <c r="E116" s="84">
        <f t="shared" si="2"/>
        <v>73.206417136003822</v>
      </c>
      <c r="F116" s="85"/>
      <c r="G116" s="85"/>
      <c r="H116" s="85"/>
    </row>
    <row r="117" spans="1:8" s="35" customFormat="1" ht="56.25" x14ac:dyDescent="0.3">
      <c r="A117" s="25" t="s">
        <v>302</v>
      </c>
      <c r="B117" s="26" t="s">
        <v>292</v>
      </c>
      <c r="C117" s="83">
        <v>1127103.8</v>
      </c>
      <c r="D117" s="83">
        <v>774760.55</v>
      </c>
      <c r="E117" s="84">
        <f t="shared" si="2"/>
        <v>68.739059348393639</v>
      </c>
      <c r="F117" s="85"/>
      <c r="G117" s="85"/>
      <c r="H117" s="85"/>
    </row>
    <row r="118" spans="1:8" s="35" customFormat="1" ht="18.75" x14ac:dyDescent="0.3">
      <c r="A118" s="25" t="s">
        <v>303</v>
      </c>
      <c r="B118" s="26" t="s">
        <v>304</v>
      </c>
      <c r="C118" s="83">
        <v>100000</v>
      </c>
      <c r="D118" s="83">
        <v>100000</v>
      </c>
      <c r="E118" s="84">
        <f t="shared" si="2"/>
        <v>100</v>
      </c>
      <c r="F118" s="85"/>
      <c r="G118" s="85"/>
      <c r="H118" s="85"/>
    </row>
    <row r="119" spans="1:8" s="35" customFormat="1" ht="37.5" x14ac:dyDescent="0.3">
      <c r="A119" s="25" t="s">
        <v>305</v>
      </c>
      <c r="B119" s="26" t="s">
        <v>306</v>
      </c>
      <c r="C119" s="83">
        <v>31282058.91</v>
      </c>
      <c r="D119" s="83">
        <v>20618490.120000001</v>
      </c>
      <c r="E119" s="84">
        <f t="shared" si="2"/>
        <v>65.911550704895717</v>
      </c>
      <c r="F119" s="85"/>
      <c r="G119" s="85"/>
      <c r="H119" s="85"/>
    </row>
    <row r="120" spans="1:8" s="35" customFormat="1" ht="75" x14ac:dyDescent="0.3">
      <c r="A120" s="25" t="s">
        <v>307</v>
      </c>
      <c r="B120" s="26" t="s">
        <v>308</v>
      </c>
      <c r="C120" s="83">
        <v>2021279</v>
      </c>
      <c r="D120" s="83">
        <v>2021279</v>
      </c>
      <c r="E120" s="84">
        <f t="shared" si="2"/>
        <v>100</v>
      </c>
      <c r="F120" s="85"/>
      <c r="G120" s="85"/>
      <c r="H120" s="85"/>
    </row>
    <row r="121" spans="1:8" s="35" customFormat="1" ht="18.75" x14ac:dyDescent="0.3">
      <c r="A121" s="25" t="s">
        <v>309</v>
      </c>
      <c r="B121" s="26" t="s">
        <v>310</v>
      </c>
      <c r="C121" s="83">
        <v>20215419.039999999</v>
      </c>
      <c r="D121" s="83">
        <v>12415000</v>
      </c>
      <c r="E121" s="84">
        <f t="shared" si="2"/>
        <v>61.41351794605194</v>
      </c>
      <c r="F121" s="85"/>
      <c r="G121" s="85"/>
      <c r="H121" s="85"/>
    </row>
    <row r="122" spans="1:8" s="35" customFormat="1" ht="56.25" x14ac:dyDescent="0.3">
      <c r="A122" s="25" t="s">
        <v>311</v>
      </c>
      <c r="B122" s="26" t="s">
        <v>292</v>
      </c>
      <c r="C122" s="83">
        <v>7582198.8700000001</v>
      </c>
      <c r="D122" s="83">
        <v>5212049.12</v>
      </c>
      <c r="E122" s="84">
        <f t="shared" si="2"/>
        <v>68.740601629722221</v>
      </c>
      <c r="F122" s="85"/>
      <c r="G122" s="85"/>
      <c r="H122" s="85"/>
    </row>
    <row r="123" spans="1:8" s="35" customFormat="1" ht="18.75" x14ac:dyDescent="0.3">
      <c r="A123" s="25" t="s">
        <v>312</v>
      </c>
      <c r="B123" s="26" t="s">
        <v>313</v>
      </c>
      <c r="C123" s="83">
        <v>420000</v>
      </c>
      <c r="D123" s="83">
        <v>227000</v>
      </c>
      <c r="E123" s="84">
        <f t="shared" ref="E123:E161" si="3">D123*100/C123</f>
        <v>54.047619047619051</v>
      </c>
      <c r="F123" s="85"/>
      <c r="G123" s="85"/>
      <c r="H123" s="85"/>
    </row>
    <row r="124" spans="1:8" s="35" customFormat="1" ht="18.75" x14ac:dyDescent="0.3">
      <c r="A124" s="25" t="s">
        <v>314</v>
      </c>
      <c r="B124" s="26" t="s">
        <v>315</v>
      </c>
      <c r="C124" s="83">
        <v>740000</v>
      </c>
      <c r="D124" s="83">
        <v>440000</v>
      </c>
      <c r="E124" s="84">
        <f t="shared" si="3"/>
        <v>59.45945945945946</v>
      </c>
      <c r="F124" s="85"/>
      <c r="G124" s="85"/>
      <c r="H124" s="85"/>
    </row>
    <row r="125" spans="1:8" s="35" customFormat="1" ht="18.75" x14ac:dyDescent="0.3">
      <c r="A125" s="25" t="s">
        <v>316</v>
      </c>
      <c r="B125" s="26" t="s">
        <v>304</v>
      </c>
      <c r="C125" s="83">
        <v>303162</v>
      </c>
      <c r="D125" s="83">
        <v>303162</v>
      </c>
      <c r="E125" s="84">
        <f t="shared" si="3"/>
        <v>100</v>
      </c>
      <c r="F125" s="85"/>
      <c r="G125" s="85"/>
      <c r="H125" s="85"/>
    </row>
    <row r="126" spans="1:8" s="35" customFormat="1" ht="18.75" x14ac:dyDescent="0.3">
      <c r="A126" s="25" t="s">
        <v>317</v>
      </c>
      <c r="B126" s="26" t="s">
        <v>318</v>
      </c>
      <c r="C126" s="83">
        <v>4935773.74</v>
      </c>
      <c r="D126" s="83">
        <v>2839711.79</v>
      </c>
      <c r="E126" s="84">
        <f t="shared" si="3"/>
        <v>57.533265088443862</v>
      </c>
      <c r="F126" s="85"/>
      <c r="G126" s="85"/>
      <c r="H126" s="85"/>
    </row>
    <row r="127" spans="1:8" s="35" customFormat="1" ht="18.75" x14ac:dyDescent="0.3">
      <c r="A127" s="25" t="s">
        <v>319</v>
      </c>
      <c r="B127" s="26" t="s">
        <v>320</v>
      </c>
      <c r="C127" s="83">
        <v>4935773.74</v>
      </c>
      <c r="D127" s="83">
        <v>2839711.79</v>
      </c>
      <c r="E127" s="84">
        <f t="shared" si="3"/>
        <v>57.533265088443862</v>
      </c>
      <c r="F127" s="85"/>
      <c r="G127" s="85"/>
      <c r="H127" s="85"/>
    </row>
    <row r="128" spans="1:8" s="35" customFormat="1" ht="18.75" x14ac:dyDescent="0.3">
      <c r="A128" s="25" t="s">
        <v>321</v>
      </c>
      <c r="B128" s="26" t="s">
        <v>322</v>
      </c>
      <c r="C128" s="83">
        <v>15887558.98</v>
      </c>
      <c r="D128" s="83">
        <v>12600000</v>
      </c>
      <c r="E128" s="84">
        <f t="shared" si="3"/>
        <v>79.307337369204845</v>
      </c>
      <c r="F128" s="85"/>
      <c r="G128" s="85"/>
      <c r="H128" s="85"/>
    </row>
    <row r="129" spans="1:8" s="35" customFormat="1" ht="18.75" x14ac:dyDescent="0.3">
      <c r="A129" s="25" t="s">
        <v>323</v>
      </c>
      <c r="B129" s="26" t="s">
        <v>324</v>
      </c>
      <c r="C129" s="83">
        <v>15887558.98</v>
      </c>
      <c r="D129" s="83">
        <v>12600000</v>
      </c>
      <c r="E129" s="84">
        <f t="shared" si="3"/>
        <v>79.307337369204845</v>
      </c>
      <c r="F129" s="85"/>
      <c r="G129" s="85"/>
      <c r="H129" s="85"/>
    </row>
    <row r="130" spans="1:8" s="35" customFormat="1" ht="18.75" x14ac:dyDescent="0.3">
      <c r="A130" s="25" t="s">
        <v>325</v>
      </c>
      <c r="B130" s="26" t="s">
        <v>326</v>
      </c>
      <c r="C130" s="83">
        <v>5791679.75</v>
      </c>
      <c r="D130" s="83">
        <v>4004391.34</v>
      </c>
      <c r="E130" s="84">
        <f t="shared" si="3"/>
        <v>69.14041371158342</v>
      </c>
      <c r="F130" s="85"/>
      <c r="G130" s="85"/>
      <c r="H130" s="85"/>
    </row>
    <row r="131" spans="1:8" s="35" customFormat="1" ht="18.75" x14ac:dyDescent="0.3">
      <c r="A131" s="25" t="s">
        <v>327</v>
      </c>
      <c r="B131" s="26" t="s">
        <v>328</v>
      </c>
      <c r="C131" s="83">
        <v>1836225.35</v>
      </c>
      <c r="D131" s="83">
        <v>1400000</v>
      </c>
      <c r="E131" s="84">
        <f t="shared" si="3"/>
        <v>76.243365227476019</v>
      </c>
      <c r="F131" s="85"/>
      <c r="G131" s="85"/>
      <c r="H131" s="85"/>
    </row>
    <row r="132" spans="1:8" s="35" customFormat="1" ht="56.25" x14ac:dyDescent="0.3">
      <c r="A132" s="25" t="s">
        <v>329</v>
      </c>
      <c r="B132" s="26" t="s">
        <v>292</v>
      </c>
      <c r="C132" s="83">
        <v>922624.44</v>
      </c>
      <c r="D132" s="83">
        <v>633898.38</v>
      </c>
      <c r="E132" s="84">
        <f t="shared" si="3"/>
        <v>68.706003495853636</v>
      </c>
      <c r="F132" s="85"/>
      <c r="G132" s="85"/>
      <c r="H132" s="85"/>
    </row>
    <row r="133" spans="1:8" s="35" customFormat="1" ht="18.75" x14ac:dyDescent="0.3">
      <c r="A133" s="25" t="s">
        <v>330</v>
      </c>
      <c r="B133" s="26" t="s">
        <v>331</v>
      </c>
      <c r="C133" s="83">
        <v>1970492.96</v>
      </c>
      <c r="D133" s="83">
        <v>1970492.96</v>
      </c>
      <c r="E133" s="84">
        <f t="shared" si="3"/>
        <v>100</v>
      </c>
      <c r="F133" s="85"/>
      <c r="G133" s="85"/>
      <c r="H133" s="85"/>
    </row>
    <row r="134" spans="1:8" s="35" customFormat="1" ht="18.75" x14ac:dyDescent="0.3">
      <c r="A134" s="25" t="s">
        <v>332</v>
      </c>
      <c r="B134" s="26" t="s">
        <v>333</v>
      </c>
      <c r="C134" s="83">
        <v>1062337</v>
      </c>
      <c r="D134" s="83">
        <v>0</v>
      </c>
      <c r="E134" s="84">
        <f t="shared" si="3"/>
        <v>0</v>
      </c>
      <c r="F134" s="85"/>
      <c r="G134" s="85"/>
      <c r="H134" s="85"/>
    </row>
    <row r="135" spans="1:8" s="35" customFormat="1" ht="37.5" x14ac:dyDescent="0.3">
      <c r="A135" s="25" t="s">
        <v>334</v>
      </c>
      <c r="B135" s="26" t="s">
        <v>335</v>
      </c>
      <c r="C135" s="83">
        <v>5796655.71</v>
      </c>
      <c r="D135" s="83">
        <v>4029963.1</v>
      </c>
      <c r="E135" s="84">
        <f t="shared" si="3"/>
        <v>69.5222090393911</v>
      </c>
      <c r="F135" s="85"/>
      <c r="G135" s="85"/>
      <c r="H135" s="85"/>
    </row>
    <row r="136" spans="1:8" s="35" customFormat="1" ht="18.75" x14ac:dyDescent="0.3">
      <c r="A136" s="25" t="s">
        <v>336</v>
      </c>
      <c r="B136" s="26" t="s">
        <v>337</v>
      </c>
      <c r="C136" s="83">
        <v>250000</v>
      </c>
      <c r="D136" s="83">
        <v>137000</v>
      </c>
      <c r="E136" s="84">
        <f t="shared" si="3"/>
        <v>54.8</v>
      </c>
      <c r="F136" s="85"/>
      <c r="G136" s="85"/>
      <c r="H136" s="85"/>
    </row>
    <row r="137" spans="1:8" s="35" customFormat="1" ht="56.25" x14ac:dyDescent="0.3">
      <c r="A137" s="25" t="s">
        <v>338</v>
      </c>
      <c r="B137" s="26" t="s">
        <v>339</v>
      </c>
      <c r="C137" s="83">
        <v>250000</v>
      </c>
      <c r="D137" s="83">
        <v>137000</v>
      </c>
      <c r="E137" s="84">
        <f t="shared" si="3"/>
        <v>54.8</v>
      </c>
      <c r="F137" s="85"/>
      <c r="G137" s="85"/>
      <c r="H137" s="85"/>
    </row>
    <row r="138" spans="1:8" s="35" customFormat="1" ht="18.75" x14ac:dyDescent="0.3">
      <c r="A138" s="25" t="s">
        <v>340</v>
      </c>
      <c r="B138" s="26" t="s">
        <v>341</v>
      </c>
      <c r="C138" s="83">
        <v>650000</v>
      </c>
      <c r="D138" s="83">
        <v>445046.9</v>
      </c>
      <c r="E138" s="84">
        <f t="shared" si="3"/>
        <v>68.468753846153845</v>
      </c>
      <c r="F138" s="85"/>
      <c r="G138" s="85"/>
      <c r="H138" s="85"/>
    </row>
    <row r="139" spans="1:8" s="35" customFormat="1" ht="37.5" x14ac:dyDescent="0.3">
      <c r="A139" s="25" t="s">
        <v>342</v>
      </c>
      <c r="B139" s="26" t="s">
        <v>343</v>
      </c>
      <c r="C139" s="83">
        <v>650000</v>
      </c>
      <c r="D139" s="83">
        <v>445046.9</v>
      </c>
      <c r="E139" s="84">
        <f t="shared" si="3"/>
        <v>68.468753846153845</v>
      </c>
      <c r="F139" s="85"/>
      <c r="G139" s="85"/>
      <c r="H139" s="85"/>
    </row>
    <row r="140" spans="1:8" s="35" customFormat="1" ht="18.75" x14ac:dyDescent="0.3">
      <c r="A140" s="25" t="s">
        <v>344</v>
      </c>
      <c r="B140" s="26" t="s">
        <v>345</v>
      </c>
      <c r="C140" s="83">
        <v>4896655.71</v>
      </c>
      <c r="D140" s="83">
        <v>3447916.2</v>
      </c>
      <c r="E140" s="84">
        <f t="shared" si="3"/>
        <v>70.413694656102336</v>
      </c>
      <c r="F140" s="85"/>
      <c r="G140" s="85"/>
      <c r="H140" s="85"/>
    </row>
    <row r="141" spans="1:8" s="35" customFormat="1" ht="18.75" x14ac:dyDescent="0.3">
      <c r="A141" s="25" t="s">
        <v>346</v>
      </c>
      <c r="B141" s="26" t="s">
        <v>347</v>
      </c>
      <c r="C141" s="83">
        <v>4641631.8899999997</v>
      </c>
      <c r="D141" s="83">
        <v>3193192.38</v>
      </c>
      <c r="E141" s="84">
        <f t="shared" si="3"/>
        <v>68.794606200449905</v>
      </c>
      <c r="F141" s="85"/>
      <c r="G141" s="85"/>
      <c r="H141" s="85"/>
    </row>
    <row r="142" spans="1:8" s="35" customFormat="1" ht="37.5" x14ac:dyDescent="0.3">
      <c r="A142" s="25" t="s">
        <v>348</v>
      </c>
      <c r="B142" s="26" t="s">
        <v>252</v>
      </c>
      <c r="C142" s="83">
        <v>219023.82</v>
      </c>
      <c r="D142" s="83">
        <v>219023.82</v>
      </c>
      <c r="E142" s="84">
        <f t="shared" si="3"/>
        <v>100</v>
      </c>
      <c r="F142" s="85"/>
      <c r="G142" s="85"/>
      <c r="H142" s="85"/>
    </row>
    <row r="143" spans="1:8" s="35" customFormat="1" ht="37.5" x14ac:dyDescent="0.3">
      <c r="A143" s="25" t="s">
        <v>349</v>
      </c>
      <c r="B143" s="26" t="s">
        <v>350</v>
      </c>
      <c r="C143" s="83">
        <v>36000</v>
      </c>
      <c r="D143" s="83">
        <v>35700</v>
      </c>
      <c r="E143" s="84">
        <f t="shared" si="3"/>
        <v>99.166666666666671</v>
      </c>
      <c r="F143" s="85"/>
      <c r="G143" s="85"/>
      <c r="H143" s="85"/>
    </row>
    <row r="144" spans="1:8" s="35" customFormat="1" ht="37.5" x14ac:dyDescent="0.3">
      <c r="A144" s="25" t="s">
        <v>351</v>
      </c>
      <c r="B144" s="26" t="s">
        <v>352</v>
      </c>
      <c r="C144" s="83">
        <v>92735083.280000001</v>
      </c>
      <c r="D144" s="83">
        <v>56529888.509999998</v>
      </c>
      <c r="E144" s="84">
        <f t="shared" si="3"/>
        <v>60.958470635451185</v>
      </c>
      <c r="F144" s="85"/>
      <c r="G144" s="85"/>
      <c r="H144" s="85"/>
    </row>
    <row r="145" spans="1:8" s="35" customFormat="1" ht="18.75" x14ac:dyDescent="0.3">
      <c r="A145" s="25" t="s">
        <v>353</v>
      </c>
      <c r="B145" s="26" t="s">
        <v>354</v>
      </c>
      <c r="C145" s="83">
        <v>10000</v>
      </c>
      <c r="D145" s="83">
        <v>0</v>
      </c>
      <c r="E145" s="84">
        <f t="shared" si="3"/>
        <v>0</v>
      </c>
      <c r="F145" s="85"/>
      <c r="G145" s="85"/>
      <c r="H145" s="85"/>
    </row>
    <row r="146" spans="1:8" s="35" customFormat="1" ht="18.75" x14ac:dyDescent="0.3">
      <c r="A146" s="25" t="s">
        <v>355</v>
      </c>
      <c r="B146" s="26" t="s">
        <v>356</v>
      </c>
      <c r="C146" s="83">
        <v>5000</v>
      </c>
      <c r="D146" s="83">
        <v>0</v>
      </c>
      <c r="E146" s="84">
        <f t="shared" si="3"/>
        <v>0</v>
      </c>
      <c r="F146" s="85"/>
      <c r="G146" s="85"/>
      <c r="H146" s="85"/>
    </row>
    <row r="147" spans="1:8" s="35" customFormat="1" ht="18.75" x14ac:dyDescent="0.3">
      <c r="A147" s="25" t="s">
        <v>357</v>
      </c>
      <c r="B147" s="26" t="s">
        <v>358</v>
      </c>
      <c r="C147" s="83">
        <v>5000</v>
      </c>
      <c r="D147" s="83">
        <v>0</v>
      </c>
      <c r="E147" s="84">
        <f t="shared" si="3"/>
        <v>0</v>
      </c>
      <c r="F147" s="85"/>
      <c r="G147" s="85"/>
      <c r="H147" s="85"/>
    </row>
    <row r="148" spans="1:8" s="35" customFormat="1" ht="37.5" x14ac:dyDescent="0.3">
      <c r="A148" s="25" t="s">
        <v>359</v>
      </c>
      <c r="B148" s="26" t="s">
        <v>360</v>
      </c>
      <c r="C148" s="83">
        <v>10000</v>
      </c>
      <c r="D148" s="83">
        <v>0</v>
      </c>
      <c r="E148" s="84">
        <f t="shared" si="3"/>
        <v>0</v>
      </c>
      <c r="F148" s="85"/>
      <c r="G148" s="85"/>
      <c r="H148" s="85"/>
    </row>
    <row r="149" spans="1:8" s="35" customFormat="1" ht="37.5" x14ac:dyDescent="0.3">
      <c r="A149" s="25" t="s">
        <v>361</v>
      </c>
      <c r="B149" s="26" t="s">
        <v>362</v>
      </c>
      <c r="C149" s="83">
        <v>10000</v>
      </c>
      <c r="D149" s="83">
        <v>0</v>
      </c>
      <c r="E149" s="84">
        <f t="shared" si="3"/>
        <v>0</v>
      </c>
      <c r="F149" s="85"/>
      <c r="G149" s="85"/>
      <c r="H149" s="85"/>
    </row>
    <row r="150" spans="1:8" s="35" customFormat="1" ht="37.5" x14ac:dyDescent="0.3">
      <c r="A150" s="25" t="s">
        <v>363</v>
      </c>
      <c r="B150" s="26" t="s">
        <v>364</v>
      </c>
      <c r="C150" s="83">
        <v>5355557</v>
      </c>
      <c r="D150" s="83">
        <v>3547180.85</v>
      </c>
      <c r="E150" s="84">
        <f t="shared" si="3"/>
        <v>66.233649459804084</v>
      </c>
      <c r="F150" s="85"/>
      <c r="G150" s="85"/>
      <c r="H150" s="85"/>
    </row>
    <row r="151" spans="1:8" s="35" customFormat="1" ht="18.75" x14ac:dyDescent="0.3">
      <c r="A151" s="25" t="s">
        <v>365</v>
      </c>
      <c r="B151" s="26" t="s">
        <v>366</v>
      </c>
      <c r="C151" s="83">
        <v>5355557</v>
      </c>
      <c r="D151" s="83">
        <v>3547180.85</v>
      </c>
      <c r="E151" s="84">
        <f t="shared" si="3"/>
        <v>66.233649459804084</v>
      </c>
      <c r="F151" s="85"/>
      <c r="G151" s="85"/>
      <c r="H151" s="85"/>
    </row>
    <row r="152" spans="1:8" s="35" customFormat="1" ht="18.75" x14ac:dyDescent="0.3">
      <c r="A152" s="25" t="s">
        <v>367</v>
      </c>
      <c r="B152" s="26" t="s">
        <v>368</v>
      </c>
      <c r="C152" s="83">
        <v>51777035.310000002</v>
      </c>
      <c r="D152" s="83">
        <v>33083603.609999999</v>
      </c>
      <c r="E152" s="84">
        <f t="shared" si="3"/>
        <v>63.896288020203372</v>
      </c>
      <c r="F152" s="85"/>
      <c r="G152" s="85"/>
      <c r="H152" s="85"/>
    </row>
    <row r="153" spans="1:8" s="35" customFormat="1" ht="37.5" x14ac:dyDescent="0.3">
      <c r="A153" s="25" t="s">
        <v>369</v>
      </c>
      <c r="B153" s="26" t="s">
        <v>370</v>
      </c>
      <c r="C153" s="83">
        <v>612700</v>
      </c>
      <c r="D153" s="83">
        <v>459522</v>
      </c>
      <c r="E153" s="84">
        <f t="shared" si="3"/>
        <v>74.999510363962784</v>
      </c>
      <c r="F153" s="85"/>
      <c r="G153" s="85"/>
      <c r="H153" s="85"/>
    </row>
    <row r="154" spans="1:8" s="35" customFormat="1" ht="37.5" x14ac:dyDescent="0.3">
      <c r="A154" s="25" t="s">
        <v>371</v>
      </c>
      <c r="B154" s="26" t="s">
        <v>370</v>
      </c>
      <c r="C154" s="83">
        <v>612700</v>
      </c>
      <c r="D154" s="83">
        <v>459522</v>
      </c>
      <c r="E154" s="84">
        <f t="shared" si="3"/>
        <v>74.999510363962784</v>
      </c>
      <c r="F154" s="85"/>
      <c r="G154" s="85"/>
      <c r="H154" s="85"/>
    </row>
    <row r="155" spans="1:8" s="35" customFormat="1" ht="18.75" x14ac:dyDescent="0.3">
      <c r="A155" s="25" t="s">
        <v>372</v>
      </c>
      <c r="B155" s="26" t="s">
        <v>373</v>
      </c>
      <c r="C155" s="83">
        <v>30422727</v>
      </c>
      <c r="D155" s="83">
        <v>16900000</v>
      </c>
      <c r="E155" s="84">
        <f t="shared" si="3"/>
        <v>55.550575725838122</v>
      </c>
      <c r="F155" s="85"/>
      <c r="G155" s="85"/>
      <c r="H155" s="85"/>
    </row>
    <row r="156" spans="1:8" s="35" customFormat="1" ht="18.75" x14ac:dyDescent="0.3">
      <c r="A156" s="25" t="s">
        <v>374</v>
      </c>
      <c r="B156" s="26" t="s">
        <v>375</v>
      </c>
      <c r="C156" s="83">
        <v>11801608.310000001</v>
      </c>
      <c r="D156" s="83">
        <v>6784081.6100000003</v>
      </c>
      <c r="E156" s="84">
        <f t="shared" si="3"/>
        <v>57.484382058770429</v>
      </c>
      <c r="F156" s="85"/>
      <c r="G156" s="85"/>
      <c r="H156" s="85"/>
    </row>
    <row r="157" spans="1:8" s="35" customFormat="1" ht="18.75" x14ac:dyDescent="0.3">
      <c r="A157" s="25" t="s">
        <v>374</v>
      </c>
      <c r="B157" s="26" t="s">
        <v>375</v>
      </c>
      <c r="C157" s="83">
        <v>11782155.310000001</v>
      </c>
      <c r="D157" s="83">
        <v>6784081.6100000003</v>
      </c>
      <c r="E157" s="84">
        <f t="shared" si="3"/>
        <v>57.57929200137152</v>
      </c>
      <c r="F157" s="85"/>
      <c r="G157" s="85"/>
      <c r="H157" s="85"/>
    </row>
    <row r="158" spans="1:8" s="35" customFormat="1" ht="37.5" x14ac:dyDescent="0.3">
      <c r="A158" s="25" t="s">
        <v>376</v>
      </c>
      <c r="B158" s="26" t="s">
        <v>377</v>
      </c>
      <c r="C158" s="83">
        <v>19453</v>
      </c>
      <c r="D158" s="83">
        <v>0</v>
      </c>
      <c r="E158" s="84">
        <f t="shared" si="3"/>
        <v>0</v>
      </c>
      <c r="F158" s="85"/>
      <c r="G158" s="85"/>
      <c r="H158" s="85"/>
    </row>
    <row r="159" spans="1:8" s="35" customFormat="1" ht="37.5" x14ac:dyDescent="0.3">
      <c r="A159" s="25" t="s">
        <v>378</v>
      </c>
      <c r="B159" s="26" t="s">
        <v>379</v>
      </c>
      <c r="C159" s="83">
        <v>8940000</v>
      </c>
      <c r="D159" s="83">
        <v>8940000</v>
      </c>
      <c r="E159" s="84">
        <f t="shared" si="3"/>
        <v>100</v>
      </c>
      <c r="F159" s="85"/>
      <c r="G159" s="85"/>
      <c r="H159" s="85"/>
    </row>
    <row r="160" spans="1:8" s="35" customFormat="1" ht="18.75" x14ac:dyDescent="0.3">
      <c r="A160" s="25" t="s">
        <v>380</v>
      </c>
      <c r="B160" s="26" t="s">
        <v>381</v>
      </c>
      <c r="C160" s="83">
        <v>35582490.969999999</v>
      </c>
      <c r="D160" s="83">
        <v>19899104.050000001</v>
      </c>
      <c r="E160" s="84">
        <f t="shared" si="3"/>
        <v>55.923864539942301</v>
      </c>
      <c r="F160" s="85"/>
      <c r="G160" s="85"/>
      <c r="H160" s="85"/>
    </row>
    <row r="161" spans="1:8" s="35" customFormat="1" ht="37.5" x14ac:dyDescent="0.3">
      <c r="A161" s="25" t="s">
        <v>382</v>
      </c>
      <c r="B161" s="26" t="s">
        <v>383</v>
      </c>
      <c r="C161" s="83">
        <v>35582490.969999999</v>
      </c>
      <c r="D161" s="83">
        <v>19899104.050000001</v>
      </c>
      <c r="E161" s="84">
        <f t="shared" si="3"/>
        <v>55.923864539942301</v>
      </c>
      <c r="F161" s="85"/>
      <c r="G161" s="85"/>
      <c r="H161" s="85"/>
    </row>
    <row r="162" spans="1:8" s="35" customFormat="1" ht="37.5" x14ac:dyDescent="0.3">
      <c r="A162" s="25" t="s">
        <v>384</v>
      </c>
      <c r="B162" s="26" t="s">
        <v>385</v>
      </c>
      <c r="C162" s="83">
        <v>5098704</v>
      </c>
      <c r="D162" s="83">
        <v>1702820</v>
      </c>
      <c r="E162" s="84">
        <f t="shared" ref="E162:E198" si="4">D162*100/C162</f>
        <v>33.397114247071414</v>
      </c>
      <c r="F162" s="85"/>
      <c r="G162" s="85"/>
      <c r="H162" s="85"/>
    </row>
    <row r="163" spans="1:8" s="35" customFormat="1" ht="18.75" x14ac:dyDescent="0.3">
      <c r="A163" s="25" t="s">
        <v>386</v>
      </c>
      <c r="B163" s="26" t="s">
        <v>387</v>
      </c>
      <c r="C163" s="83">
        <v>2405000</v>
      </c>
      <c r="D163" s="83">
        <v>1525920</v>
      </c>
      <c r="E163" s="84">
        <f t="shared" si="4"/>
        <v>63.447817047817047</v>
      </c>
      <c r="F163" s="85"/>
      <c r="G163" s="85"/>
      <c r="H163" s="85"/>
    </row>
    <row r="164" spans="1:8" s="35" customFormat="1" ht="75" x14ac:dyDescent="0.3">
      <c r="A164" s="25" t="s">
        <v>388</v>
      </c>
      <c r="B164" s="26" t="s">
        <v>389</v>
      </c>
      <c r="C164" s="83">
        <v>2405000</v>
      </c>
      <c r="D164" s="83">
        <v>1525920</v>
      </c>
      <c r="E164" s="84">
        <f t="shared" si="4"/>
        <v>63.447817047817047</v>
      </c>
      <c r="F164" s="85"/>
      <c r="G164" s="85"/>
      <c r="H164" s="85"/>
    </row>
    <row r="165" spans="1:8" s="35" customFormat="1" ht="18.75" x14ac:dyDescent="0.3">
      <c r="A165" s="25" t="s">
        <v>390</v>
      </c>
      <c r="B165" s="26" t="s">
        <v>391</v>
      </c>
      <c r="C165" s="83">
        <v>176000</v>
      </c>
      <c r="D165" s="83">
        <v>0</v>
      </c>
      <c r="E165" s="84">
        <f t="shared" si="4"/>
        <v>0</v>
      </c>
      <c r="F165" s="85"/>
      <c r="G165" s="85"/>
      <c r="H165" s="85"/>
    </row>
    <row r="166" spans="1:8" s="35" customFormat="1" ht="18.75" x14ac:dyDescent="0.3">
      <c r="A166" s="25" t="s">
        <v>392</v>
      </c>
      <c r="B166" s="26" t="s">
        <v>393</v>
      </c>
      <c r="C166" s="83">
        <v>176000</v>
      </c>
      <c r="D166" s="83">
        <v>0</v>
      </c>
      <c r="E166" s="84">
        <f t="shared" si="4"/>
        <v>0</v>
      </c>
      <c r="F166" s="85"/>
      <c r="G166" s="85"/>
      <c r="H166" s="85"/>
    </row>
    <row r="167" spans="1:8" s="35" customFormat="1" ht="18.75" x14ac:dyDescent="0.3">
      <c r="A167" s="25" t="s">
        <v>394</v>
      </c>
      <c r="B167" s="26" t="s">
        <v>395</v>
      </c>
      <c r="C167" s="83">
        <v>2517704</v>
      </c>
      <c r="D167" s="83">
        <v>176900</v>
      </c>
      <c r="E167" s="84">
        <f t="shared" si="4"/>
        <v>7.0262429578695507</v>
      </c>
      <c r="F167" s="85"/>
      <c r="G167" s="85"/>
      <c r="H167" s="85"/>
    </row>
    <row r="168" spans="1:8" s="35" customFormat="1" ht="18.75" x14ac:dyDescent="0.3">
      <c r="A168" s="25" t="s">
        <v>396</v>
      </c>
      <c r="B168" s="26" t="s">
        <v>397</v>
      </c>
      <c r="C168" s="83">
        <v>400000</v>
      </c>
      <c r="D168" s="83">
        <v>18100</v>
      </c>
      <c r="E168" s="84">
        <f t="shared" si="4"/>
        <v>4.5250000000000004</v>
      </c>
      <c r="F168" s="85"/>
      <c r="G168" s="85"/>
      <c r="H168" s="85"/>
    </row>
    <row r="169" spans="1:8" s="35" customFormat="1" ht="56.25" x14ac:dyDescent="0.3">
      <c r="A169" s="25" t="s">
        <v>398</v>
      </c>
      <c r="B169" s="26" t="s">
        <v>399</v>
      </c>
      <c r="C169" s="83">
        <v>221704</v>
      </c>
      <c r="D169" s="83">
        <v>155800</v>
      </c>
      <c r="E169" s="84">
        <f t="shared" si="4"/>
        <v>70.273878685093635</v>
      </c>
      <c r="F169" s="85"/>
      <c r="G169" s="85"/>
      <c r="H169" s="85"/>
    </row>
    <row r="170" spans="1:8" s="35" customFormat="1" ht="37.5" x14ac:dyDescent="0.3">
      <c r="A170" s="25" t="s">
        <v>400</v>
      </c>
      <c r="B170" s="26" t="s">
        <v>401</v>
      </c>
      <c r="C170" s="83">
        <v>210000</v>
      </c>
      <c r="D170" s="83">
        <v>0</v>
      </c>
      <c r="E170" s="84">
        <f t="shared" si="4"/>
        <v>0</v>
      </c>
      <c r="F170" s="85"/>
      <c r="G170" s="85"/>
      <c r="H170" s="85"/>
    </row>
    <row r="171" spans="1:8" s="35" customFormat="1" ht="18.75" x14ac:dyDescent="0.3">
      <c r="A171" s="25" t="s">
        <v>402</v>
      </c>
      <c r="B171" s="26" t="s">
        <v>403</v>
      </c>
      <c r="C171" s="83">
        <v>3000</v>
      </c>
      <c r="D171" s="83">
        <v>3000</v>
      </c>
      <c r="E171" s="84">
        <f t="shared" si="4"/>
        <v>100</v>
      </c>
      <c r="F171" s="85"/>
      <c r="G171" s="85"/>
      <c r="H171" s="85"/>
    </row>
    <row r="172" spans="1:8" s="35" customFormat="1" ht="37.5" x14ac:dyDescent="0.3">
      <c r="A172" s="25" t="s">
        <v>404</v>
      </c>
      <c r="B172" s="26" t="s">
        <v>405</v>
      </c>
      <c r="C172" s="83">
        <v>160000</v>
      </c>
      <c r="D172" s="83">
        <v>0</v>
      </c>
      <c r="E172" s="84">
        <f t="shared" si="4"/>
        <v>0</v>
      </c>
      <c r="F172" s="85"/>
      <c r="G172" s="85"/>
      <c r="H172" s="85"/>
    </row>
    <row r="173" spans="1:8" s="35" customFormat="1" ht="37.5" x14ac:dyDescent="0.3">
      <c r="A173" s="25" t="s">
        <v>406</v>
      </c>
      <c r="B173" s="26" t="s">
        <v>407</v>
      </c>
      <c r="C173" s="83">
        <v>1523000</v>
      </c>
      <c r="D173" s="83">
        <v>0</v>
      </c>
      <c r="E173" s="84">
        <f t="shared" si="4"/>
        <v>0</v>
      </c>
      <c r="F173" s="85"/>
      <c r="G173" s="85"/>
      <c r="H173" s="85"/>
    </row>
    <row r="174" spans="1:8" s="35" customFormat="1" ht="18.75" x14ac:dyDescent="0.3">
      <c r="A174" s="25" t="s">
        <v>408</v>
      </c>
      <c r="B174" s="26" t="s">
        <v>409</v>
      </c>
      <c r="C174" s="83">
        <v>922102.59</v>
      </c>
      <c r="D174" s="83">
        <v>783899.09</v>
      </c>
      <c r="E174" s="84">
        <f t="shared" si="4"/>
        <v>85.012134062002801</v>
      </c>
      <c r="F174" s="85"/>
      <c r="G174" s="85"/>
      <c r="H174" s="85"/>
    </row>
    <row r="175" spans="1:8" s="35" customFormat="1" ht="56.25" x14ac:dyDescent="0.3">
      <c r="A175" s="25" t="s">
        <v>410</v>
      </c>
      <c r="B175" s="26" t="s">
        <v>411</v>
      </c>
      <c r="C175" s="83">
        <v>343640</v>
      </c>
      <c r="D175" s="83">
        <v>205436.5</v>
      </c>
      <c r="E175" s="84">
        <f t="shared" si="4"/>
        <v>59.782475846816439</v>
      </c>
      <c r="F175" s="85"/>
      <c r="G175" s="85"/>
      <c r="H175" s="85"/>
    </row>
    <row r="176" spans="1:8" s="35" customFormat="1" ht="56.25" x14ac:dyDescent="0.3">
      <c r="A176" s="25" t="s">
        <v>412</v>
      </c>
      <c r="B176" s="26" t="s">
        <v>413</v>
      </c>
      <c r="C176" s="83">
        <v>12000</v>
      </c>
      <c r="D176" s="83">
        <v>7265</v>
      </c>
      <c r="E176" s="84">
        <f t="shared" si="4"/>
        <v>60.541666666666664</v>
      </c>
      <c r="F176" s="85"/>
      <c r="G176" s="85"/>
      <c r="H176" s="85"/>
    </row>
    <row r="177" spans="1:8" s="35" customFormat="1" ht="18.75" x14ac:dyDescent="0.3">
      <c r="A177" s="25" t="s">
        <v>414</v>
      </c>
      <c r="B177" s="26" t="s">
        <v>415</v>
      </c>
      <c r="C177" s="83">
        <v>21640</v>
      </c>
      <c r="D177" s="83">
        <v>21640</v>
      </c>
      <c r="E177" s="84">
        <f t="shared" si="4"/>
        <v>100</v>
      </c>
      <c r="F177" s="85"/>
      <c r="G177" s="85"/>
      <c r="H177" s="85"/>
    </row>
    <row r="178" spans="1:8" s="35" customFormat="1" ht="37.5" x14ac:dyDescent="0.3">
      <c r="A178" s="25" t="s">
        <v>416</v>
      </c>
      <c r="B178" s="26" t="s">
        <v>417</v>
      </c>
      <c r="C178" s="83">
        <v>230000</v>
      </c>
      <c r="D178" s="83">
        <v>160000</v>
      </c>
      <c r="E178" s="84">
        <f t="shared" si="4"/>
        <v>69.565217391304344</v>
      </c>
      <c r="F178" s="85"/>
      <c r="G178" s="85"/>
      <c r="H178" s="85"/>
    </row>
    <row r="179" spans="1:8" s="35" customFormat="1" ht="18.75" x14ac:dyDescent="0.3">
      <c r="A179" s="25" t="s">
        <v>418</v>
      </c>
      <c r="B179" s="26" t="s">
        <v>419</v>
      </c>
      <c r="C179" s="83">
        <v>80000</v>
      </c>
      <c r="D179" s="83">
        <v>16531.5</v>
      </c>
      <c r="E179" s="84">
        <f t="shared" si="4"/>
        <v>20.664375</v>
      </c>
      <c r="F179" s="85"/>
      <c r="G179" s="85"/>
      <c r="H179" s="85"/>
    </row>
    <row r="180" spans="1:8" s="35" customFormat="1" ht="18.75" x14ac:dyDescent="0.3">
      <c r="A180" s="25" t="s">
        <v>420</v>
      </c>
      <c r="B180" s="26" t="s">
        <v>421</v>
      </c>
      <c r="C180" s="83">
        <v>578462.59</v>
      </c>
      <c r="D180" s="83">
        <v>578462.59</v>
      </c>
      <c r="E180" s="84">
        <f t="shared" si="4"/>
        <v>100</v>
      </c>
      <c r="F180" s="85"/>
      <c r="G180" s="85"/>
      <c r="H180" s="85"/>
    </row>
    <row r="181" spans="1:8" s="35" customFormat="1" ht="37.5" x14ac:dyDescent="0.3">
      <c r="A181" s="25" t="s">
        <v>422</v>
      </c>
      <c r="B181" s="26" t="s">
        <v>423</v>
      </c>
      <c r="C181" s="83">
        <v>578462.59</v>
      </c>
      <c r="D181" s="83">
        <v>578462.59</v>
      </c>
      <c r="E181" s="84">
        <f t="shared" si="4"/>
        <v>100</v>
      </c>
      <c r="F181" s="85"/>
      <c r="G181" s="85"/>
      <c r="H181" s="85"/>
    </row>
    <row r="182" spans="1:8" s="35" customFormat="1" ht="18.75" x14ac:dyDescent="0.3">
      <c r="A182" s="25" t="s">
        <v>424</v>
      </c>
      <c r="B182" s="26" t="s">
        <v>425</v>
      </c>
      <c r="C182" s="83">
        <v>56299573</v>
      </c>
      <c r="D182" s="83">
        <v>9501554.1300000008</v>
      </c>
      <c r="E182" s="84">
        <f t="shared" si="4"/>
        <v>16.876778319437701</v>
      </c>
      <c r="F182" s="85"/>
      <c r="G182" s="85"/>
      <c r="H182" s="85"/>
    </row>
    <row r="183" spans="1:8" s="35" customFormat="1" ht="18.75" x14ac:dyDescent="0.3">
      <c r="A183" s="25" t="s">
        <v>426</v>
      </c>
      <c r="B183" s="26" t="s">
        <v>427</v>
      </c>
      <c r="C183" s="83">
        <v>56299573</v>
      </c>
      <c r="D183" s="83">
        <v>9501554.1300000008</v>
      </c>
      <c r="E183" s="84">
        <f t="shared" si="4"/>
        <v>16.876778319437701</v>
      </c>
      <c r="F183" s="85"/>
      <c r="G183" s="85"/>
      <c r="H183" s="85"/>
    </row>
    <row r="184" spans="1:8" s="35" customFormat="1" ht="37.5" x14ac:dyDescent="0.3">
      <c r="A184" s="25" t="s">
        <v>428</v>
      </c>
      <c r="B184" s="26" t="s">
        <v>429</v>
      </c>
      <c r="C184" s="83">
        <v>3405671</v>
      </c>
      <c r="D184" s="83">
        <v>2240481.7999999998</v>
      </c>
      <c r="E184" s="84">
        <f t="shared" si="4"/>
        <v>65.786795025121322</v>
      </c>
      <c r="F184" s="85"/>
      <c r="G184" s="85"/>
      <c r="H184" s="85"/>
    </row>
    <row r="185" spans="1:8" s="35" customFormat="1" ht="18.75" x14ac:dyDescent="0.3">
      <c r="A185" s="25" t="s">
        <v>430</v>
      </c>
      <c r="B185" s="26" t="s">
        <v>431</v>
      </c>
      <c r="C185" s="83">
        <v>1219690</v>
      </c>
      <c r="D185" s="83">
        <v>819040.89</v>
      </c>
      <c r="E185" s="84">
        <f t="shared" si="4"/>
        <v>67.151562282219246</v>
      </c>
      <c r="F185" s="85"/>
      <c r="G185" s="85"/>
      <c r="H185" s="85"/>
    </row>
    <row r="186" spans="1:8" s="35" customFormat="1" ht="37.5" x14ac:dyDescent="0.3">
      <c r="A186" s="25" t="s">
        <v>432</v>
      </c>
      <c r="B186" s="26" t="s">
        <v>433</v>
      </c>
      <c r="C186" s="83">
        <v>1129300</v>
      </c>
      <c r="D186" s="83">
        <v>846975</v>
      </c>
      <c r="E186" s="84">
        <f t="shared" si="4"/>
        <v>75</v>
      </c>
      <c r="F186" s="85"/>
      <c r="G186" s="85"/>
      <c r="H186" s="85"/>
    </row>
    <row r="187" spans="1:8" s="35" customFormat="1" ht="37.5" x14ac:dyDescent="0.3">
      <c r="A187" s="25" t="s">
        <v>434</v>
      </c>
      <c r="B187" s="26" t="s">
        <v>435</v>
      </c>
      <c r="C187" s="83">
        <v>213400</v>
      </c>
      <c r="D187" s="83">
        <v>213400</v>
      </c>
      <c r="E187" s="84">
        <f t="shared" si="4"/>
        <v>100</v>
      </c>
      <c r="F187" s="85"/>
      <c r="G187" s="85"/>
      <c r="H187" s="85"/>
    </row>
    <row r="188" spans="1:8" s="35" customFormat="1" ht="37.5" x14ac:dyDescent="0.3">
      <c r="A188" s="25" t="s">
        <v>436</v>
      </c>
      <c r="B188" s="26" t="s">
        <v>437</v>
      </c>
      <c r="C188" s="83">
        <v>71800</v>
      </c>
      <c r="D188" s="83">
        <v>53425</v>
      </c>
      <c r="E188" s="84">
        <f t="shared" si="4"/>
        <v>74.408077994428965</v>
      </c>
      <c r="F188" s="85"/>
      <c r="G188" s="85"/>
      <c r="H188" s="85"/>
    </row>
    <row r="189" spans="1:8" s="35" customFormat="1" ht="37.5" x14ac:dyDescent="0.3">
      <c r="A189" s="25" t="s">
        <v>438</v>
      </c>
      <c r="B189" s="26" t="s">
        <v>377</v>
      </c>
      <c r="C189" s="83">
        <v>19453</v>
      </c>
      <c r="D189" s="83">
        <v>11140</v>
      </c>
      <c r="E189" s="84">
        <f t="shared" si="4"/>
        <v>57.26623142959955</v>
      </c>
      <c r="F189" s="85"/>
      <c r="G189" s="85"/>
      <c r="H189" s="85"/>
    </row>
    <row r="190" spans="1:8" s="35" customFormat="1" ht="93.75" x14ac:dyDescent="0.3">
      <c r="A190" s="25" t="s">
        <v>439</v>
      </c>
      <c r="B190" s="26" t="s">
        <v>440</v>
      </c>
      <c r="C190" s="83">
        <v>49200</v>
      </c>
      <c r="D190" s="83">
        <v>900</v>
      </c>
      <c r="E190" s="84">
        <f t="shared" si="4"/>
        <v>1.8292682926829269</v>
      </c>
      <c r="F190" s="85"/>
      <c r="G190" s="85"/>
      <c r="H190" s="85"/>
    </row>
    <row r="191" spans="1:8" s="35" customFormat="1" ht="93.75" x14ac:dyDescent="0.3">
      <c r="A191" s="25" t="s">
        <v>441</v>
      </c>
      <c r="B191" s="28" t="s">
        <v>442</v>
      </c>
      <c r="C191" s="83">
        <v>58159</v>
      </c>
      <c r="D191" s="83">
        <v>0</v>
      </c>
      <c r="E191" s="84">
        <f t="shared" si="4"/>
        <v>0</v>
      </c>
      <c r="F191" s="85"/>
      <c r="G191" s="85"/>
      <c r="H191" s="85"/>
    </row>
    <row r="192" spans="1:8" s="35" customFormat="1" ht="187.5" x14ac:dyDescent="0.3">
      <c r="A192" s="25" t="s">
        <v>443</v>
      </c>
      <c r="B192" s="28" t="s">
        <v>444</v>
      </c>
      <c r="C192" s="83">
        <v>136639</v>
      </c>
      <c r="D192" s="83">
        <v>99493.45</v>
      </c>
      <c r="E192" s="84">
        <f t="shared" si="4"/>
        <v>72.814825928175708</v>
      </c>
      <c r="F192" s="85"/>
      <c r="G192" s="85"/>
      <c r="H192" s="85"/>
    </row>
    <row r="193" spans="1:8" s="35" customFormat="1" ht="112.5" x14ac:dyDescent="0.3">
      <c r="A193" s="25" t="s">
        <v>445</v>
      </c>
      <c r="B193" s="28" t="s">
        <v>446</v>
      </c>
      <c r="C193" s="83">
        <v>4000</v>
      </c>
      <c r="D193" s="83">
        <v>0</v>
      </c>
      <c r="E193" s="84">
        <f t="shared" si="4"/>
        <v>0</v>
      </c>
      <c r="F193" s="85"/>
      <c r="G193" s="85"/>
      <c r="H193" s="85"/>
    </row>
    <row r="194" spans="1:8" s="35" customFormat="1" ht="187.5" x14ac:dyDescent="0.3">
      <c r="A194" s="25" t="s">
        <v>447</v>
      </c>
      <c r="B194" s="28" t="s">
        <v>448</v>
      </c>
      <c r="C194" s="83">
        <v>4000</v>
      </c>
      <c r="D194" s="83">
        <v>0</v>
      </c>
      <c r="E194" s="84">
        <f t="shared" si="4"/>
        <v>0</v>
      </c>
      <c r="F194" s="85"/>
      <c r="G194" s="85"/>
      <c r="H194" s="85"/>
    </row>
    <row r="195" spans="1:8" s="35" customFormat="1" ht="112.5" x14ac:dyDescent="0.3">
      <c r="A195" s="25" t="s">
        <v>449</v>
      </c>
      <c r="B195" s="28" t="s">
        <v>450</v>
      </c>
      <c r="C195" s="83">
        <v>259500</v>
      </c>
      <c r="D195" s="83">
        <v>175185</v>
      </c>
      <c r="E195" s="84">
        <f t="shared" si="4"/>
        <v>67.50867052023122</v>
      </c>
      <c r="F195" s="85"/>
      <c r="G195" s="85"/>
      <c r="H195" s="85"/>
    </row>
    <row r="196" spans="1:8" s="35" customFormat="1" ht="112.5" x14ac:dyDescent="0.3">
      <c r="A196" s="25" t="s">
        <v>451</v>
      </c>
      <c r="B196" s="28" t="s">
        <v>452</v>
      </c>
      <c r="C196" s="83">
        <v>9000</v>
      </c>
      <c r="D196" s="83">
        <v>0</v>
      </c>
      <c r="E196" s="84">
        <f t="shared" si="4"/>
        <v>0</v>
      </c>
      <c r="F196" s="85"/>
      <c r="G196" s="85"/>
      <c r="H196" s="85"/>
    </row>
    <row r="197" spans="1:8" s="35" customFormat="1" ht="75" x14ac:dyDescent="0.3">
      <c r="A197" s="25" t="s">
        <v>453</v>
      </c>
      <c r="B197" s="26" t="s">
        <v>454</v>
      </c>
      <c r="C197" s="83">
        <v>15890</v>
      </c>
      <c r="D197" s="83">
        <v>1290</v>
      </c>
      <c r="E197" s="84">
        <f t="shared" si="4"/>
        <v>8.1183134046570178</v>
      </c>
      <c r="F197" s="85"/>
      <c r="G197" s="85"/>
      <c r="H197" s="85"/>
    </row>
    <row r="198" spans="1:8" s="35" customFormat="1" ht="37.5" x14ac:dyDescent="0.3">
      <c r="A198" s="25" t="s">
        <v>455</v>
      </c>
      <c r="B198" s="26" t="s">
        <v>456</v>
      </c>
      <c r="C198" s="83">
        <v>1500000</v>
      </c>
      <c r="D198" s="83">
        <v>0</v>
      </c>
      <c r="E198" s="84">
        <f t="shared" si="4"/>
        <v>0</v>
      </c>
      <c r="F198" s="85"/>
      <c r="G198" s="85"/>
      <c r="H198" s="85"/>
    </row>
    <row r="199" spans="1:8" s="35" customFormat="1" ht="18.75" x14ac:dyDescent="0.3">
      <c r="A199" s="25" t="s">
        <v>457</v>
      </c>
      <c r="B199" s="26" t="s">
        <v>458</v>
      </c>
      <c r="C199" s="83">
        <v>48203871</v>
      </c>
      <c r="D199" s="83">
        <v>5040222.99</v>
      </c>
      <c r="E199" s="84">
        <f t="shared" ref="E199" si="5">D199*100/C199</f>
        <v>10.456054431811088</v>
      </c>
      <c r="F199" s="85"/>
      <c r="G199" s="85"/>
      <c r="H199" s="85"/>
    </row>
    <row r="200" spans="1:8" s="35" customFormat="1" ht="18.75" x14ac:dyDescent="0.3"/>
    <row r="201" spans="1:8" s="35" customFormat="1" ht="18.75" x14ac:dyDescent="0.3"/>
    <row r="202" spans="1:8" s="35" customFormat="1" ht="18.75" x14ac:dyDescent="0.3"/>
    <row r="203" spans="1:8" s="35" customFormat="1" ht="18.75" x14ac:dyDescent="0.3"/>
    <row r="204" spans="1:8" s="35" customFormat="1" ht="18.75" x14ac:dyDescent="0.3"/>
    <row r="205" spans="1:8" s="35" customFormat="1" ht="18.75" x14ac:dyDescent="0.3"/>
    <row r="206" spans="1:8" s="35" customFormat="1" ht="18.75" x14ac:dyDescent="0.3"/>
    <row r="207" spans="1:8" s="35" customFormat="1" ht="18.75" x14ac:dyDescent="0.3"/>
    <row r="208" spans="1:8" s="35" customFormat="1" ht="18.75" x14ac:dyDescent="0.3"/>
    <row r="209" s="35" customFormat="1" ht="18.75" x14ac:dyDescent="0.3"/>
    <row r="210" s="35" customFormat="1" ht="18.75" x14ac:dyDescent="0.3"/>
    <row r="211" s="35" customFormat="1" ht="18.75" x14ac:dyDescent="0.3"/>
    <row r="212" s="35" customFormat="1" ht="18.75" x14ac:dyDescent="0.3"/>
    <row r="213" s="35" customFormat="1" ht="18.75" x14ac:dyDescent="0.3"/>
    <row r="214" s="35" customFormat="1" ht="18.75" x14ac:dyDescent="0.3"/>
    <row r="215" s="35" customFormat="1" ht="18.75" x14ac:dyDescent="0.3"/>
    <row r="216" s="35" customFormat="1" ht="18.75" x14ac:dyDescent="0.3"/>
    <row r="217" s="35" customFormat="1" ht="18.75" x14ac:dyDescent="0.3"/>
    <row r="218" s="35" customFormat="1" ht="18.75" x14ac:dyDescent="0.3"/>
    <row r="219" s="35" customFormat="1" ht="18.75" x14ac:dyDescent="0.3"/>
    <row r="220" s="35" customFormat="1" ht="18.75" x14ac:dyDescent="0.3"/>
    <row r="221" s="35" customFormat="1" ht="18.75" x14ac:dyDescent="0.3"/>
    <row r="222" s="35" customFormat="1" ht="18.75" x14ac:dyDescent="0.3"/>
    <row r="223" s="35" customFormat="1" ht="18.75" x14ac:dyDescent="0.3"/>
  </sheetData>
  <mergeCells count="6">
    <mergeCell ref="A8:E8"/>
    <mergeCell ref="C1:E1"/>
    <mergeCell ref="B2:E2"/>
    <mergeCell ref="B3:E3"/>
    <mergeCell ref="B4:E4"/>
    <mergeCell ref="A6:E6"/>
  </mergeCells>
  <pageMargins left="0.59055118110236227" right="0.59055118110236227" top="0.59055118110236227" bottom="0.59055118110236227" header="0.31496062992125984" footer="0.31496062992125984"/>
  <pageSetup paperSize="9" scale="53" fitToHeight="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K17" sqref="K17"/>
    </sheetView>
  </sheetViews>
  <sheetFormatPr defaultRowHeight="12.75" x14ac:dyDescent="0.2"/>
  <cols>
    <col min="1" max="1" width="66" style="16" customWidth="1"/>
    <col min="2" max="2" width="9.140625" style="16"/>
    <col min="3" max="3" width="22.28515625" style="16" customWidth="1"/>
    <col min="4" max="4" width="20.85546875" style="16" customWidth="1"/>
    <col min="5" max="5" width="24.42578125" style="16" customWidth="1"/>
    <col min="6" max="6" width="13.42578125" style="16" customWidth="1"/>
    <col min="7" max="16384" width="9.140625" style="16"/>
  </cols>
  <sheetData>
    <row r="1" spans="1:6" s="9" customFormat="1" ht="15" x14ac:dyDescent="0.25">
      <c r="A1" s="6"/>
      <c r="B1" s="7"/>
      <c r="C1" s="109" t="s">
        <v>484</v>
      </c>
      <c r="D1" s="109"/>
      <c r="E1" s="109"/>
      <c r="F1" s="109"/>
    </row>
    <row r="2" spans="1:6" s="9" customFormat="1" ht="15" x14ac:dyDescent="0.25">
      <c r="A2" s="10"/>
      <c r="B2" s="109" t="s">
        <v>98</v>
      </c>
      <c r="C2" s="109"/>
      <c r="D2" s="109"/>
      <c r="E2" s="109"/>
      <c r="F2" s="109"/>
    </row>
    <row r="3" spans="1:6" s="9" customFormat="1" ht="15" x14ac:dyDescent="0.25">
      <c r="A3" s="10"/>
      <c r="B3" s="109" t="s">
        <v>99</v>
      </c>
      <c r="C3" s="109"/>
      <c r="D3" s="109"/>
      <c r="E3" s="109"/>
      <c r="F3" s="109"/>
    </row>
    <row r="4" spans="1:6" s="9" customFormat="1" ht="15" x14ac:dyDescent="0.25">
      <c r="A4" s="10"/>
      <c r="B4" s="109" t="s">
        <v>525</v>
      </c>
      <c r="C4" s="109"/>
      <c r="D4" s="109"/>
      <c r="E4" s="109"/>
      <c r="F4" s="109"/>
    </row>
    <row r="5" spans="1:6" s="9" customFormat="1" ht="15" x14ac:dyDescent="0.25">
      <c r="A5" s="13"/>
      <c r="B5" s="14"/>
      <c r="C5" s="15"/>
      <c r="D5" s="15"/>
      <c r="E5" s="38"/>
      <c r="F5" s="38"/>
    </row>
    <row r="6" spans="1:6" ht="37.5" customHeight="1" x14ac:dyDescent="0.3">
      <c r="A6" s="111" t="s">
        <v>485</v>
      </c>
      <c r="B6" s="111"/>
      <c r="C6" s="111"/>
      <c r="D6" s="111"/>
      <c r="E6" s="111"/>
      <c r="F6" s="34"/>
    </row>
    <row r="7" spans="1:6" ht="18.75" x14ac:dyDescent="0.3">
      <c r="A7" s="17"/>
      <c r="B7" s="17"/>
      <c r="C7" s="17"/>
      <c r="D7" s="17"/>
      <c r="E7" s="34"/>
      <c r="F7" s="34"/>
    </row>
    <row r="8" spans="1:6" ht="18" customHeight="1" x14ac:dyDescent="0.2">
      <c r="A8" s="112" t="s">
        <v>0</v>
      </c>
      <c r="B8" s="112"/>
      <c r="C8" s="112"/>
      <c r="D8" s="112"/>
      <c r="E8" s="112"/>
      <c r="F8" s="112"/>
    </row>
    <row r="9" spans="1:6" ht="52.5" customHeight="1" x14ac:dyDescent="0.2">
      <c r="A9" s="87" t="s">
        <v>461</v>
      </c>
      <c r="B9" s="87" t="s">
        <v>462</v>
      </c>
      <c r="C9" s="87" t="s">
        <v>463</v>
      </c>
      <c r="D9" s="88" t="s">
        <v>486</v>
      </c>
      <c r="E9" s="88" t="s">
        <v>487</v>
      </c>
      <c r="F9" s="88" t="s">
        <v>101</v>
      </c>
    </row>
    <row r="10" spans="1:6" s="39" customFormat="1" ht="11.25" x14ac:dyDescent="0.2">
      <c r="A10" s="89" t="s">
        <v>464</v>
      </c>
      <c r="B10" s="89" t="s">
        <v>465</v>
      </c>
      <c r="C10" s="89" t="s">
        <v>466</v>
      </c>
      <c r="D10" s="90" t="s">
        <v>488</v>
      </c>
      <c r="E10" s="90" t="s">
        <v>489</v>
      </c>
      <c r="F10" s="90" t="s">
        <v>490</v>
      </c>
    </row>
    <row r="11" spans="1:6" ht="37.5" x14ac:dyDescent="0.3">
      <c r="A11" s="91" t="s">
        <v>467</v>
      </c>
      <c r="B11" s="92" t="s">
        <v>468</v>
      </c>
      <c r="C11" s="93" t="s">
        <v>469</v>
      </c>
      <c r="D11" s="94">
        <v>25137351.59</v>
      </c>
      <c r="E11" s="94">
        <v>-73976377.930000007</v>
      </c>
      <c r="F11" s="94">
        <f>E11*100/D11</f>
        <v>-294.28867104452195</v>
      </c>
    </row>
    <row r="12" spans="1:6" ht="18.75" x14ac:dyDescent="0.3">
      <c r="A12" s="95" t="s">
        <v>471</v>
      </c>
      <c r="B12" s="96"/>
      <c r="C12" s="97"/>
      <c r="D12" s="98"/>
      <c r="E12" s="99"/>
      <c r="F12" s="99"/>
    </row>
    <row r="13" spans="1:6" ht="18.75" x14ac:dyDescent="0.3">
      <c r="A13" s="100" t="s">
        <v>472</v>
      </c>
      <c r="B13" s="101" t="s">
        <v>473</v>
      </c>
      <c r="C13" s="102" t="s">
        <v>469</v>
      </c>
      <c r="D13" s="103" t="s">
        <v>470</v>
      </c>
      <c r="E13" s="103" t="s">
        <v>470</v>
      </c>
      <c r="F13" s="103" t="s">
        <v>470</v>
      </c>
    </row>
    <row r="14" spans="1:6" ht="18.75" x14ac:dyDescent="0.3">
      <c r="A14" s="104" t="s">
        <v>474</v>
      </c>
      <c r="B14" s="96"/>
      <c r="C14" s="97"/>
      <c r="D14" s="98"/>
      <c r="E14" s="98"/>
      <c r="F14" s="98"/>
    </row>
    <row r="15" spans="1:6" ht="18.75" x14ac:dyDescent="0.3">
      <c r="A15" s="100" t="s">
        <v>475</v>
      </c>
      <c r="B15" s="101" t="s">
        <v>476</v>
      </c>
      <c r="C15" s="102" t="s">
        <v>469</v>
      </c>
      <c r="D15" s="103" t="s">
        <v>470</v>
      </c>
      <c r="E15" s="103" t="s">
        <v>470</v>
      </c>
      <c r="F15" s="103" t="s">
        <v>470</v>
      </c>
    </row>
    <row r="16" spans="1:6" ht="18.75" x14ac:dyDescent="0.3">
      <c r="A16" s="104" t="s">
        <v>474</v>
      </c>
      <c r="B16" s="96"/>
      <c r="C16" s="97"/>
      <c r="D16" s="98"/>
      <c r="E16" s="98"/>
      <c r="F16" s="98"/>
    </row>
    <row r="17" spans="1:6" ht="37.5" x14ac:dyDescent="0.3">
      <c r="A17" s="105" t="s">
        <v>477</v>
      </c>
      <c r="B17" s="106" t="s">
        <v>478</v>
      </c>
      <c r="C17" s="107" t="s">
        <v>479</v>
      </c>
      <c r="D17" s="103">
        <v>-699517848.19000006</v>
      </c>
      <c r="E17" s="103">
        <v>-544037223.85000002</v>
      </c>
      <c r="F17" s="94">
        <f>E17*100/D17</f>
        <v>77.773172658523919</v>
      </c>
    </row>
    <row r="18" spans="1:6" ht="37.5" x14ac:dyDescent="0.3">
      <c r="A18" s="105" t="s">
        <v>480</v>
      </c>
      <c r="B18" s="106" t="s">
        <v>481</v>
      </c>
      <c r="C18" s="107" t="s">
        <v>482</v>
      </c>
      <c r="D18" s="103">
        <v>724655199.77999997</v>
      </c>
      <c r="E18" s="103">
        <v>470060845.92000002</v>
      </c>
      <c r="F18" s="94">
        <f>E18*100/D18</f>
        <v>64.866828536206881</v>
      </c>
    </row>
  </sheetData>
  <mergeCells count="6">
    <mergeCell ref="A8:F8"/>
    <mergeCell ref="C1:F1"/>
    <mergeCell ref="B2:F2"/>
    <mergeCell ref="B3:F3"/>
    <mergeCell ref="B4:F4"/>
    <mergeCell ref="A6:E6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25" workbookViewId="0">
      <selection activeCell="F43" sqref="F43"/>
    </sheetView>
  </sheetViews>
  <sheetFormatPr defaultColWidth="12.7109375" defaultRowHeight="15.75" x14ac:dyDescent="0.2"/>
  <cols>
    <col min="1" max="1" width="101.42578125" style="4" customWidth="1"/>
    <col min="2" max="2" width="16.42578125" style="4" customWidth="1"/>
    <col min="3" max="3" width="19.7109375" style="5" customWidth="1"/>
    <col min="4" max="5" width="12.7109375" style="40"/>
    <col min="6" max="16384" width="12.7109375" style="41"/>
  </cols>
  <sheetData>
    <row r="1" spans="1:7" s="9" customFormat="1" ht="15" x14ac:dyDescent="0.25">
      <c r="A1" s="7"/>
      <c r="B1" s="109" t="s">
        <v>509</v>
      </c>
      <c r="C1" s="109"/>
      <c r="D1" s="48"/>
      <c r="E1" s="48"/>
    </row>
    <row r="2" spans="1:7" s="9" customFormat="1" ht="15" x14ac:dyDescent="0.25">
      <c r="A2" s="109" t="s">
        <v>98</v>
      </c>
      <c r="B2" s="109"/>
      <c r="C2" s="109"/>
      <c r="D2" s="48"/>
      <c r="E2" s="48"/>
    </row>
    <row r="3" spans="1:7" s="9" customFormat="1" ht="15" x14ac:dyDescent="0.25">
      <c r="A3" s="109" t="s">
        <v>99</v>
      </c>
      <c r="B3" s="109"/>
      <c r="C3" s="109"/>
      <c r="D3" s="48"/>
      <c r="E3" s="48"/>
    </row>
    <row r="4" spans="1:7" s="9" customFormat="1" ht="15" x14ac:dyDescent="0.25">
      <c r="A4" s="109" t="s">
        <v>526</v>
      </c>
      <c r="B4" s="109"/>
      <c r="C4" s="109"/>
      <c r="D4" s="48"/>
      <c r="E4" s="48"/>
    </row>
    <row r="5" spans="1:7" s="9" customFormat="1" ht="15" x14ac:dyDescent="0.25">
      <c r="A5" s="14"/>
      <c r="B5" s="15"/>
      <c r="C5" s="15"/>
      <c r="D5" s="38"/>
      <c r="E5" s="38"/>
    </row>
    <row r="6" spans="1:7" s="16" customFormat="1" ht="60" customHeight="1" x14ac:dyDescent="0.3">
      <c r="A6" s="111" t="s">
        <v>522</v>
      </c>
      <c r="B6" s="111"/>
      <c r="C6" s="111"/>
      <c r="D6" s="49"/>
      <c r="E6" s="34"/>
    </row>
    <row r="7" spans="1:7" ht="12.75" x14ac:dyDescent="0.2">
      <c r="A7" s="115"/>
      <c r="B7" s="115"/>
      <c r="C7" s="115"/>
    </row>
    <row r="8" spans="1:7" ht="12.75" x14ac:dyDescent="0.2">
      <c r="A8" s="3"/>
      <c r="B8" s="3"/>
      <c r="C8" s="82" t="s">
        <v>491</v>
      </c>
    </row>
    <row r="9" spans="1:7" ht="56.25" x14ac:dyDescent="0.2">
      <c r="A9" s="51" t="s">
        <v>492</v>
      </c>
      <c r="B9" s="51" t="s">
        <v>523</v>
      </c>
      <c r="C9" s="51" t="s">
        <v>510</v>
      </c>
    </row>
    <row r="10" spans="1:7" ht="18.75" x14ac:dyDescent="0.2">
      <c r="A10" s="72" t="s">
        <v>493</v>
      </c>
      <c r="B10" s="73">
        <f>B12+B13</f>
        <v>699517.848</v>
      </c>
      <c r="C10" s="73">
        <f>C12+C13</f>
        <v>538606.49199999997</v>
      </c>
    </row>
    <row r="11" spans="1:7" ht="12" x14ac:dyDescent="0.2">
      <c r="A11" s="69" t="s">
        <v>494</v>
      </c>
      <c r="B11" s="70"/>
      <c r="C11" s="71"/>
      <c r="E11" s="42"/>
      <c r="F11" s="43"/>
      <c r="G11" s="43"/>
    </row>
    <row r="12" spans="1:7" ht="18.75" x14ac:dyDescent="0.2">
      <c r="A12" s="74" t="s">
        <v>6</v>
      </c>
      <c r="B12" s="75">
        <v>238875.45600000001</v>
      </c>
      <c r="C12" s="76">
        <v>182698.984</v>
      </c>
      <c r="E12" s="42"/>
      <c r="F12" s="44"/>
      <c r="G12" s="43"/>
    </row>
    <row r="13" spans="1:7" ht="18.75" x14ac:dyDescent="0.2">
      <c r="A13" s="52" t="s">
        <v>495</v>
      </c>
      <c r="B13" s="53">
        <v>460642.39199999999</v>
      </c>
      <c r="C13" s="77">
        <v>355907.50799999997</v>
      </c>
      <c r="E13" s="42"/>
      <c r="F13" s="43"/>
      <c r="G13" s="43"/>
    </row>
    <row r="14" spans="1:7" ht="18.75" x14ac:dyDescent="0.2">
      <c r="A14" s="52" t="s">
        <v>511</v>
      </c>
      <c r="B14" s="53">
        <v>136113.79999999999</v>
      </c>
      <c r="C14" s="54">
        <v>101573.105</v>
      </c>
      <c r="E14" s="42"/>
      <c r="F14" s="43"/>
      <c r="G14" s="43"/>
    </row>
    <row r="15" spans="1:7" ht="18.75" x14ac:dyDescent="0.2">
      <c r="A15" s="52" t="s">
        <v>512</v>
      </c>
      <c r="B15" s="53">
        <v>42615.074999999997</v>
      </c>
      <c r="C15" s="54">
        <v>32993.682999999997</v>
      </c>
      <c r="E15" s="42"/>
      <c r="F15" s="43"/>
      <c r="G15" s="43"/>
    </row>
    <row r="16" spans="1:7" ht="18.75" x14ac:dyDescent="0.2">
      <c r="A16" s="52" t="s">
        <v>513</v>
      </c>
      <c r="B16" s="53">
        <v>275873.69799999997</v>
      </c>
      <c r="C16" s="54">
        <v>216328.85200000001</v>
      </c>
      <c r="E16" s="42"/>
      <c r="F16" s="43"/>
      <c r="G16" s="43"/>
    </row>
    <row r="17" spans="1:7" ht="18.75" x14ac:dyDescent="0.2">
      <c r="A17" s="52" t="s">
        <v>514</v>
      </c>
      <c r="B17" s="53">
        <v>6039.7389999999996</v>
      </c>
      <c r="C17" s="54">
        <v>6034.9459999999999</v>
      </c>
      <c r="E17" s="42"/>
      <c r="F17" s="43"/>
      <c r="G17" s="43"/>
    </row>
    <row r="18" spans="1:7" ht="18.75" x14ac:dyDescent="0.2">
      <c r="A18" s="50" t="s">
        <v>515</v>
      </c>
      <c r="B18" s="53">
        <v>39.738999999999997</v>
      </c>
      <c r="C18" s="54">
        <v>34.94</v>
      </c>
      <c r="E18" s="42"/>
      <c r="F18" s="43"/>
      <c r="G18" s="43"/>
    </row>
    <row r="19" spans="1:7" ht="18.75" x14ac:dyDescent="0.2">
      <c r="A19" s="52" t="s">
        <v>516</v>
      </c>
      <c r="B19" s="53">
        <v>0</v>
      </c>
      <c r="C19" s="54">
        <v>0</v>
      </c>
      <c r="E19" s="42"/>
      <c r="F19" s="43"/>
      <c r="G19" s="43"/>
    </row>
    <row r="20" spans="1:7" ht="18.75" x14ac:dyDescent="0.2">
      <c r="A20" s="55" t="s">
        <v>517</v>
      </c>
      <c r="B20" s="55">
        <v>0</v>
      </c>
      <c r="C20" s="56">
        <v>-1204.934</v>
      </c>
      <c r="E20" s="45"/>
      <c r="F20" s="45"/>
      <c r="G20" s="43"/>
    </row>
    <row r="21" spans="1:7" ht="18.75" x14ac:dyDescent="0.2">
      <c r="A21" s="72" t="s">
        <v>505</v>
      </c>
      <c r="B21" s="73">
        <f>SUM(B22:B30)</f>
        <v>724655.19977999991</v>
      </c>
      <c r="C21" s="73">
        <f>SUM(C22:C30)</f>
        <v>464630.11485999997</v>
      </c>
    </row>
    <row r="22" spans="1:7" ht="18.75" x14ac:dyDescent="0.3">
      <c r="A22" s="60" t="s">
        <v>496</v>
      </c>
      <c r="B22" s="56">
        <v>106335.65691999999</v>
      </c>
      <c r="C22" s="56">
        <v>35565.512069999997</v>
      </c>
      <c r="E22" s="46"/>
      <c r="F22" s="46"/>
      <c r="G22" s="43"/>
    </row>
    <row r="23" spans="1:7" ht="18.75" x14ac:dyDescent="0.3">
      <c r="A23" s="59" t="s">
        <v>497</v>
      </c>
      <c r="B23" s="58">
        <v>1129.3</v>
      </c>
      <c r="C23" s="58">
        <v>846.97500000000002</v>
      </c>
      <c r="E23" s="45"/>
      <c r="F23" s="45"/>
      <c r="G23" s="43"/>
    </row>
    <row r="24" spans="1:7" s="43" customFormat="1" ht="18.75" x14ac:dyDescent="0.3">
      <c r="A24" s="60" t="s">
        <v>498</v>
      </c>
      <c r="B24" s="56">
        <v>30776.22133</v>
      </c>
      <c r="C24" s="56">
        <v>13653.66282</v>
      </c>
      <c r="D24" s="42"/>
      <c r="E24" s="46"/>
      <c r="F24" s="46"/>
    </row>
    <row r="25" spans="1:7" s="43" customFormat="1" ht="18.75" x14ac:dyDescent="0.3">
      <c r="A25" s="60" t="s">
        <v>499</v>
      </c>
      <c r="B25" s="56">
        <v>15274.394829999999</v>
      </c>
      <c r="C25" s="56">
        <v>3194.0360099999998</v>
      </c>
      <c r="D25" s="42"/>
      <c r="E25" s="46"/>
      <c r="F25" s="46"/>
    </row>
    <row r="26" spans="1:7" ht="18.75" x14ac:dyDescent="0.3">
      <c r="A26" s="60" t="s">
        <v>500</v>
      </c>
      <c r="B26" s="56">
        <v>425465.04274</v>
      </c>
      <c r="C26" s="56">
        <v>315985.38263000001</v>
      </c>
      <c r="E26" s="46"/>
      <c r="F26" s="46"/>
      <c r="G26" s="43"/>
    </row>
    <row r="27" spans="1:7" ht="18.75" x14ac:dyDescent="0.2">
      <c r="A27" s="64" t="s">
        <v>501</v>
      </c>
      <c r="B27" s="56">
        <v>80707.690059999994</v>
      </c>
      <c r="C27" s="56">
        <v>54775.711239999997</v>
      </c>
      <c r="E27" s="46"/>
      <c r="F27" s="46"/>
      <c r="G27" s="43"/>
    </row>
    <row r="28" spans="1:7" ht="18.75" x14ac:dyDescent="0.3">
      <c r="A28" s="60" t="s">
        <v>502</v>
      </c>
      <c r="B28" s="56">
        <v>22107.027389999999</v>
      </c>
      <c r="C28" s="56">
        <v>13191.56619</v>
      </c>
      <c r="E28" s="46"/>
      <c r="F28" s="46"/>
      <c r="G28" s="43"/>
    </row>
    <row r="29" spans="1:7" ht="18.75" x14ac:dyDescent="0.3">
      <c r="A29" s="60" t="s">
        <v>503</v>
      </c>
      <c r="B29" s="56">
        <v>2884.4395100000002</v>
      </c>
      <c r="C29" s="56">
        <v>1117.7469000000001</v>
      </c>
      <c r="E29" s="46"/>
      <c r="F29" s="46"/>
      <c r="G29" s="43"/>
    </row>
    <row r="30" spans="1:7" ht="37.5" x14ac:dyDescent="0.3">
      <c r="A30" s="57" t="s">
        <v>504</v>
      </c>
      <c r="B30" s="56">
        <v>39975.427000000003</v>
      </c>
      <c r="C30" s="56">
        <v>26299.522000000001</v>
      </c>
      <c r="E30" s="46"/>
      <c r="F30" s="46"/>
      <c r="G30" s="43"/>
    </row>
    <row r="31" spans="1:7" ht="37.5" x14ac:dyDescent="0.3">
      <c r="A31" s="78" t="s">
        <v>506</v>
      </c>
      <c r="B31" s="79">
        <f>B10-B21</f>
        <v>-25137.35177999991</v>
      </c>
      <c r="C31" s="79">
        <f>C10-C21</f>
        <v>73976.377139999997</v>
      </c>
      <c r="E31" s="46"/>
      <c r="F31" s="46"/>
      <c r="G31" s="43"/>
    </row>
    <row r="32" spans="1:7" ht="37.5" x14ac:dyDescent="0.2">
      <c r="A32" s="62" t="s">
        <v>507</v>
      </c>
      <c r="B32" s="63">
        <f>B31</f>
        <v>-25137.35177999991</v>
      </c>
      <c r="C32" s="63">
        <f>C31</f>
        <v>73976.377139999997</v>
      </c>
      <c r="E32" s="46"/>
      <c r="F32" s="46"/>
      <c r="G32" s="43"/>
    </row>
    <row r="33" spans="1:7" ht="18.75" x14ac:dyDescent="0.2">
      <c r="A33" s="61" t="s">
        <v>508</v>
      </c>
      <c r="B33" s="63">
        <f>B31</f>
        <v>-25137.35177999991</v>
      </c>
      <c r="C33" s="63">
        <f>C31</f>
        <v>73976.377139999997</v>
      </c>
      <c r="E33" s="46"/>
      <c r="F33" s="46"/>
      <c r="G33" s="43"/>
    </row>
    <row r="34" spans="1:7" ht="18.75" x14ac:dyDescent="0.2">
      <c r="A34" s="66"/>
      <c r="B34" s="66"/>
      <c r="C34" s="67"/>
      <c r="E34" s="46"/>
      <c r="F34" s="46"/>
      <c r="G34" s="43"/>
    </row>
    <row r="35" spans="1:7" ht="33" customHeight="1" x14ac:dyDescent="0.2">
      <c r="A35" s="113" t="s">
        <v>521</v>
      </c>
      <c r="B35" s="114"/>
      <c r="C35" s="67"/>
      <c r="E35" s="46"/>
      <c r="F35" s="46"/>
      <c r="G35" s="43"/>
    </row>
    <row r="36" spans="1:7" ht="18.75" x14ac:dyDescent="0.2">
      <c r="A36" s="65" t="s">
        <v>519</v>
      </c>
      <c r="B36" s="80">
        <v>56</v>
      </c>
      <c r="C36" s="68"/>
      <c r="E36" s="46"/>
      <c r="F36" s="46"/>
      <c r="G36" s="43"/>
    </row>
    <row r="37" spans="1:7" ht="18.75" x14ac:dyDescent="0.2">
      <c r="A37" s="65" t="s">
        <v>518</v>
      </c>
      <c r="B37" s="81">
        <v>23186</v>
      </c>
      <c r="C37" s="68"/>
      <c r="E37" s="46"/>
      <c r="F37" s="46"/>
      <c r="G37" s="43"/>
    </row>
    <row r="38" spans="1:7" ht="18.75" x14ac:dyDescent="0.2">
      <c r="A38" s="65" t="s">
        <v>520</v>
      </c>
      <c r="B38" s="80">
        <v>861</v>
      </c>
      <c r="C38" s="67"/>
      <c r="E38" s="46"/>
      <c r="F38" s="46"/>
      <c r="G38" s="43"/>
    </row>
    <row r="39" spans="1:7" ht="18.75" x14ac:dyDescent="0.2">
      <c r="A39" s="65" t="s">
        <v>518</v>
      </c>
      <c r="B39" s="81">
        <v>398677</v>
      </c>
      <c r="C39" s="68"/>
      <c r="E39" s="46"/>
      <c r="F39" s="46"/>
      <c r="G39" s="43"/>
    </row>
    <row r="40" spans="1:7" ht="18.75" x14ac:dyDescent="0.2">
      <c r="A40" s="66"/>
      <c r="B40" s="66"/>
      <c r="C40" s="67"/>
      <c r="E40" s="45"/>
      <c r="F40" s="45"/>
      <c r="G40" s="43"/>
    </row>
    <row r="41" spans="1:7" ht="18.75" x14ac:dyDescent="0.2">
      <c r="A41" s="66"/>
      <c r="B41" s="66"/>
      <c r="C41" s="67"/>
      <c r="E41" s="46"/>
      <c r="F41" s="46"/>
      <c r="G41" s="43"/>
    </row>
    <row r="42" spans="1:7" ht="18.75" x14ac:dyDescent="0.2">
      <c r="A42" s="66"/>
      <c r="B42" s="66"/>
      <c r="C42" s="67"/>
      <c r="E42" s="46"/>
      <c r="F42" s="46"/>
      <c r="G42" s="43"/>
    </row>
    <row r="43" spans="1:7" ht="18.75" x14ac:dyDescent="0.2">
      <c r="A43" s="66"/>
      <c r="B43" s="66"/>
      <c r="C43" s="67"/>
      <c r="E43" s="45"/>
      <c r="F43" s="45"/>
      <c r="G43" s="43"/>
    </row>
    <row r="44" spans="1:7" ht="18.75" x14ac:dyDescent="0.2">
      <c r="A44" s="66"/>
      <c r="B44" s="66"/>
      <c r="C44" s="67"/>
      <c r="E44" s="46"/>
      <c r="F44" s="46"/>
      <c r="G44" s="43"/>
    </row>
    <row r="45" spans="1:7" ht="18.75" x14ac:dyDescent="0.2">
      <c r="A45" s="66"/>
      <c r="B45" s="66"/>
      <c r="C45" s="67"/>
      <c r="E45" s="46"/>
      <c r="F45" s="46"/>
      <c r="G45" s="43"/>
    </row>
    <row r="46" spans="1:7" ht="18.75" x14ac:dyDescent="0.2">
      <c r="A46" s="66"/>
      <c r="B46" s="66"/>
      <c r="C46" s="67"/>
      <c r="E46" s="45"/>
      <c r="F46" s="45"/>
      <c r="G46" s="43"/>
    </row>
    <row r="47" spans="1:7" ht="18.75" x14ac:dyDescent="0.2">
      <c r="A47" s="66"/>
      <c r="B47" s="66"/>
      <c r="C47" s="67"/>
      <c r="E47" s="45"/>
      <c r="F47" s="45"/>
      <c r="G47" s="43"/>
    </row>
    <row r="48" spans="1:7" ht="18.75" x14ac:dyDescent="0.2">
      <c r="A48" s="66"/>
      <c r="B48" s="66"/>
      <c r="C48" s="67"/>
      <c r="E48" s="46"/>
      <c r="F48" s="46"/>
      <c r="G48" s="43"/>
    </row>
    <row r="49" spans="1:7" ht="18.75" x14ac:dyDescent="0.2">
      <c r="A49" s="66"/>
      <c r="B49" s="66"/>
      <c r="C49" s="67"/>
      <c r="E49" s="45"/>
      <c r="F49" s="45"/>
      <c r="G49" s="43"/>
    </row>
    <row r="50" spans="1:7" ht="18.75" x14ac:dyDescent="0.2">
      <c r="A50" s="66"/>
      <c r="B50" s="66"/>
      <c r="C50" s="67"/>
      <c r="E50" s="45"/>
      <c r="F50" s="45"/>
      <c r="G50" s="43"/>
    </row>
    <row r="51" spans="1:7" ht="18.75" x14ac:dyDescent="0.2">
      <c r="A51" s="66"/>
      <c r="B51" s="66"/>
      <c r="C51" s="67"/>
      <c r="E51" s="46"/>
      <c r="F51" s="46"/>
      <c r="G51" s="43"/>
    </row>
    <row r="52" spans="1:7" ht="18.75" x14ac:dyDescent="0.2">
      <c r="A52" s="66"/>
      <c r="B52" s="66"/>
      <c r="C52" s="67"/>
      <c r="E52" s="46"/>
      <c r="F52" s="46"/>
      <c r="G52" s="43"/>
    </row>
    <row r="53" spans="1:7" ht="18.75" x14ac:dyDescent="0.2">
      <c r="A53" s="66"/>
      <c r="B53" s="66"/>
      <c r="C53" s="67"/>
      <c r="E53" s="45"/>
      <c r="F53" s="45"/>
      <c r="G53" s="43"/>
    </row>
    <row r="54" spans="1:7" ht="18.75" x14ac:dyDescent="0.2">
      <c r="A54" s="66"/>
      <c r="B54" s="66"/>
      <c r="C54" s="67"/>
      <c r="E54" s="45"/>
      <c r="F54" s="45"/>
      <c r="G54" s="43"/>
    </row>
    <row r="55" spans="1:7" ht="18.75" x14ac:dyDescent="0.2">
      <c r="A55" s="66"/>
      <c r="B55" s="66"/>
      <c r="C55" s="67"/>
      <c r="E55" s="46"/>
      <c r="F55" s="46"/>
      <c r="G55" s="43"/>
    </row>
    <row r="56" spans="1:7" ht="18.75" x14ac:dyDescent="0.2">
      <c r="A56" s="66"/>
      <c r="B56" s="66"/>
      <c r="C56" s="67"/>
      <c r="E56" s="45"/>
      <c r="F56" s="45"/>
      <c r="G56" s="43"/>
    </row>
    <row r="57" spans="1:7" ht="18.75" x14ac:dyDescent="0.2">
      <c r="A57" s="66"/>
      <c r="B57" s="66"/>
      <c r="C57" s="67"/>
      <c r="E57" s="46"/>
      <c r="F57" s="46"/>
      <c r="G57" s="43"/>
    </row>
    <row r="58" spans="1:7" ht="18.75" x14ac:dyDescent="0.2">
      <c r="A58" s="66"/>
      <c r="B58" s="66"/>
      <c r="C58" s="67"/>
      <c r="E58" s="45"/>
      <c r="F58" s="45"/>
      <c r="G58" s="43"/>
    </row>
    <row r="59" spans="1:7" ht="18.75" x14ac:dyDescent="0.2">
      <c r="A59" s="66"/>
      <c r="B59" s="66"/>
      <c r="C59" s="67"/>
      <c r="E59" s="46"/>
      <c r="F59" s="46"/>
      <c r="G59" s="43"/>
    </row>
    <row r="60" spans="1:7" ht="18.75" x14ac:dyDescent="0.2">
      <c r="A60" s="66"/>
      <c r="B60" s="66"/>
      <c r="C60" s="67"/>
      <c r="E60" s="45"/>
      <c r="F60" s="45"/>
      <c r="G60" s="43"/>
    </row>
    <row r="61" spans="1:7" ht="18.75" x14ac:dyDescent="0.2">
      <c r="A61" s="66"/>
      <c r="B61" s="66"/>
      <c r="C61" s="67"/>
      <c r="E61" s="45"/>
      <c r="F61" s="45"/>
      <c r="G61" s="43"/>
    </row>
    <row r="62" spans="1:7" ht="18.75" x14ac:dyDescent="0.2">
      <c r="A62" s="66"/>
      <c r="B62" s="66"/>
      <c r="C62" s="67"/>
      <c r="E62" s="46"/>
      <c r="F62" s="46"/>
      <c r="G62" s="43"/>
    </row>
    <row r="63" spans="1:7" ht="18.75" x14ac:dyDescent="0.2">
      <c r="A63" s="66"/>
      <c r="B63" s="66"/>
      <c r="C63" s="67"/>
      <c r="E63" s="45"/>
      <c r="F63" s="45"/>
      <c r="G63" s="43"/>
    </row>
    <row r="64" spans="1:7" ht="18.75" x14ac:dyDescent="0.2">
      <c r="A64" s="66"/>
      <c r="B64" s="66"/>
      <c r="C64" s="67"/>
      <c r="E64" s="45"/>
      <c r="F64" s="45"/>
      <c r="G64" s="43"/>
    </row>
    <row r="65" spans="1:7" ht="18.75" x14ac:dyDescent="0.2">
      <c r="A65" s="66"/>
      <c r="B65" s="66"/>
      <c r="C65" s="67"/>
      <c r="E65" s="46"/>
      <c r="F65" s="46"/>
      <c r="G65" s="43"/>
    </row>
    <row r="66" spans="1:7" ht="18.75" x14ac:dyDescent="0.2">
      <c r="A66" s="66"/>
      <c r="B66" s="66"/>
      <c r="C66" s="67"/>
      <c r="E66" s="45"/>
      <c r="F66" s="45"/>
      <c r="G66" s="43"/>
    </row>
    <row r="67" spans="1:7" ht="18.75" x14ac:dyDescent="0.2">
      <c r="A67" s="66"/>
      <c r="B67" s="66"/>
      <c r="C67" s="67"/>
      <c r="E67" s="45"/>
      <c r="F67" s="45"/>
      <c r="G67" s="43"/>
    </row>
    <row r="68" spans="1:7" ht="18.75" x14ac:dyDescent="0.2">
      <c r="A68" s="66"/>
      <c r="B68" s="66"/>
      <c r="C68" s="67"/>
      <c r="E68" s="46"/>
      <c r="F68" s="46"/>
      <c r="G68" s="43"/>
    </row>
    <row r="69" spans="1:7" ht="18.75" x14ac:dyDescent="0.2">
      <c r="A69" s="66"/>
      <c r="B69" s="66"/>
      <c r="C69" s="67"/>
      <c r="E69" s="45"/>
      <c r="F69" s="45"/>
      <c r="G69" s="43"/>
    </row>
    <row r="70" spans="1:7" ht="18.75" x14ac:dyDescent="0.2">
      <c r="A70" s="66"/>
      <c r="B70" s="66"/>
      <c r="C70" s="67"/>
      <c r="E70" s="46"/>
      <c r="F70" s="46"/>
      <c r="G70" s="43"/>
    </row>
    <row r="71" spans="1:7" ht="18.75" x14ac:dyDescent="0.2">
      <c r="A71" s="66"/>
      <c r="B71" s="66"/>
      <c r="C71" s="67"/>
      <c r="E71" s="45"/>
      <c r="F71" s="45"/>
      <c r="G71" s="43"/>
    </row>
    <row r="72" spans="1:7" ht="18.75" x14ac:dyDescent="0.2">
      <c r="A72" s="66"/>
      <c r="B72" s="66"/>
      <c r="C72" s="67"/>
      <c r="E72" s="46"/>
      <c r="F72" s="46"/>
      <c r="G72" s="43"/>
    </row>
    <row r="73" spans="1:7" ht="18.75" x14ac:dyDescent="0.2">
      <c r="A73" s="66"/>
      <c r="B73" s="66"/>
      <c r="C73" s="67"/>
      <c r="E73" s="45"/>
      <c r="F73" s="45"/>
      <c r="G73" s="43"/>
    </row>
    <row r="74" spans="1:7" ht="18.75" x14ac:dyDescent="0.2">
      <c r="A74" s="66"/>
      <c r="B74" s="66"/>
      <c r="C74" s="67"/>
      <c r="E74" s="46"/>
      <c r="F74" s="46"/>
      <c r="G74" s="43"/>
    </row>
    <row r="75" spans="1:7" ht="18.75" x14ac:dyDescent="0.2">
      <c r="A75" s="66"/>
      <c r="B75" s="66"/>
      <c r="C75" s="67"/>
      <c r="E75" s="45"/>
      <c r="F75" s="45"/>
      <c r="G75" s="43"/>
    </row>
    <row r="76" spans="1:7" ht="18.75" x14ac:dyDescent="0.2">
      <c r="A76" s="66"/>
      <c r="B76" s="66"/>
      <c r="C76" s="67"/>
      <c r="E76" s="45"/>
      <c r="F76" s="45"/>
      <c r="G76" s="43"/>
    </row>
    <row r="77" spans="1:7" ht="18.75" x14ac:dyDescent="0.2">
      <c r="A77" s="66"/>
      <c r="B77" s="66"/>
      <c r="C77" s="67"/>
      <c r="E77" s="46"/>
      <c r="F77" s="46"/>
      <c r="G77" s="43"/>
    </row>
    <row r="78" spans="1:7" ht="18.75" x14ac:dyDescent="0.2">
      <c r="A78" s="66"/>
      <c r="B78" s="66"/>
      <c r="C78" s="67"/>
      <c r="E78" s="45"/>
      <c r="F78" s="45"/>
      <c r="G78" s="43"/>
    </row>
    <row r="79" spans="1:7" ht="18.75" x14ac:dyDescent="0.2">
      <c r="A79" s="66"/>
      <c r="B79" s="66"/>
      <c r="C79" s="67"/>
      <c r="E79" s="45"/>
      <c r="F79" s="45"/>
      <c r="G79" s="43"/>
    </row>
    <row r="80" spans="1:7" ht="18.75" x14ac:dyDescent="0.2">
      <c r="A80" s="66"/>
      <c r="B80" s="66"/>
      <c r="C80" s="67"/>
      <c r="E80" s="45"/>
      <c r="F80" s="45"/>
      <c r="G80" s="43"/>
    </row>
    <row r="81" spans="1:7" ht="18.75" x14ac:dyDescent="0.2">
      <c r="A81" s="66"/>
      <c r="B81" s="66"/>
      <c r="C81" s="67"/>
      <c r="E81" s="46"/>
      <c r="F81" s="46"/>
      <c r="G81" s="43"/>
    </row>
    <row r="82" spans="1:7" ht="18.75" x14ac:dyDescent="0.2">
      <c r="A82" s="66"/>
      <c r="B82" s="66"/>
      <c r="C82" s="67"/>
      <c r="E82" s="45"/>
      <c r="F82" s="45"/>
      <c r="G82" s="43"/>
    </row>
    <row r="83" spans="1:7" ht="18.75" x14ac:dyDescent="0.2">
      <c r="A83" s="66"/>
      <c r="B83" s="66"/>
      <c r="C83" s="67"/>
      <c r="E83" s="45"/>
      <c r="F83" s="45"/>
      <c r="G83" s="43"/>
    </row>
    <row r="84" spans="1:7" ht="18.75" x14ac:dyDescent="0.2">
      <c r="A84" s="66"/>
      <c r="B84" s="66"/>
      <c r="C84" s="67"/>
      <c r="E84" s="46"/>
      <c r="F84" s="46"/>
      <c r="G84" s="43"/>
    </row>
    <row r="85" spans="1:7" ht="18.75" x14ac:dyDescent="0.2">
      <c r="A85" s="66"/>
      <c r="B85" s="66"/>
      <c r="C85" s="67"/>
      <c r="E85" s="46"/>
      <c r="F85" s="46"/>
      <c r="G85" s="43"/>
    </row>
    <row r="86" spans="1:7" ht="18.75" x14ac:dyDescent="0.2">
      <c r="A86" s="66"/>
      <c r="B86" s="66"/>
      <c r="C86" s="67"/>
      <c r="E86" s="46"/>
      <c r="F86" s="46"/>
      <c r="G86" s="43"/>
    </row>
    <row r="87" spans="1:7" x14ac:dyDescent="0.2">
      <c r="E87" s="46"/>
      <c r="F87" s="46"/>
      <c r="G87" s="43"/>
    </row>
    <row r="88" spans="1:7" x14ac:dyDescent="0.2">
      <c r="E88" s="45"/>
      <c r="F88" s="45"/>
      <c r="G88" s="43"/>
    </row>
    <row r="89" spans="1:7" x14ac:dyDescent="0.2">
      <c r="E89" s="46"/>
      <c r="F89" s="46"/>
      <c r="G89" s="43"/>
    </row>
    <row r="90" spans="1:7" x14ac:dyDescent="0.2">
      <c r="E90" s="46"/>
      <c r="F90" s="46"/>
      <c r="G90" s="43"/>
    </row>
    <row r="91" spans="1:7" x14ac:dyDescent="0.2">
      <c r="E91" s="46"/>
      <c r="F91" s="46"/>
      <c r="G91" s="43"/>
    </row>
    <row r="92" spans="1:7" x14ac:dyDescent="0.2">
      <c r="E92" s="46"/>
      <c r="F92" s="46"/>
      <c r="G92" s="43"/>
    </row>
    <row r="93" spans="1:7" x14ac:dyDescent="0.2">
      <c r="E93" s="46"/>
      <c r="F93" s="46"/>
      <c r="G93" s="43"/>
    </row>
    <row r="94" spans="1:7" x14ac:dyDescent="0.2">
      <c r="E94" s="46"/>
      <c r="F94" s="46"/>
      <c r="G94" s="43"/>
    </row>
    <row r="95" spans="1:7" x14ac:dyDescent="0.2">
      <c r="E95" s="46"/>
      <c r="F95" s="46"/>
      <c r="G95" s="43"/>
    </row>
    <row r="96" spans="1:7" x14ac:dyDescent="0.2">
      <c r="E96" s="46"/>
      <c r="F96" s="46"/>
      <c r="G96" s="43"/>
    </row>
    <row r="97" spans="5:7" x14ac:dyDescent="0.2">
      <c r="E97" s="46"/>
      <c r="F97" s="46"/>
      <c r="G97" s="43"/>
    </row>
    <row r="98" spans="5:7" x14ac:dyDescent="0.2">
      <c r="E98" s="45"/>
      <c r="F98" s="45"/>
      <c r="G98" s="43"/>
    </row>
    <row r="99" spans="5:7" x14ac:dyDescent="0.2">
      <c r="E99" s="45"/>
      <c r="F99" s="45"/>
      <c r="G99" s="43"/>
    </row>
    <row r="100" spans="5:7" x14ac:dyDescent="0.2">
      <c r="E100" s="45"/>
      <c r="F100" s="45"/>
      <c r="G100" s="43"/>
    </row>
    <row r="101" spans="5:7" x14ac:dyDescent="0.2">
      <c r="E101" s="45"/>
      <c r="F101" s="45"/>
      <c r="G101" s="43"/>
    </row>
    <row r="102" spans="5:7" x14ac:dyDescent="0.2">
      <c r="E102" s="46"/>
      <c r="F102" s="46"/>
      <c r="G102" s="43"/>
    </row>
    <row r="103" spans="5:7" x14ac:dyDescent="0.2">
      <c r="E103" s="45"/>
      <c r="F103" s="45"/>
      <c r="G103" s="43"/>
    </row>
    <row r="104" spans="5:7" x14ac:dyDescent="0.2">
      <c r="E104" s="45"/>
      <c r="F104" s="45"/>
      <c r="G104" s="43"/>
    </row>
    <row r="105" spans="5:7" x14ac:dyDescent="0.2">
      <c r="E105" s="45"/>
      <c r="F105" s="45"/>
      <c r="G105" s="43"/>
    </row>
    <row r="106" spans="5:7" x14ac:dyDescent="0.2">
      <c r="E106" s="45"/>
      <c r="F106" s="45"/>
      <c r="G106" s="43"/>
    </row>
    <row r="107" spans="5:7" x14ac:dyDescent="0.2">
      <c r="E107" s="46"/>
      <c r="F107" s="46"/>
      <c r="G107" s="43"/>
    </row>
    <row r="108" spans="5:7" x14ac:dyDescent="0.2">
      <c r="E108" s="46"/>
      <c r="F108" s="46"/>
      <c r="G108" s="43"/>
    </row>
    <row r="109" spans="5:7" x14ac:dyDescent="0.2">
      <c r="E109" s="46"/>
      <c r="F109" s="46"/>
      <c r="G109" s="43"/>
    </row>
    <row r="110" spans="5:7" x14ac:dyDescent="0.2">
      <c r="E110" s="46"/>
      <c r="F110" s="46"/>
      <c r="G110" s="43"/>
    </row>
    <row r="111" spans="5:7" x14ac:dyDescent="0.2">
      <c r="E111" s="45"/>
      <c r="F111" s="45"/>
      <c r="G111" s="43"/>
    </row>
    <row r="112" spans="5:7" x14ac:dyDescent="0.2">
      <c r="E112" s="45"/>
      <c r="F112" s="45"/>
      <c r="G112" s="43"/>
    </row>
    <row r="113" spans="5:7" x14ac:dyDescent="0.2">
      <c r="E113" s="46"/>
      <c r="F113" s="46"/>
      <c r="G113" s="43"/>
    </row>
    <row r="114" spans="5:7" x14ac:dyDescent="0.2">
      <c r="E114" s="45"/>
      <c r="F114" s="45"/>
      <c r="G114" s="43"/>
    </row>
    <row r="115" spans="5:7" x14ac:dyDescent="0.2">
      <c r="E115" s="45"/>
      <c r="F115" s="45"/>
      <c r="G115" s="43"/>
    </row>
    <row r="116" spans="5:7" x14ac:dyDescent="0.2">
      <c r="E116" s="45"/>
      <c r="F116" s="45"/>
      <c r="G116" s="43"/>
    </row>
    <row r="117" spans="5:7" x14ac:dyDescent="0.2">
      <c r="E117" s="45"/>
      <c r="F117" s="45"/>
      <c r="G117" s="43"/>
    </row>
    <row r="118" spans="5:7" x14ac:dyDescent="0.2">
      <c r="E118" s="47"/>
      <c r="F118" s="47"/>
      <c r="G118" s="43"/>
    </row>
    <row r="119" spans="5:7" x14ac:dyDescent="0.2">
      <c r="E119" s="42"/>
      <c r="F119" s="43"/>
      <c r="G119" s="43"/>
    </row>
  </sheetData>
  <mergeCells count="7">
    <mergeCell ref="A6:C6"/>
    <mergeCell ref="A35:B35"/>
    <mergeCell ref="B1:C1"/>
    <mergeCell ref="A2:C2"/>
    <mergeCell ref="A3:C3"/>
    <mergeCell ref="A4:C4"/>
    <mergeCell ref="A7:C7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rep:2.45.0.186</dc:description>
  <cp:lastModifiedBy>Ковригина</cp:lastModifiedBy>
  <cp:lastPrinted>2018-10-16T07:09:16Z</cp:lastPrinted>
  <dcterms:created xsi:type="dcterms:W3CDTF">2018-10-11T14:00:50Z</dcterms:created>
  <dcterms:modified xsi:type="dcterms:W3CDTF">2018-10-16T07:09:22Z</dcterms:modified>
</cp:coreProperties>
</file>