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2075"/>
  </bookViews>
  <sheets>
    <sheet name="прил 1" sheetId="1" r:id="rId1"/>
    <sheet name="прил2" sheetId="2" r:id="rId2"/>
    <sheet name="прил3" sheetId="3" r:id="rId3"/>
    <sheet name="прил4" sheetId="4" r:id="rId4"/>
    <sheet name="прил5" sheetId="5" r:id="rId5"/>
    <sheet name="прил6" sheetId="6" r:id="rId6"/>
    <sheet name="прил7" sheetId="7" r:id="rId7"/>
    <sheet name="прил8" sheetId="8" r:id="rId8"/>
    <sheet name="прил 9 (2)" sheetId="9" r:id="rId9"/>
    <sheet name="прил10 (5)" sheetId="11" r:id="rId10"/>
    <sheet name="прил 11(11)" sheetId="10" r:id="rId11"/>
    <sheet name="прил 12(6)" sheetId="12" r:id="rId12"/>
  </sheets>
  <definedNames>
    <definedName name="_xlnm.Print_Area" localSheetId="10">'прил 11(11)'!$A$1:$C$28</definedName>
    <definedName name="_xlnm.Print_Area" localSheetId="8">'прил 9 (2)'!$B$1:$C$27</definedName>
  </definedNames>
  <calcPr calcId="145621"/>
</workbook>
</file>

<file path=xl/calcChain.xml><?xml version="1.0" encoding="utf-8"?>
<calcChain xmlns="http://schemas.openxmlformats.org/spreadsheetml/2006/main">
  <c r="C21" i="12" l="1"/>
  <c r="C28" i="10"/>
  <c r="C27" i="10"/>
  <c r="C26" i="10"/>
  <c r="C25" i="10"/>
  <c r="C24" i="10"/>
  <c r="C23" i="10"/>
  <c r="C22" i="10"/>
  <c r="C21" i="10"/>
  <c r="C20" i="10"/>
  <c r="J29" i="8" l="1"/>
  <c r="J28" i="8" s="1"/>
  <c r="J27" i="8" s="1"/>
  <c r="J26" i="8" s="1"/>
  <c r="I28" i="8"/>
  <c r="I27" i="8" s="1"/>
  <c r="I26" i="8" s="1"/>
  <c r="J25" i="8"/>
  <c r="J24" i="8" s="1"/>
  <c r="J23" i="8" s="1"/>
  <c r="J22" i="8" s="1"/>
  <c r="I25" i="8"/>
  <c r="I24" i="8"/>
  <c r="I23" i="8" s="1"/>
  <c r="I22" i="8" s="1"/>
  <c r="I21" i="8" l="1"/>
  <c r="I20" i="8" s="1"/>
  <c r="J21" i="8"/>
  <c r="J20" i="8" s="1"/>
  <c r="C29" i="11" l="1"/>
  <c r="C28" i="11"/>
  <c r="C27" i="11"/>
  <c r="C26" i="11"/>
  <c r="C25" i="11"/>
  <c r="C24" i="11"/>
  <c r="C23" i="11"/>
  <c r="C22" i="11"/>
  <c r="B20" i="12"/>
  <c r="C20" i="11" l="1"/>
  <c r="C18" i="10"/>
  <c r="C25" i="9"/>
  <c r="C17" i="9" s="1"/>
  <c r="C19" i="9"/>
  <c r="I35" i="7" l="1"/>
  <c r="I34" i="7" s="1"/>
  <c r="I32" i="7"/>
  <c r="I31" i="7" s="1"/>
  <c r="I28" i="7"/>
  <c r="I27" i="7"/>
  <c r="I26" i="7" s="1"/>
  <c r="I24" i="7"/>
  <c r="I23" i="7" s="1"/>
  <c r="I22" i="7" s="1"/>
  <c r="I21" i="7" l="1"/>
  <c r="I20" i="7" s="1"/>
  <c r="I30" i="7"/>
</calcChain>
</file>

<file path=xl/sharedStrings.xml><?xml version="1.0" encoding="utf-8"?>
<sst xmlns="http://schemas.openxmlformats.org/spreadsheetml/2006/main" count="4918" uniqueCount="1014">
  <si>
    <t xml:space="preserve">
(тыс. руб.)</t>
  </si>
  <si>
    <t>Код бюджетной классификации Российской Федерации</t>
  </si>
  <si>
    <t>Наименование кода поступлений в бюджет, группы, подгруппы, статьи, подстатьи, элемента, подвида доходов, классификации операций сектора государственного управления</t>
  </si>
  <si>
    <t>Сумма</t>
  </si>
  <si>
    <t>1</t>
  </si>
  <si>
    <t>2</t>
  </si>
  <si>
    <t>3</t>
  </si>
  <si>
    <t>ДОХОДЫ</t>
  </si>
  <si>
    <t xml:space="preserve">1 00 00 000 00 0000 000 </t>
  </si>
  <si>
    <t>НАЛОГОВЫЕ И НЕНАЛОГОВЫЕ ДОХОДЫ</t>
  </si>
  <si>
    <t>Налоговые доходы</t>
  </si>
  <si>
    <t xml:space="preserve">1 01 00 000 00 0000 000 </t>
  </si>
  <si>
    <t>НАЛОГИ НА ПРИБЫЛЬ, ДОХОДЫ</t>
  </si>
  <si>
    <t xml:space="preserve">1 01 02 000 01 0000 110 </t>
  </si>
  <si>
    <t>Налог на доходы физических лиц</t>
  </si>
  <si>
    <t xml:space="preserve">1 01 02 010 01 0000 110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</si>
  <si>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</si>
  <si>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 xml:space="preserve">1 01 02 020 01 0000 110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</si>
  <si>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</si>
  <si>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1 01 02 030 01 0000 110 </t>
  </si>
  <si>
    <t>Налог на доходы физических лиц с доходов, полученных физическими лицами в соответствии со статьей 228 Налогового кодекса Российской Федерации</t>
  </si>
  <si>
    <t xml:space="preserve">1 03 00 000 00 0000 000 </t>
  </si>
  <si>
    <t>НАЛОГИ НА ТОВАРЫ (РАБОТЫ, УСЛУГИ), РЕАЛИЗУЕМЫЕ НА ТЕРРИТОРИИ РОССИЙСКОЙ ФЕДЕРАЦИИ</t>
  </si>
  <si>
    <t xml:space="preserve">1 03 02 000 01 0000 110 </t>
  </si>
  <si>
    <t>Акцизы по подакцизным товарам (продукции), производимым на территории Российской Федерации</t>
  </si>
  <si>
    <t xml:space="preserve">1 03 02 230 01 0000 110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</si>
  <si>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</si>
  <si>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1 03 02 240 01 0000 110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</si>
  <si>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</si>
  <si>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1 03 02 250 01 0000 110 </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</si>
  <si>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</si>
  <si>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1 05 00 000 00 0000 000 </t>
  </si>
  <si>
    <t>НАЛОГИ НА СОВОКУПНЫЙ ДОХОД</t>
  </si>
  <si>
    <t xml:space="preserve">1 05 01 000 00 0000 110 </t>
  </si>
  <si>
    <t>Налог, взимаемый в связи с применением упрощенной системы налогообложения</t>
  </si>
  <si>
    <t xml:space="preserve">1 05 01 010 01 0000 110 </t>
  </si>
  <si>
    <t>Налог, взимаемый с налогоплательщиков, выбравших в качестве объекта налогообложения доходы</t>
  </si>
  <si>
    <t xml:space="preserve">1 05 01 011 01 0000 110 </t>
  </si>
  <si>
    <t xml:space="preserve">1 05 01 020 01 0000 110 </t>
  </si>
  <si>
    <t>Налог, взимаемый с налогоплательщиков, выбравших в качестве объекта налогообложения доходы, уменьшенные на величину расходов</t>
  </si>
  <si>
    <t xml:space="preserve">1 05 01 021 01 0000 110 </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</si>
  <si>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</si>
  <si>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1 05 02 000 02 0000 110 </t>
  </si>
  <si>
    <t>Единый налог на вмененный доход для отдельных видов деятельности</t>
  </si>
  <si>
    <t xml:space="preserve">1 05 02 010 02 0000 110 </t>
  </si>
  <si>
    <t xml:space="preserve">1 05 02 020 02 0000 110 </t>
  </si>
  <si>
    <t>Единый налог на вмененный доход для отдельных видов деятельности (за налоговые периоды, истекшие до 1 января 2011 года)</t>
  </si>
  <si>
    <t xml:space="preserve">1 05 03 000 01 0000 110 </t>
  </si>
  <si>
    <t>Единый сельскохозяйственный налог</t>
  </si>
  <si>
    <t xml:space="preserve">1 05 03 010 01 0000 110 </t>
  </si>
  <si>
    <t xml:space="preserve">1 05 04 000 02 0000 110 </t>
  </si>
  <si>
    <t>Налог, взимаемый в связи с применением патентной системы налогообложения</t>
  </si>
  <si>
    <t xml:space="preserve">1 05 04 020 02 0000 110 </t>
  </si>
  <si>
    <t>Налог, взимаемый в связи с применением патентной системы налогообложения, зачисляемый в бюджеты муниципальных районов 5</t>
  </si>
  <si>
    <t xml:space="preserve">1 06 00 000 00 0000 000 </t>
  </si>
  <si>
    <t>НАЛОГИ НА ИМУЩЕСТВО</t>
  </si>
  <si>
    <t xml:space="preserve">1 06 06 000 00 0000 110 </t>
  </si>
  <si>
    <t>Земельный налог</t>
  </si>
  <si>
    <t xml:space="preserve">1 06 06 030 00 0000 110 </t>
  </si>
  <si>
    <t>Земельный налог с организаций</t>
  </si>
  <si>
    <t xml:space="preserve">1 06 06 033 05 0000 110 </t>
  </si>
  <si>
    <t>Земельный налог с организаций, обладающих земельным участком, расположенным в границах межселенных территорий</t>
  </si>
  <si>
    <t xml:space="preserve">1 06 06 040 00 0000 110 </t>
  </si>
  <si>
    <t>Земельный налог с физических лиц</t>
  </si>
  <si>
    <t xml:space="preserve">1 06 06 043 05 0000 110 </t>
  </si>
  <si>
    <t>Земельный налог с физических лиц, обладающих земельным участком, расположенным в границах межселенных территорий</t>
  </si>
  <si>
    <t xml:space="preserve">1 08 00 000 00 0000 000 </t>
  </si>
  <si>
    <t>ГОСУДАРСТВЕННАЯ ПОШЛИНА</t>
  </si>
  <si>
    <t xml:space="preserve">1 08 03 000 01 0000 110 </t>
  </si>
  <si>
    <t>Государственная пошлина по делам, рассматриваемым в судах общей юрисдикции, мировыми судьями</t>
  </si>
  <si>
    <t xml:space="preserve">1 08 03 010 01 0000 110 </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</si>
  <si>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</si>
  <si>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Неналоговые доходы</t>
  </si>
  <si>
    <t xml:space="preserve">1 11 00 000 00 0000 000 </t>
  </si>
  <si>
    <t>ДОХОДЫ ОТ ИСПОЛЬЗОВАНИЯ ИМУЩЕСТВА, НАХОДЯЩЕГОСЯ В ГОСУДАРСТВЕННОЙ И МУНИЦИПАЛЬНОЙ СОБСТВЕННОСТИ</t>
  </si>
  <si>
    <t xml:space="preserve">1 11 05 000 00 0000 120 </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</si>
  <si>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</si>
  <si>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1 11 05 010 00 0000 120 </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</si>
  <si>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</si>
  <si>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1 11 05 013 05 0000 120 </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</si>
  <si>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</si>
  <si>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1 11 05 013 13 0000 120 </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</si>
  <si>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</si>
  <si>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1 11 05 070 00 0000 120 </t>
  </si>
  <si>
    <t>Доходы от сдачи в аренду имущества, составляющего государственную (муниципальную) казну (за исключением земельных участков)</t>
  </si>
  <si>
    <t xml:space="preserve">1 11 05 075 05 0000 120 </t>
  </si>
  <si>
    <t>Доходы от сдачи в аренду имущества, составляющего казну муниципальных районов (за исключением земельных участков)</t>
  </si>
  <si>
    <t xml:space="preserve">1 11 09 000 00 0000 120 </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</si>
  <si>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</si>
  <si>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1 11 09 040 00 0000 120 </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</si>
  <si>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</si>
  <si>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1 11 09 045 05 0000 120 </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</si>
  <si>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</si>
  <si>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1 12 00 000 00 0000 000 </t>
  </si>
  <si>
    <t>ПЛАТЕЖИ ПРИ ПОЛЬЗОВАНИИ ПРИРОДНЫМИ РЕСУРСАМИ</t>
  </si>
  <si>
    <t xml:space="preserve">1 12 01 000 01 0000 120 </t>
  </si>
  <si>
    <t>Плата за негативное воздействие на окружающую среду</t>
  </si>
  <si>
    <t xml:space="preserve">1 12 01 010 01 0000 120 </t>
  </si>
  <si>
    <t>Плата за выбросы загрязняющих веществ в атмосферный воздух стационарными объектами 7</t>
  </si>
  <si>
    <t xml:space="preserve">1 12 01 030 01 0000 120 </t>
  </si>
  <si>
    <t>Плата за сбросы загрязняющих веществ в водные объекты</t>
  </si>
  <si>
    <t xml:space="preserve">1 12 01 041 01 0000 120 </t>
  </si>
  <si>
    <t>Плата за размещение отходов производства</t>
  </si>
  <si>
    <t xml:space="preserve">1 13 00 000 00 0000 000 </t>
  </si>
  <si>
    <t>ДОХОДЫ ОТ ОКАЗАНИЯ ПЛАТНЫХ УСЛУГ (РАБОТ) И КОМПЕНСАЦИИ ЗАТРАТ ГОСУДАРСТВА</t>
  </si>
  <si>
    <t xml:space="preserve">1 13 02 000 00 0000 130 </t>
  </si>
  <si>
    <t>Доходы от компенсации затрат государства</t>
  </si>
  <si>
    <t xml:space="preserve">1 13 02 990 00 0000 130 </t>
  </si>
  <si>
    <t>Прочие доходы от компенсации затрат государства</t>
  </si>
  <si>
    <t xml:space="preserve">1 13 02 995 05 0000 130 </t>
  </si>
  <si>
    <t>Прочие доходы от компенсации затрат бюджетов муниципальных районов</t>
  </si>
  <si>
    <t xml:space="preserve">1 14 00 000 00 0000 000 </t>
  </si>
  <si>
    <t>ДОХОДЫ ОТ ПРОДАЖИ МАТЕРИАЛЬНЫХ И НЕМАТЕРИАЛЬНЫХ АКТИВОВ</t>
  </si>
  <si>
    <t xml:space="preserve">1 14 02 000 00 0000 000 </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</si>
  <si>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</si>
  <si>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1 14 02 050 05 0000 410 </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</si>
  <si>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</si>
  <si>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1 14 02 053 05 0000 410 </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</si>
  <si>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</si>
  <si>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1 14 03 000 00 0000 440 </t>
  </si>
  <si>
    <t>Средства от распоряжения и реализации конфискованного и иного имущества, обращенного в доход государства (в части реализации материальных запасов по указанному имуществу)</t>
  </si>
  <si>
    <t xml:space="preserve">1 14 03 050 05 0000 410 </t>
  </si>
  <si>
    <t>Средства от распоряжения и реализации конфискованного и иного имущества, обращенного в доходы муниципальных районов (в части реализации основных средств по указанному имуществу)</t>
  </si>
  <si>
    <t xml:space="preserve">1 14 06 000 00 0000 430 </t>
  </si>
  <si>
    <t>Доходы от продажи земельных участков, находящихся в государственной и муниципальной собственности</t>
  </si>
  <si>
    <t xml:space="preserve">1 14 06 010 00 0000 430 </t>
  </si>
  <si>
    <t>Доходы от продажи земельных участков, государственная собственность на которые не разграничена</t>
  </si>
  <si>
    <t xml:space="preserve">1 14 06 013 05 0000 430 </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</si>
  <si>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</si>
  <si>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1 14 06 013 13 0000 430 </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</si>
  <si>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</si>
  <si>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1 16 00 000 00 0000 000 </t>
  </si>
  <si>
    <t>ШТРАФЫ, САНКЦИИ, ВОЗМЕЩЕНИЕ УЩЕРБА</t>
  </si>
  <si>
    <t xml:space="preserve">1 16 03 000 00 0000 140 </t>
  </si>
  <si>
    <t>Денежные взыскания (штрафы) за нарушение законодательства о налогах и сборах</t>
  </si>
  <si>
    <t xml:space="preserve">1 16 03 010 01 0000 140 </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</si>
  <si>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</si>
  <si>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 xml:space="preserve">1 16 03 030 01 0000 140 </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</si>
  <si>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</si>
  <si>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 xml:space="preserve">1 16 08 000 01 0000 140 </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</si>
  <si>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</si>
  <si>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 xml:space="preserve">1 16 08 010 01 0000 140 </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</si>
  <si>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</si>
  <si>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 xml:space="preserve">1 16 08 020 01 0000 140 </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</si>
  <si>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</si>
  <si>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 xml:space="preserve">1 16 18 000 00 0000 140 </t>
  </si>
  <si>
    <t>Денежные взыскания (штрафы) за нарушение бюджетного законодательства Российской Федерации</t>
  </si>
  <si>
    <t xml:space="preserve">1 16 18 050 05 0000 140 </t>
  </si>
  <si>
    <t>Денежные взыскания (штрафы) за нарушение бюджетного законодательства (в части бюджетов муниципальных районов)</t>
  </si>
  <si>
    <t xml:space="preserve">1 16 25 000 00 0000 140 </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</si>
  <si>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</si>
  <si>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 xml:space="preserve">1 16 25 010 01 0000 140 </t>
  </si>
  <si>
    <t>Денежные взыскания (штрафы) за нарушение законодательства Российской Федерации о недрах</t>
  </si>
  <si>
    <t xml:space="preserve">1 16 25 030 01 0000 140 </t>
  </si>
  <si>
    <t>Денежные взыскания (штрафы) за нарушение законодательства Российской Федерации об охране и использовании животного мира</t>
  </si>
  <si>
    <t xml:space="preserve">1 16 25 050 01 0000 140 </t>
  </si>
  <si>
    <t>Денежные взыскания (штрафы) за нарушение законодательства в области охраны окружающей среды</t>
  </si>
  <si>
    <t xml:space="preserve">1 16 28 000 01 0000 140 </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</si>
  <si>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</si>
  <si>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 xml:space="preserve">1 16 30 000 01 0000 140 </t>
  </si>
  <si>
    <t>Денежные взыскания (штрафы) за правонарушения в области дорожного движения</t>
  </si>
  <si>
    <t xml:space="preserve">1 16 30 010 01 0000 140 </t>
  </si>
  <si>
    <t>Денежные взыскания (штрафы) за нарушение правил перевозки крупногабаритных и тяжеловесных грузов по автомобильным дорогам общего пользования</t>
  </si>
  <si>
    <t xml:space="preserve">1 16 30 014 01 0000 140 </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</si>
  <si>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t>
  </si>
  <si>
    <t xml:space="preserve">1 16 30 030 01 0000 140 </t>
  </si>
  <si>
    <t>Прочие денежные взыскания (штрафы) за правонарушения в области дорожного движения</t>
  </si>
  <si>
    <t xml:space="preserve">1 16 33 000 00 0000 140 </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</si>
  <si>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</si>
  <si>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 xml:space="preserve">1 16 33 050 05 0000 140 </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</si>
  <si>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</si>
  <si>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 xml:space="preserve">1 16 35 000 00 0000 140 </t>
  </si>
  <si>
    <t>Суммы по искам о возмещении вреда, причиненного окружающей среде</t>
  </si>
  <si>
    <t xml:space="preserve">1 16 35 030 05 0000 140 </t>
  </si>
  <si>
    <t>Суммы по искам о возмещении вреда, причиненного окружающей среде, подлежащие зачислению в бюджеты муниципальных районов</t>
  </si>
  <si>
    <t xml:space="preserve">1 16 43 000 01 0000 140 </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</si>
  <si>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</si>
  <si>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 xml:space="preserve">1 16 90 000 00 0000 140 </t>
  </si>
  <si>
    <t>Прочие поступления от денежных взысканий (штрафов) и иных сумм в возмещение ущерба</t>
  </si>
  <si>
    <t xml:space="preserve">1 16 90 050 05 0000 140 </t>
  </si>
  <si>
    <t>Прочие поступления от денежных взысканий (штрафов) и иных сумм в возмещение ущерба, зачисляемые в бюджеты муниципальных районов</t>
  </si>
  <si>
    <t xml:space="preserve">2 00 00 000 00 0000 000 </t>
  </si>
  <si>
    <t>БЕЗВОЗМЕЗДНЫЕ ПОСТУПЛЕНИЯ</t>
  </si>
  <si>
    <t xml:space="preserve">2 02 00 000 00 0000 000 </t>
  </si>
  <si>
    <t>БЕЗВОЗМЕЗДНЫЕ ПОСТУПЛЕНИЯ ОТ ДРУГИХ БЮДЖЕТОВ БЮДЖЕТНОЙ СИСТЕМЫ РОССИЙСКОЙ ФЕДЕРАЦИИ</t>
  </si>
  <si>
    <t xml:space="preserve">2 02 10 000 00 0000 151 </t>
  </si>
  <si>
    <t>Дотации бюджетам бюджетной системы Российской Федерации</t>
  </si>
  <si>
    <t xml:space="preserve">2 02 15 001 00 0000 151 </t>
  </si>
  <si>
    <t>Дотации на выравнивание бюджетной обеспеченности</t>
  </si>
  <si>
    <t xml:space="preserve">2 02 15 001 05 0000 151 </t>
  </si>
  <si>
    <t>Дотации бюджетам муниципальных районов на выравнивание бюджетной обеспеченности</t>
  </si>
  <si>
    <t>Дотации бюджетам муниципальных районов на выравнивание уровня бюджетной обеспеченности из РФФП муниципальных районов</t>
  </si>
  <si>
    <t xml:space="preserve">2 02 15 002 00 0000 151 </t>
  </si>
  <si>
    <t>Дотации бюджетам на поддержку мер по обеспечению сбалансированности бюджетов</t>
  </si>
  <si>
    <t xml:space="preserve">2 02 15 002 05 0000 151 </t>
  </si>
  <si>
    <t>Дотации бюджетам муниципальных районов на поддержку мер по обеспечению сбалансированности бюджетов</t>
  </si>
  <si>
    <t>Дотации бюджету муниципального района на поддержку мер по  обеспечению сбалансированности  бюджетов</t>
  </si>
  <si>
    <t xml:space="preserve">2 02 20 000 00 0000 151 </t>
  </si>
  <si>
    <t>Субсидии бюджетам бюджетной системы Российской Федерации (межбюджетные субсидии)</t>
  </si>
  <si>
    <t xml:space="preserve">2 02 25 027 00 0000 151 </t>
  </si>
  <si>
    <t>Субсидии бюджетам на реализацию мероприятий государственной программы Российской Федерации "Доступная среда" на 2011 - 2020 годы</t>
  </si>
  <si>
    <t xml:space="preserve">2 02 25 027 05 0000 151 </t>
  </si>
  <si>
    <t>Субсидии бюджетам муниципальных районов на реализацию мероприятий государственной программы Российской Федерации "Доступная среда" на 2011 - 2020 годы</t>
  </si>
  <si>
    <t>Субсидии бюджетам муниципальных районов на реализацию мероприятий государственной программы Российской Федерации "Доступная среда" на 2011 - 2020 годы (РБ)</t>
  </si>
  <si>
    <t xml:space="preserve">2 02 25 467 00 0000 151 </t>
  </si>
  <si>
    <t>Субсидии бюджетам на обеспечение развития и укрепления материально-технической базы муниципальных домов культуры</t>
  </si>
  <si>
    <t xml:space="preserve">2 02 25 467 05 0000 151 </t>
  </si>
  <si>
    <t>Субсидии бюджетам муниципальных районов на обеспечение развития и укрепления материально-технической базы муниципальных домов культуры</t>
  </si>
  <si>
    <t>Субсидии на укрепление МТБ муниципальных учреждений сферы культуры</t>
  </si>
  <si>
    <t>Субсидии на укрепление МТБ муниципальных учреждений сферы культуры (средства ФБ</t>
  </si>
  <si>
    <t xml:space="preserve">2 02 25 497 05 0000 151 </t>
  </si>
  <si>
    <t>Субсидии бюджетам муниципальных районов на реализацию мероприятий по обеспечению жильем молодых семей</t>
  </si>
  <si>
    <t>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t>
  </si>
  <si>
    <t xml:space="preserve">2 02 25 519 00 0000 151 </t>
  </si>
  <si>
    <t>Субсидия бюджетам на поддержку отрасли культуры</t>
  </si>
  <si>
    <t xml:space="preserve">2 02 25 519 05 0000 151 </t>
  </si>
  <si>
    <t>Субсидия бюджетам муниципальных районов на поддержку отрасли культуры</t>
  </si>
  <si>
    <t>Субсидии на комплектование книжных фондов библиотек за счет средств республиканского бюджета</t>
  </si>
  <si>
    <t>Субсидии на комплектование книжных фондов библиотек за счет средств федерального бюджета</t>
  </si>
  <si>
    <t>Субсидии на подключение к сети "Интернет" общедоступных библиотек муниципального образования (средства ФБ)</t>
  </si>
  <si>
    <t>Субсидии на подключение к сети "Интернет" общедоступных библиотек муниципального образования (средства РК)</t>
  </si>
  <si>
    <t>Поддержка работников учреждений культуры (ФБ)</t>
  </si>
  <si>
    <t xml:space="preserve">2 02 29 999 00 0000 151 </t>
  </si>
  <si>
    <t>Прочие субсидии</t>
  </si>
  <si>
    <t xml:space="preserve">2 02 29 999 05 0000 151 </t>
  </si>
  <si>
    <t>Прочие субсидии бюджетам муниципальных районов</t>
  </si>
  <si>
    <t>Субсидии на оборудование и содержание ледовых переправ и зимних автомобильных дорог общего пользования местного значения, за счет средств республиканского бюджета</t>
  </si>
  <si>
    <t>Субсидии на мероприятия по проведению оздоровительной кампании детей за счет средств республиканского бюджета</t>
  </si>
  <si>
    <t>Субсидии на содержание автомобильных дорог общего пользования местного значения, за счет средств республиканского бюджета</t>
  </si>
  <si>
    <t>Субсидия на реализацию народных проектов в сфере благоустройства, прошедших отбор в рамках проекта "Народный бюджет"</t>
  </si>
  <si>
    <t>Субсидии на укрепление материально-технической базы и создание безопасных условий в организациях в сфере образования</t>
  </si>
  <si>
    <t>Субсидии на организацию питания обучающихся 1-4 классов в муниципальных образовательных организациях в Республике Коми, реализующих образовательную программу начального общего образования</t>
  </si>
  <si>
    <t>Субсидия на реализацию народных проектов в сфере занятости населения, прошедших отбор в рамках проекта "Народный бюджет"</t>
  </si>
  <si>
    <t>Субсидия на повышение оплаты труда педагогическим работникам муниципальных учреждений дополнительного образования</t>
  </si>
  <si>
    <t>Субсидия на повышение оплаты труда работникам муниципальных учреждений культуры</t>
  </si>
  <si>
    <t xml:space="preserve">2 02 30 000 00 0000 151 </t>
  </si>
  <si>
    <t>Субвенции бюджетам бюджетной системы Российской Федерации</t>
  </si>
  <si>
    <t xml:space="preserve">2 02 30 024 00 0000 151 </t>
  </si>
  <si>
    <t>Субвенции местным бюджетам на выполнение передаваемых полномочий субъектов Российской Федерации</t>
  </si>
  <si>
    <t xml:space="preserve">2 02 30 024 05 0000 151 </t>
  </si>
  <si>
    <t>Субвенции бюджетам муниципальных районов на выполнение передаваемых полномочий субъектов Российской Федерации</t>
  </si>
  <si>
    <t>Субвенции на реализацию ЗРК "О наделении органов МСУ в РК отдельными гос. полномочиями в области гос. поддержки граждан РФ, имеющих право на получение жилищных субсидий на приобретение или строительство жилья за счет средств республиканского бюджета</t>
  </si>
  <si>
    <t>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 где отсутствуют органы записи актов гражданского состояния, в соответствии ЗРК от 23 декабря 2008 года N 143-РЗ</t>
  </si>
  <si>
    <t>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 где отсутствуют военные комиссариаты, в соответствии с ЗРК от 24 ноября 2008 года № 137-РЗ</t>
  </si>
  <si>
    <t>Субвенции на реализацию гос.полномочий по расчету и предоставлению дотаций на выравнивание уровня бюджетной обеспеченности поселений в Республике Коми</t>
  </si>
  <si>
    <t>Субвенции на осуществление переданных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 муниц. специализированного муниципального жилищного фонда, предоставляемыми по договорам найма специализированных жилых помещений, и по обеспечению жильём отдельных категорий граждан, у становленных ФЗ от 12.01.95 г №5-ФЗ "О ветеранах" и от 24.11.95 г №181-ФЗ "О соц. защите инвалидов в РФ"</t>
  </si>
  <si>
    <t>Субвенции на строит-во, приобрет., реконстр. жилых помещений для обесп. детей-сирот и детей, остав-хся без попечения родит, а также лиц из числа детей-сирот и детей, остав. без попеч. родит, жил.помещ. мун.жил.фонда по дог-рам соц.найма за счет ср- в РБ</t>
  </si>
  <si>
    <t>Субвенция на осуществление переданных гос. полномочий по обеспечению жильем категорий граждан, установленных ФЗ от 12.01.1995.года № 5-ФЗ "О Ветеранах" и от 24.11.1995 года № 181-ФЗ " О соц.защите инвалидов в РФ"</t>
  </si>
  <si>
    <t>Субвенция на осуществление государственного полномочия Республики Коми предусмотренного подпунктом "А" пункта 5 статьи 1 закона РК "О наделении ОМС в РК отдельными полномочиями РК" (регулирование цен на топливо твердое, реализуемое гражданам)</t>
  </si>
  <si>
    <t>Субвенция на возмещение убытков, возникающих в результате гос. регулирования цен на топливо твердое, реализуемое гражданам и используемое для нужд отопления</t>
  </si>
  <si>
    <t>Субвенции на осуществление полномочий по выплате ежемесячной денежной компенсации на оплату жилого помещения педагогам</t>
  </si>
  <si>
    <t>(Служба по тарифам)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 уполномоченных составлять протоколы об административных правонарушениях, и составлению протоколов об административных правонарушениях</t>
  </si>
  <si>
    <t>Субвенции на осуществление переданных государственных полномочий Республики Коми по отлову и содержанию безнадзорных животных</t>
  </si>
  <si>
    <t>(Служба по тарифам)Субвенции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</si>
  <si>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(МинЮст)Субвенции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 уполномоченных составлять протоколы об административных правонарушениях, и составлению протоколов об административных правонарушениях</t>
  </si>
  <si>
    <t>(МинЮст)Субвенции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</si>
  <si>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Субвенции на осуществление переданных государственных полномочий в области государственной поддержки граждан Российской Федерации, имеющих право на получение субсидий (социальных выплат) на приобретение, строительство жилья или на завершение строительства многоквартирного дома, при строительстве которого застройщиком нарушены права и законные интересы участников долевого строительства, в соответствии с пунктом 4 статьи 1 Закона Республики Коми "О наделении органов местного самоуправления в Республики Коми отдельными государственными полномочиями Республики Коми"</t>
  </si>
  <si>
    <t xml:space="preserve">2 02 30 029 00 0000 151 </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</si>
  <si>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</si>
  <si>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2 02 30 029 05 0000 151 </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</si>
  <si>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</si>
  <si>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на выплату компенсации части род.платы за содерж.ребенка в муници.образов.учрежд.на территории РК, реализующих основную общеобразовательную программу дошкольного образования за счет средств республиканского бюджета</t>
  </si>
  <si>
    <t xml:space="preserve">2 02 35 082 00 0000 151 </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</si>
  <si>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</si>
  <si>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2 02 35 082 05 0000 151 </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</si>
  <si>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</si>
  <si>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на строит-во, приобрет., реконстр. жилых помещений для обесп. детей-сирот и детей, остав-хся без попечения родит, а также лиц из числа детей-сирот и детей, остав. без попеч. родит, жил.помещ. мун.жил.фонда по дог-рам соц.найма за счет ср- в ФБ</t>
  </si>
  <si>
    <t xml:space="preserve">2 02 35 118 00 0000 151 </t>
  </si>
  <si>
    <t>Субвенции бюджетам на осуществление первичного воинского учета на территориях, где отсутствуют военные комиссариаты</t>
  </si>
  <si>
    <t xml:space="preserve">2 02 35 118 05 0000 151 </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</si>
  <si>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</si>
  <si>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на осуществление полномочий по первичному воинскому учету на территориях, где отсутствуют военные комиссариаты за счет средств, поступающих из федерального бюджета</t>
  </si>
  <si>
    <t xml:space="preserve">2 02 35 120 00 0000 151 </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</si>
  <si>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</si>
  <si>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2 02 35 120 05 0000 151 </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</si>
  <si>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</si>
  <si>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для финансового обеспечения переданных исполнительно-распорядительным органам муниципальных образований полномочий по составлению списков кандидатов в присяжные заседатели федеральных судов общей юрисдикции в РФ за счет средств, поступающих из федерального бюджета</t>
  </si>
  <si>
    <t xml:space="preserve">2 02 35 135 00 0000 151 </t>
  </si>
  <si>
    <t>Субвенции бюджетам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</si>
  <si>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 xml:space="preserve">2 02 35 135 05 0000 151 </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</si>
  <si>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</si>
  <si>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Субвенция на обеспечение жильем отдельных категорий граждан, установленных ФЗ от 12.01.1995.года № 5-ФЗ "О Ветеранах" и от 24.11.1995 года № 181-ФЗ " О соц.защите инвалидов в РФ", за счет средств поступающих их ФБ</t>
  </si>
  <si>
    <t xml:space="preserve">2 02 35 176 05 0000 151 </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</si>
  <si>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</si>
  <si>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</si>
  <si>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2 02 35 930 00 0000 151 </t>
  </si>
  <si>
    <t>Субвенции бюджетам на государственную регистрацию актов гражданского состояния</t>
  </si>
  <si>
    <t xml:space="preserve">2 02 35 930 05 0000 151 </t>
  </si>
  <si>
    <t>Субвенции бюджетам муниципальных районов на государственную регистрацию актов гражданского состояния</t>
  </si>
  <si>
    <t>Субвенции на осуществление федеральных полномочий по государственной регистрации актов гражданского состояния за счет средств, поступающих из федерального бюджета</t>
  </si>
  <si>
    <t xml:space="preserve">2 02 39 999 00 0000 151 </t>
  </si>
  <si>
    <t>Прочие субвенции</t>
  </si>
  <si>
    <t xml:space="preserve">2 02 39 999 05 0000 151 </t>
  </si>
  <si>
    <t>Прочие субвенции бюджетам муниципальных районов</t>
  </si>
  <si>
    <t>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t>
  </si>
  <si>
    <t xml:space="preserve">2 02 40 000 00 0000 151 </t>
  </si>
  <si>
    <t>Иные межбюджетные трансферты</t>
  </si>
  <si>
    <t xml:space="preserve">2 02 40 014 00 0000 151 </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</si>
  <si>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</si>
  <si>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2 02 40 014 05 0000 151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</si>
  <si>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</si>
  <si>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Межбюджетные трансферты на осуществление части полномочий по решению вопросов местного значения в соответствии с заключенными соглашениями</t>
  </si>
  <si>
    <t>Межбюджетные трансферты на осуществление части полномочий в области градостроительной деятельности в соответствии с заключенными соглашениями</t>
  </si>
  <si>
    <t xml:space="preserve">2 02 49 999 00 0000 151 </t>
  </si>
  <si>
    <t>Прочие межбюджетные трансферты, передаваемые бюджетам</t>
  </si>
  <si>
    <t xml:space="preserve">2 02 49 999 05 0000 151 </t>
  </si>
  <si>
    <t>Прочие межбюджетные трансферты, передаваемые бюджетам муниципальных районов</t>
  </si>
  <si>
    <t>Межбюджетные трансферты, передаваемые бюджетам муниципальных районов (Гранты МО ГО в Республике Коми), достигших наиоучших результатов по увелич.базы доходов местного бюджета в 2017 году.</t>
  </si>
  <si>
    <t>ИТОГО ДОХОДОВ</t>
  </si>
  <si>
    <t>Приложение № 1</t>
  </si>
  <si>
    <t xml:space="preserve">к решению Совета </t>
  </si>
  <si>
    <t>муниципального района "Княжпогостский"</t>
  </si>
  <si>
    <t>от 22 декабря 2017 г. № 227</t>
  </si>
  <si>
    <t xml:space="preserve">Объем поступлений доходов в бюджет муниципального района "Княжпогостский" на 2018 год </t>
  </si>
  <si>
    <t>Приложение № 2</t>
  </si>
  <si>
    <t>Объем поступлений доходов в бюджет муниципального района "Княжпогостский" на плановый период 2019, 2020 годов</t>
  </si>
  <si>
    <t>4</t>
  </si>
  <si>
    <t>НЕ УКАЗАНО</t>
  </si>
  <si>
    <t>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</si>
  <si>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</si>
  <si>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 xml:space="preserve">1 16 08 010 01 6000 140 </t>
  </si>
  <si>
    <t>200</t>
  </si>
  <si>
    <t>300</t>
  </si>
  <si>
    <t>400</t>
  </si>
  <si>
    <t>Приложение № 3</t>
  </si>
  <si>
    <t>к решению Совета</t>
  </si>
  <si>
    <t xml:space="preserve">      от 22 декабря 2017 г. № 227</t>
  </si>
  <si>
    <t xml:space="preserve">Ведомственная структура расходов бюджета муниципального района "Княжпогостский" на 2018 год </t>
  </si>
  <si>
    <t xml:space="preserve"> (тыс. руб.)</t>
  </si>
  <si>
    <t>Наименование</t>
  </si>
  <si>
    <t>Мин</t>
  </si>
  <si>
    <t>ЦСР</t>
  </si>
  <si>
    <t>ВР</t>
  </si>
  <si>
    <t>Всего</t>
  </si>
  <si>
    <t>КОНТРОЛЬНО-СЧЕТНАЯ ПАЛАТА КНЯЖПОГОСТСКОГО РАЙОНА</t>
  </si>
  <si>
    <t>905</t>
  </si>
  <si>
    <t>Непрограммные мероприятия</t>
  </si>
  <si>
    <t>99 0 00 00000</t>
  </si>
  <si>
    <t>Непрограммные расходы</t>
  </si>
  <si>
    <t>99 9 00 00000</t>
  </si>
  <si>
    <t>Руководитель контрольно-счетной палаты</t>
  </si>
  <si>
    <t>99 9 00 00300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</si>
  <si>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</si>
  <si>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</si>
  <si>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Осуществление полномочий по формированию, исполнению и контролю за исполнением бюджета поселений</t>
  </si>
  <si>
    <t>99 9 00 64502</t>
  </si>
  <si>
    <t>Закупка товаров, работ и услуг для обеспечения государственных (муниципальных) нужд</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</si>
  <si>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t>
  </si>
  <si>
    <t>99 9 00 82040</t>
  </si>
  <si>
    <t>СОВЕТ МУНИЦИПАЛЬНОГО РАЙОНА "КНЯЖПОГОСТСКИЙ"</t>
  </si>
  <si>
    <t>921</t>
  </si>
  <si>
    <t>Выполнение других обязательств государства</t>
  </si>
  <si>
    <t>99 9 00 92920</t>
  </si>
  <si>
    <t>АДМИНИСТРАЦИЯ МУНИЦИПАЛЬНОГО РАЙОНА "КНЯЖПОГОСТСКИЙ"</t>
  </si>
  <si>
    <t>923</t>
  </si>
  <si>
    <t>"Развитие экономики в Княжпогостском районе"</t>
  </si>
  <si>
    <t>01 0 00 00000</t>
  </si>
  <si>
    <t>«Развитие лесного хозяйства на территории муниципального района «Княжпогостский»</t>
  </si>
  <si>
    <t>01 5 00 00000</t>
  </si>
  <si>
    <t>Субвенции на возмещение убытков, возникающих в результате государственного регулирования цен на топливо твёрдое, реализуемое гражданам и используемое для нужд отопления</t>
  </si>
  <si>
    <t>01 5 1В 73060</t>
  </si>
  <si>
    <t>Иные бюджетные ассигнования</t>
  </si>
  <si>
    <t>800</t>
  </si>
  <si>
    <t>Муниципальная программа "Развитие дорожной и транспортной системы в Княжпогостском районе"</t>
  </si>
  <si>
    <t>02 0 00 00000</t>
  </si>
  <si>
    <t>Подпрограмма "Развитие транспортной инфраструктуры и транспортного обслуживания населения и экономики МР "Княжпогостский"</t>
  </si>
  <si>
    <t>02 1 00 00000</t>
  </si>
  <si>
    <t>"Содержание автомобильных дорог общего пользования местного значения"</t>
  </si>
  <si>
    <t>02 1 1А 00000</t>
  </si>
  <si>
    <t>Содержание автомобильных дорог общего пользования местного значения</t>
  </si>
  <si>
    <t>02 1 1А S2220</t>
  </si>
  <si>
    <t>Капитальный ремонт и ремонт автомобильных дорого общего пользования местного значения</t>
  </si>
  <si>
    <t>02 1 1Б 00000</t>
  </si>
  <si>
    <t>Оборудование и содержание ледовых переправ</t>
  </si>
  <si>
    <t>02 1 1В 00000</t>
  </si>
  <si>
    <t>02 1 1В S2210</t>
  </si>
  <si>
    <t>Организация межмуниципальных перевозок</t>
  </si>
  <si>
    <t>02 1 1М 00000</t>
  </si>
  <si>
    <t>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t>
  </si>
  <si>
    <t>02 1 1Н 64514</t>
  </si>
  <si>
    <t>Межбюджетные трансферты</t>
  </si>
  <si>
    <t>500</t>
  </si>
  <si>
    <t>Муниципальная программа "Развитие жилищного строительства и жилищно-коммунального хозяйства в Княжпогостском районе"</t>
  </si>
  <si>
    <t>03 0 00 00000</t>
  </si>
  <si>
    <t>Подпрограмма "Обеспечение населения качественными жилищно-коммунальными услугами"</t>
  </si>
  <si>
    <t>03 2 00 00000</t>
  </si>
  <si>
    <t>Модернизация и ремонт коммунальных систем инженерной инфраструктуры и другого имущества</t>
  </si>
  <si>
    <t>03 2 2Ж 00000</t>
  </si>
  <si>
    <t>Разработка и утверждение схем водоснабжения, водоотведения</t>
  </si>
  <si>
    <t>03 2 2И 00000</t>
  </si>
  <si>
    <t>Подпрограмма "Градостроительная деятельность"</t>
  </si>
  <si>
    <t>03 3 00 00000</t>
  </si>
  <si>
    <t>Разработка и корректировка документов территориального планирования</t>
  </si>
  <si>
    <t>03 3 3А 00000</t>
  </si>
  <si>
    <t>Осуществление полномочий в области градостроительной деятельности</t>
  </si>
  <si>
    <t>03 3 3Г 64512</t>
  </si>
  <si>
    <t>Муниципальная программа "Развитие муниципального управления в муниципальном районе "Княжпогостский"</t>
  </si>
  <si>
    <t>07 0 00 00000</t>
  </si>
  <si>
    <t>Подпрограмма - Развитие системы открытого муниципалитета в ОМС</t>
  </si>
  <si>
    <t>07 1 00 00000</t>
  </si>
  <si>
    <t>Введение новых рубрик, вкладок, баннеров</t>
  </si>
  <si>
    <t>07 1 1А 00000</t>
  </si>
  <si>
    <t>Организация размещений информационных материалов</t>
  </si>
  <si>
    <t>07 1 1Б 00000</t>
  </si>
  <si>
    <t>Подпрограмма - Оптимизация деятельности органов местного самоуправления МР</t>
  </si>
  <si>
    <t>07 2 00 00000</t>
  </si>
  <si>
    <t>Обеспечение организационных, разъяснительных правовых и иных мер</t>
  </si>
  <si>
    <t>07 2 2А 00000</t>
  </si>
  <si>
    <t>Обеспечение реализации муниципальной программы</t>
  </si>
  <si>
    <t>07 7 00 00000</t>
  </si>
  <si>
    <t>Руководство и управление в сфере установленных функций органов местного самоуправления</t>
  </si>
  <si>
    <t>07 7 7А 00000</t>
  </si>
  <si>
    <t>Программа "Безопасность жизнедеятельности и социальная защита населения в Княжпогостском районе"</t>
  </si>
  <si>
    <t>08 0 00 00000</t>
  </si>
  <si>
    <t>Подпрограмма "Безопасность населения"</t>
  </si>
  <si>
    <t>08 3 00 00000</t>
  </si>
  <si>
    <t>Субвенция по отлову и содержанию безнадзорных животных</t>
  </si>
  <si>
    <t>08 3 3Б 00000</t>
  </si>
  <si>
    <t>Субвенция на осуществление переданных государственных полномочий Республики Коми по отлову и содержанию безнадзорных животных (средства РБ)</t>
  </si>
  <si>
    <t>08 3 3Б 73120</t>
  </si>
  <si>
    <t>Повышение антитеррористической защищенности административных зданий</t>
  </si>
  <si>
    <t>08 3 3В 00000</t>
  </si>
  <si>
    <t>Антитеррористическая пропаганда</t>
  </si>
  <si>
    <t>08 3 3Г 00000</t>
  </si>
  <si>
    <t>Муниципальная программа "Доступная среда"</t>
  </si>
  <si>
    <t>09 0 00 00000</t>
  </si>
  <si>
    <t>Поддержка ветеранов, незащищенных слоёв населения, районных и общественных организаций ветеранов и инвалидов по Княжпогостскому району</t>
  </si>
  <si>
    <t>09 1 00 00000</t>
  </si>
  <si>
    <t>Оказание мер социальной поддержки малоимущих пенсионерам и инвалидам, детям-сиротам, малообеспеченным семьям, гражданам, оказавшихся в экстремальных условиях</t>
  </si>
  <si>
    <t>09 1 1А 00000</t>
  </si>
  <si>
    <t>Социальное обеспечение и иные выплаты населению</t>
  </si>
  <si>
    <t>Проведение мероприятий социальной направленности</t>
  </si>
  <si>
    <t>09 1 1Б 00000</t>
  </si>
  <si>
    <t>Мероприятия по поддержке районных общественных организаций ветеранов и инвалидов</t>
  </si>
  <si>
    <t>09 1 1В 00000</t>
  </si>
  <si>
    <t>Предоставление субсидий бюджетным, автономным учреждениям и иным некоммерческим организациям</t>
  </si>
  <si>
    <t>600</t>
  </si>
  <si>
    <t>Оформление ветеранам подписки на периодические печатные издания</t>
  </si>
  <si>
    <t>09 1 1Г 00000</t>
  </si>
  <si>
    <t>Расходы в целях обеспечения выполнения функций органов местного самоуправления (руководитель администрации)</t>
  </si>
  <si>
    <t>99 9 00 00200</t>
  </si>
  <si>
    <t>Составление (изменение) списков кандидатов в присяжные заседатели федеральных судов общей юрисдикции в Российской Федерации</t>
  </si>
  <si>
    <t>99 9 00 51200</t>
  </si>
  <si>
    <t>Субвенции на осуществление переданных государственных полномочийпредусмотренных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</si>
  <si>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99 9 00 73070</t>
  </si>
  <si>
    <t>Субвенции на осуществление переданных государственных полномочий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в соответствии с Законом Республики Коми "О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t>
  </si>
  <si>
    <t>99 9 00 73080</t>
  </si>
  <si>
    <t>Субвенции на осуществление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ч.4 ст.8 Закона РК "Об административной ответственности в РК"</t>
  </si>
  <si>
    <t>99 9 00 73130</t>
  </si>
  <si>
    <t>Субвенции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частями 3, 4 статьи 3, статьями 4, 6, 7 и 8 Закона Республики Коми «Об административной ответственности в Республике Коми»</t>
  </si>
  <si>
    <t>99 9 00 73150</t>
  </si>
  <si>
    <t>Резервный фонд по предупреждению и ликвидации чрезвычайных ситуаций и последствий стихийных бедствий</t>
  </si>
  <si>
    <t>99 9 00 92710</t>
  </si>
  <si>
    <t>ОТДЕЛ КУЛЬТУРЫ И СПОРТА АДМИНИСТРАЦИИ МУНИЦИПАЛЬНОГО РАЙОНА "КНЯЖПОГОСТСКИЙ"</t>
  </si>
  <si>
    <t>956</t>
  </si>
  <si>
    <t>«Развитие въездного и внутреннего туризма на территории муниципального района «Княжпогостский»</t>
  </si>
  <si>
    <t>01 2 00 00000</t>
  </si>
  <si>
    <t>Рекламно-информационное обеспечение продвижения туристического продукта на внутреннем и внешнем рынках</t>
  </si>
  <si>
    <t>01 2 3Г 00000</t>
  </si>
  <si>
    <t>Муниципальная программа "Развитие отрасли "Культура в Княжпогостском районе"</t>
  </si>
  <si>
    <t>05 0 00 00000</t>
  </si>
  <si>
    <t>Подпрограмма "Развитие учреждений культуры дополнительного образования"</t>
  </si>
  <si>
    <t>05 1 00 00000</t>
  </si>
  <si>
    <t>Выполнение противопожарных мероприятий</t>
  </si>
  <si>
    <t>05 1 1А 00000</t>
  </si>
  <si>
    <t>05 1 1А S2150</t>
  </si>
  <si>
    <t>Укрепление материально-технической базы</t>
  </si>
  <si>
    <t>05 1 1Б 00000</t>
  </si>
  <si>
    <t>Выполнение муниципального задания (ДШИ)</t>
  </si>
  <si>
    <t>05 1 1В 00000</t>
  </si>
  <si>
    <t>Обеспечение роста уровня оплаты труда педагогических работников муниципальных организаций дополнительного образования</t>
  </si>
  <si>
    <t>05 1 1В S2700</t>
  </si>
  <si>
    <t>Выявление и поддержка одарённых детей и молодёжи в учреждениях культуры дополнительного образования</t>
  </si>
  <si>
    <t>05 1 1Д 00000</t>
  </si>
  <si>
    <t>Проведение капитальных ремонтов</t>
  </si>
  <si>
    <t>05 1 1Е 00000</t>
  </si>
  <si>
    <t>Подпрограмма "Развитие библиотечного дела"</t>
  </si>
  <si>
    <t>05 2 00 00000</t>
  </si>
  <si>
    <t>05 2 2А 00000</t>
  </si>
  <si>
    <t>Субсидия на поддержку отрасли культуры</t>
  </si>
  <si>
    <t>05 2 2А L5190</t>
  </si>
  <si>
    <t>Субсидия на софинансирование расходных обязательств, связанных с повышением оплаты труда работникам муниципальных учреждений культуры</t>
  </si>
  <si>
    <t>05 2 2А S2690</t>
  </si>
  <si>
    <t>Подписка на периодические издания</t>
  </si>
  <si>
    <t>05 2 2Б 00000</t>
  </si>
  <si>
    <t>Функционирование информационно-маркетингового центра малого и среднего предпринимательства</t>
  </si>
  <si>
    <t>05 2 2В 00000</t>
  </si>
  <si>
    <t>05 2 2В S2180</t>
  </si>
  <si>
    <t>Выполнение муниципального задания</t>
  </si>
  <si>
    <t>05 2 2Д 00000</t>
  </si>
  <si>
    <t>Подпрограмма "Развитие музейного дела"</t>
  </si>
  <si>
    <t>05 3 00 00000</t>
  </si>
  <si>
    <t>05 3 3Б 00000</t>
  </si>
  <si>
    <t>05 3 3Б S2690</t>
  </si>
  <si>
    <t>Выполнение противоаварийных и противопожарных мероприятий</t>
  </si>
  <si>
    <t>05 3 3В 00000</t>
  </si>
  <si>
    <t>Подпрограмма "Развитие народного, художественного творчества и культурно-досуговой деятельности"</t>
  </si>
  <si>
    <t>05 4 00 00000</t>
  </si>
  <si>
    <t>Субсидия на укрепление материально-технической базы муниципальных учреждений сферы культуры в части обеспечения развития и укрепления материально-технической базы муниципальных домов культуры (и их филиалов),</t>
  </si>
  <si>
    <t>05 4 4B L4670</t>
  </si>
  <si>
    <t>Выполнение муниципального задания (учреждения культуры)</t>
  </si>
  <si>
    <t>05 4 4А 00000</t>
  </si>
  <si>
    <t>05 4 4А S2690</t>
  </si>
  <si>
    <t>Проведение культурно-досуговых мероприятий</t>
  </si>
  <si>
    <t>05 4 4Б 00000</t>
  </si>
  <si>
    <t>Проведение ремонтных работ</t>
  </si>
  <si>
    <t>05 4 4И 00000</t>
  </si>
  <si>
    <t>05 4 4К 00000</t>
  </si>
  <si>
    <t>Подпрограмма "Обеспечение условий для реализации программы"</t>
  </si>
  <si>
    <t>05 5 00 00000</t>
  </si>
  <si>
    <t>Расходы в целях обеспечения выполнения функций ОМС</t>
  </si>
  <si>
    <t>05 5 5А 00000</t>
  </si>
  <si>
    <t>Подпрограмма "Хозяйственно-техническое обеспечение учреждений"</t>
  </si>
  <si>
    <t>05 6 00 00000</t>
  </si>
  <si>
    <t>Выполнение муниципального задания (ЦХТО)</t>
  </si>
  <si>
    <t>05 6 6А 00000</t>
  </si>
  <si>
    <t>Развитие и сохранение национальных культур</t>
  </si>
  <si>
    <t>05 8 00 00000</t>
  </si>
  <si>
    <t>Выполнение муниципального задания (КЦНК)</t>
  </si>
  <si>
    <t>05 8 8А 00000</t>
  </si>
  <si>
    <t>05 8 8А S2690</t>
  </si>
  <si>
    <t>Проведение ремонтных работ (ЦНК)</t>
  </si>
  <si>
    <t>05 8 8Б 00000</t>
  </si>
  <si>
    <t>Субсидия на укрепление материально-технической базы (ЦНК)</t>
  </si>
  <si>
    <t>05 8 8В 00000</t>
  </si>
  <si>
    <t>Муниципальная программа "Развитие отрасли "Физическая культура и спорт" в "Княжпогостском районе"</t>
  </si>
  <si>
    <t>06 0 00 00000</t>
  </si>
  <si>
    <t>Подпрограмма "Массовая физическая культура"</t>
  </si>
  <si>
    <t>06 2 00 00000</t>
  </si>
  <si>
    <t>Организация, проведение официальных физкультурно-оздоровительных спортивных мероприятий для населения, в том числе для лиц с ограниченными возможностями</t>
  </si>
  <si>
    <t>06 2 2Г 00000</t>
  </si>
  <si>
    <t>Подпрограмма "Спорт высоких достижений"</t>
  </si>
  <si>
    <t>06 3 00 00000</t>
  </si>
  <si>
    <t>Участие в спортивных мероприятиях республиканского, межрегионального и всероссийского уровня</t>
  </si>
  <si>
    <t>06 3 3Б 00000</t>
  </si>
  <si>
    <t>Развитие учреждений физической культуры и спорта</t>
  </si>
  <si>
    <t>06 4 00 00000</t>
  </si>
  <si>
    <t>Выполнение муниципального задания (ДЮСШ)</t>
  </si>
  <si>
    <t>06 4 4А 00000</t>
  </si>
  <si>
    <t>06 4 4А S2700</t>
  </si>
  <si>
    <t>Укрепление материально-технической базы организаций физкультурно-спортивной направленности</t>
  </si>
  <si>
    <t>06 4 4Б 00000</t>
  </si>
  <si>
    <t>Доступность социальных объектов</t>
  </si>
  <si>
    <t>09 3 00 00000</t>
  </si>
  <si>
    <t>Адаптация государственных учреждений сферы культуры путем ремонта, дооборудования техническими средствами адаптации</t>
  </si>
  <si>
    <t>09 3 3А 00000</t>
  </si>
  <si>
    <t>Реализация мероприятий государственной программы Российской Федерации "Доступная среда" на 2011 - 2020 годы.</t>
  </si>
  <si>
    <t>09 3 3А L0270</t>
  </si>
  <si>
    <t>УПРАВЛЕНИЕ МУНИЦИПАЛЬНЫМ ИМУЩЕСТВОМ, ЗЕМЛЯМИ И ПРИРОДНЫМИ РЕСУРСАМИ АДМИНИСТРАЦИИ МР "КНЯЖПОГОСТСКИЙ"</t>
  </si>
  <si>
    <t>963</t>
  </si>
  <si>
    <t>Подпрограмма "Создание условий для обеспечения населения доступным и комфортным жильем"</t>
  </si>
  <si>
    <t>03 1 00 00000</t>
  </si>
  <si>
    <t>Формирование и проведение государственного кадастрового учета земельных участков под многоквартирными домами и муниципальными объектами, паспортизация муниципальных объектов, определение рыночной стоимости объектов недвижимости</t>
  </si>
  <si>
    <t>03 1 1В 00000</t>
  </si>
  <si>
    <t>Субвенция на обеспечение жильем отдельных категорий граждан установленных федеральными законами от 12 января 1995 года № 5-ФЗ "О ветеранах"</t>
  </si>
  <si>
    <t>03 1 1Д 51350</t>
  </si>
  <si>
    <t>Субвенции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</si>
  <si>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03 1 1Д 51760</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</si>
  <si>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t>
  </si>
  <si>
    <t>03 1 1Е 00000</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</si>
  <si>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t>
  </si>
  <si>
    <t>03 1 1Е 73030</t>
  </si>
  <si>
    <t>Капитальные вложения в объекты государственной (муниципальной) собственности</t>
  </si>
  <si>
    <t>03 1 1Е R0820</t>
  </si>
  <si>
    <t>Субвенции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</si>
  <si>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 1 1К 00000</t>
  </si>
  <si>
    <t>03 1 1К R0820</t>
  </si>
  <si>
    <t>Приобретение, строительство муниципального жилищного фонда</t>
  </si>
  <si>
    <t>03 1 1Н 00000</t>
  </si>
  <si>
    <t>Оплата коммунальных услуг по муниципальному жилищному фонду</t>
  </si>
  <si>
    <t>03 2 2В 00000</t>
  </si>
  <si>
    <t>Приведение в нормативное состояние канализационных и инженерных сетей</t>
  </si>
  <si>
    <t>03 2 2Д 00000</t>
  </si>
  <si>
    <t>Содержание объектов муниципальной собственности</t>
  </si>
  <si>
    <t>03 2 2К 00000</t>
  </si>
  <si>
    <t>Управление муниципальным имуществом муниципального района "Княжпогостский"</t>
  </si>
  <si>
    <t>07 4 00 00000</t>
  </si>
  <si>
    <t>Руководство и управление в сфере реализации подпрограммы</t>
  </si>
  <si>
    <t>07 4 4Д 00000</t>
  </si>
  <si>
    <t>Осуществление мероприятий на обеспечение безопасных условий на объектах капитального строительства и незавершенного строительства</t>
  </si>
  <si>
    <t>08 3 3Д 00000</t>
  </si>
  <si>
    <t>Субвенции на осуществление государственных полномочий Республики Коми, предусмотренных пунктами 7 - 9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</si>
  <si>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99 9 00 73040</t>
  </si>
  <si>
    <t>УПРАВЛЕНИЕ ОБРАЗОВАНИЯ АДМИНИСТРАЦИИ МУНИЦИПАЛЬНОГО РАЙОНА "КНЯЖПОГОСТСКИЙ"</t>
  </si>
  <si>
    <t>975</t>
  </si>
  <si>
    <t>Муниципальная программа "Развитие образования в Княжпогостском районе"</t>
  </si>
  <si>
    <t>04 0 00 00000</t>
  </si>
  <si>
    <t>Подпрограмма "Развитие системы дошкольного образования в Княжпогостском районе"</t>
  </si>
  <si>
    <t>04 1 00 00000</t>
  </si>
  <si>
    <t>Выполнение планового объема оказываемых муниципальных услуг, установленного муниципальным заданием</t>
  </si>
  <si>
    <t>04 1 1А 00000</t>
  </si>
  <si>
    <t>Субвенции на реализацию муниципальными дошкольными и общеобразовательными организациями в Республике Коми образовательных программ</t>
  </si>
  <si>
    <t>04 1 1А 73010</t>
  </si>
  <si>
    <t>Субвенции на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</si>
  <si>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04 1 1В 00000</t>
  </si>
  <si>
    <t>04 1 1В 73020</t>
  </si>
  <si>
    <t>Проведение капитальных ремонтов в дошкольных образовательных организациях</t>
  </si>
  <si>
    <t>04 1 1Г 00000</t>
  </si>
  <si>
    <t>Проведение текущих ремонтов в дошкольных образовательных организациях</t>
  </si>
  <si>
    <t>04 1 1Д 00000</t>
  </si>
  <si>
    <t>Выполнение противопожарных мероприятий в дошкольных образовательных организациях</t>
  </si>
  <si>
    <t>04 1 1Е 00000</t>
  </si>
  <si>
    <t>Развитие кадровых ресурсов системы дошкольного образования</t>
  </si>
  <si>
    <t>04 1 1И 00000</t>
  </si>
  <si>
    <t>Укрепление материально-технической базы в дошкольных образовательных организациях</t>
  </si>
  <si>
    <t>04 1 1Л 00000</t>
  </si>
  <si>
    <t>Предоставление доступа к сети Интернет</t>
  </si>
  <si>
    <t>04 1 1М 00000</t>
  </si>
  <si>
    <t>Подпрограмма "Развитие системы общего образования в Княжпогостском районе"</t>
  </si>
  <si>
    <t>04 2 00 00000</t>
  </si>
  <si>
    <t>Оказание муниципальных услуг (выполнение работ) общеобразовательными учреждениями</t>
  </si>
  <si>
    <t>04 2 2А 00000</t>
  </si>
  <si>
    <t>04 2 2А 73010</t>
  </si>
  <si>
    <t>04 2 2Б 00000</t>
  </si>
  <si>
    <t>04 2 2Б 73020</t>
  </si>
  <si>
    <t>04 2 2В 00000</t>
  </si>
  <si>
    <t>04 2 2Г 00000</t>
  </si>
  <si>
    <t>Укрепление материально-технической базы и создание безопасных условий в организациях в сфере образования в Республике Коми</t>
  </si>
  <si>
    <t>04 2 2Г S2010</t>
  </si>
  <si>
    <t>Проведение капитальных ремонтов в общеобразовательных организациях</t>
  </si>
  <si>
    <t>04 2 2Д 00000</t>
  </si>
  <si>
    <t>Выполнение противопожарных мероприятий в общеобразовательных организациях</t>
  </si>
  <si>
    <t>04 2 2Е 00000</t>
  </si>
  <si>
    <t>Проведение текущих ремонтов в общеобразовательных организациях</t>
  </si>
  <si>
    <t>04 2 2Ж 00000</t>
  </si>
  <si>
    <t>Развитие системы оценки качества общего образования</t>
  </si>
  <si>
    <t>04 2 2К 00000</t>
  </si>
  <si>
    <t>Развитие кадровых ресурсов системы общего образования</t>
  </si>
  <si>
    <t>04 2 2М 00000</t>
  </si>
  <si>
    <t>04 2 2Р 00000</t>
  </si>
  <si>
    <t>Иная субсидия на мероприятия по организации питания обучающихся 1-4 классов в образовательных организациях в РК, реализующих программу начального общего образования</t>
  </si>
  <si>
    <t>04 2 2Р S2000</t>
  </si>
  <si>
    <t>Подпрограмма "Дети и молодежь Княжпогостского района"</t>
  </si>
  <si>
    <t>04 3 00 00000</t>
  </si>
  <si>
    <t>04 3 3K L4970</t>
  </si>
  <si>
    <t>Содействие трудоустройству и временной занятости молодежи</t>
  </si>
  <si>
    <t>04 3 3Д 00000</t>
  </si>
  <si>
    <t>04 3 3Л 00000</t>
  </si>
  <si>
    <t>04 3 3Л S2700</t>
  </si>
  <si>
    <t>Проведение текущих ремонтов в организациях дополнительного образования детей</t>
  </si>
  <si>
    <t>04 3 3Н 00000</t>
  </si>
  <si>
    <t>Выявление и поддержка одарённых детей и молодёжи</t>
  </si>
  <si>
    <t>04 3 3О 00000</t>
  </si>
  <si>
    <t>Подпрограмма "Организация оздоровления и отдыха детей Княжпогостского района"</t>
  </si>
  <si>
    <t>04 4 00 00000</t>
  </si>
  <si>
    <t>Обеспечение деятельности лагерей с дневным пребыванием</t>
  </si>
  <si>
    <t>04 4 4А 00000</t>
  </si>
  <si>
    <t>Мероприятия по проведению оздоровительной кампании детей из РБ</t>
  </si>
  <si>
    <t>04 4 4А S2040</t>
  </si>
  <si>
    <t>Организация оздоровления и отдыха детей на базе выездных оздоровительных лагерей</t>
  </si>
  <si>
    <t>04 4 4Б 00000</t>
  </si>
  <si>
    <t>Подпрограмма "Допризывная подготовка граждан Российской Федерации в Княжпогостском районе"</t>
  </si>
  <si>
    <t>04 5 00 00000</t>
  </si>
  <si>
    <t>Военно-патриотическое воспитание молодежи допризывного возраста</t>
  </si>
  <si>
    <t>04 5 5Б 00000</t>
  </si>
  <si>
    <t>Проведение спортивно-массовых мероприятий для молодежи допризывного возраста</t>
  </si>
  <si>
    <t>04 5 5Е 00000</t>
  </si>
  <si>
    <t>Подпрограмма "Обеспечение условий для реализации муниципальной программы"</t>
  </si>
  <si>
    <t>04 6 00 00000</t>
  </si>
  <si>
    <t>Расходы в целях обеспечения выполнения функций органа местного самоуправления</t>
  </si>
  <si>
    <t>04 6 6А 00000</t>
  </si>
  <si>
    <t>Подпрограмма "Социальная защита населения"</t>
  </si>
  <si>
    <t>08 1 00 00000</t>
  </si>
  <si>
    <t>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 компенсация твердого топлива, приобретаемого в пределах норм</t>
  </si>
  <si>
    <t>08 1 1Б 73190</t>
  </si>
  <si>
    <t>Подпрограмма "Безопасность дорожного движения"</t>
  </si>
  <si>
    <t>08 2 00 00000</t>
  </si>
  <si>
    <t>Обеспечение безопасного участия детей в дорожном движении</t>
  </si>
  <si>
    <t>08 2 2В 00000</t>
  </si>
  <si>
    <t>ФИНАНСОВОЕ УПРАВЛЕНИЕ АДМИНИСТРАЦИИ МУНИЦИПАЛЬНОГО РАЙОНА "КНЯЖПОГОСТСКИЙ"</t>
  </si>
  <si>
    <t>992</t>
  </si>
  <si>
    <t>Развитие малого и среднего предпринимательства в Княжпогостском районе</t>
  </si>
  <si>
    <t>01 1 00 00000</t>
  </si>
  <si>
    <t>Субсидирование (грант)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t>
  </si>
  <si>
    <t>01 1 2А 00000</t>
  </si>
  <si>
    <t>01 1 2А 64573</t>
  </si>
  <si>
    <t>Субсидирование (грант) субъектов малого и среднего предпринимательства на модернизацию собственного бизнеса в приоритетных отраслях малого и среднего предпринимательства</t>
  </si>
  <si>
    <t>01 1 2Е 00000</t>
  </si>
  <si>
    <t>01 1 2Е 64574</t>
  </si>
  <si>
    <t>Содействие занятости населения муниципального района "Княжпогостский"</t>
  </si>
  <si>
    <t>01 6 00 00000</t>
  </si>
  <si>
    <t>Реализация народных проектов в сфере занятости населения</t>
  </si>
  <si>
    <t>01 6 1В 00000</t>
  </si>
  <si>
    <t>01 6 1В S2540</t>
  </si>
  <si>
    <t>02 1 1А 64503</t>
  </si>
  <si>
    <t>Капитальный ремонт и ремонт улиц и проездов к дворовым территориям многоквартирным домов, ремонт автомобильных дорог общего пользования местного значения</t>
  </si>
  <si>
    <t>02 1 1Г 00000</t>
  </si>
  <si>
    <t>02 1 1Г 64504</t>
  </si>
  <si>
    <t>Снос аварийных домов</t>
  </si>
  <si>
    <t>03 1 1М 00000</t>
  </si>
  <si>
    <t>03 1 1М 64571</t>
  </si>
  <si>
    <t>Газификация населённых пунктов</t>
  </si>
  <si>
    <t>03 2 2А 00000</t>
  </si>
  <si>
    <t>03 2 2А 64509</t>
  </si>
  <si>
    <t>Реализация народых проектов в сфере благоустройства</t>
  </si>
  <si>
    <t>03 2 2Е 00000</t>
  </si>
  <si>
    <t>03 2 2Е S2480</t>
  </si>
  <si>
    <t>03 2 2Ж 64572</t>
  </si>
  <si>
    <t>Подпрограмма "Формирование городской среды"</t>
  </si>
  <si>
    <t>03 4 00 00000</t>
  </si>
  <si>
    <t>Реализация проектов по формированию городской среды</t>
  </si>
  <si>
    <t>03 4 1А 00000</t>
  </si>
  <si>
    <t>Субсидии на поддержку муниципальных программ формирования современной городской среды</t>
  </si>
  <si>
    <t>03 4 1А 64567</t>
  </si>
  <si>
    <t>Подпрограмма "Управление муниципальнымы финансами"</t>
  </si>
  <si>
    <t>07 5 00 00000</t>
  </si>
  <si>
    <t>Выравнивание бюджетной обеспеченности муниципальных районов и поселений из регионального фонда финансовой поддержки</t>
  </si>
  <si>
    <t>07 5 5А 00000</t>
  </si>
  <si>
    <t>07 5 5А 73110</t>
  </si>
  <si>
    <t>Сбалансированность бюджетов поселений</t>
  </si>
  <si>
    <t>07 5 5Д 00000</t>
  </si>
  <si>
    <t>Руководство и управление в сфере финансов</t>
  </si>
  <si>
    <t>07 5 5Е 00000</t>
  </si>
  <si>
    <t>07 5 5Е 64502</t>
  </si>
  <si>
    <t>Выравнивание бюджетной обеспеченности поселений из районного фонда финансовой поддержки</t>
  </si>
  <si>
    <t>07 5 5Ж 00000</t>
  </si>
  <si>
    <t>Осуществление меропритяий по предупреждению и пресечению преступлений, профилактики правонарушений</t>
  </si>
  <si>
    <t>08 3 3Е 00000</t>
  </si>
  <si>
    <t>08 3 3Е 64575</t>
  </si>
  <si>
    <t>Субвенции на осуществление первичного воинского учета на территориях, где отсутствуют военные комиссариаты</t>
  </si>
  <si>
    <t>99 9 00 51180</t>
  </si>
  <si>
    <t>Осуществление полномочий Российской Федерации по государственной регистрации актов гражданского состояния</t>
  </si>
  <si>
    <t>99 9 00 59300</t>
  </si>
  <si>
    <t>Субвенции на осуществление переданных государственных полномочий по расчету и предоставлению субвенции бюджетам поселений, на осуществление полномочий на государственную регистрацию актов гражданского состояния на территории Республики Коми, где отсутствуют органы записи актов гражданского состояния</t>
  </si>
  <si>
    <t>99 9 00 73090</t>
  </si>
  <si>
    <t>Субвенции на осуществление переданных государственных полномочий по расчету и предоставлению субвенции бюджетам поселений, на осуществление полномочий по первичному воинскому учету на территориях, где отсутсвуют военные комиссариаты, в соответствии с законом Республики Коми "О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 где отсутсвуют военные комиссариаты"</t>
  </si>
  <si>
    <t>99 9 00 73100</t>
  </si>
  <si>
    <t>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 уполномоченных составлять протоколы об админ правонарушениях, предусмотренных частями 3,4 статьи 3,статьями 6,7 и 8 Закона РК "Об административной ответственности в РК"</t>
  </si>
  <si>
    <t>99 9 00 73160</t>
  </si>
  <si>
    <t>Комплектование книжных фондов</t>
  </si>
  <si>
    <t>2019 г.</t>
  </si>
  <si>
    <t>2020 г.</t>
  </si>
  <si>
    <t>99 9 00 00502</t>
  </si>
  <si>
    <t>Субсидирование субъектам малого и среднего предпринимательства части затрат на уплату лизинговых платежей по договорам финансовой аренды (лизинга);</t>
  </si>
  <si>
    <t>01 1 2Б 00000</t>
  </si>
  <si>
    <t>Реализация народных проектов в сфере предпринимательства</t>
  </si>
  <si>
    <t>01 1 2Ж 00000</t>
  </si>
  <si>
    <t>Подпрограмма - Развитие кадрового потенциала системы муниципального управления</t>
  </si>
  <si>
    <t>07 3 00 00000</t>
  </si>
  <si>
    <t>Организация обучения лиц,замещающих муниципальные должности и лиц включенных в кадровый резерв управленческих кадров</t>
  </si>
  <si>
    <t>07 3 3А 00000</t>
  </si>
  <si>
    <t>Забота о старшем поколении в Княжпогостском районе</t>
  </si>
  <si>
    <t>09 2 00 00000</t>
  </si>
  <si>
    <t>Оказание помощи ветеранам и пожилым людям</t>
  </si>
  <si>
    <t>09 2 2А 00000</t>
  </si>
  <si>
    <t>Организация конкурса на присуждение гранта за разработку туристических маршрутов (объектов)</t>
  </si>
  <si>
    <t>01 2 1Д 00000</t>
  </si>
  <si>
    <t>Предоставление земельных участков отдельным категориям граждан</t>
  </si>
  <si>
    <t>03 1 1Г 00000</t>
  </si>
  <si>
    <t>04 4 4Б S0240</t>
  </si>
  <si>
    <t>Развитие сельского хозяйства и переработки сельскохозяйственной продукции на территории муниципального района «Княжпогостский»</t>
  </si>
  <si>
    <t>01 3 00 00000</t>
  </si>
  <si>
    <t>Реализация народных проектов в сфере сельского хозяйства</t>
  </si>
  <si>
    <t>01 3 1Ж 00000</t>
  </si>
  <si>
    <t>Условно утверждаемые (утвержденные) расходы</t>
  </si>
  <si>
    <t>99 9 00 99990</t>
  </si>
  <si>
    <t>Приложение № 4</t>
  </si>
  <si>
    <t xml:space="preserve"> (тыс.рублей)</t>
  </si>
  <si>
    <t xml:space="preserve">Ведомственная структура расходов бюджета муниципального района "Княжпогостский" на плановый период 2019, 2020 годов </t>
  </si>
  <si>
    <t>Целевая статья</t>
  </si>
  <si>
    <t>Вид расходов</t>
  </si>
  <si>
    <t>Субсидирование (грант) начинающих субъектов малого и среднего предпринимательства на создание собственного бизнеса в приоритетных отраслях малого и среднего предпринимательства (Межбюджетные трансферты)</t>
  </si>
  <si>
    <t>Субсидирование (грант) субъектов малого и среднего предпринимательства на модернизацию собственного бизнеса в приоритетных отраслях малого и среднего предпринимательства (Межбюджетные трансферты)</t>
  </si>
  <si>
    <t>Рекламно-информационное обеспечение продвижения туристического продукта на внутреннем и внешнем рынках (Закупка товаров, работ и услуг для обеспечения государственных (муниципальных) нужд)</t>
  </si>
  <si>
    <t>Субвенции на возмещение убытков, возникающих в результате государственного регулирования цен на топливо твёрдое, реализуемое гражданам и используемое для нужд отопления (Иные бюджетные ассигнования)</t>
  </si>
  <si>
    <t>Реализация народных проектов в сфере занятости населения (Межбюджетные трансферты)</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</si>
  <si>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</si>
  <si>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Содержание автомобильных дорог общего пользования местного значения (Межбюджетные трансферты)</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</si>
  <si>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</si>
  <si>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Капитальный ремонт и ремонт автомобильных дорого общего пользования местного значения (Закупка товаров, работ и услуг для обеспечения государственных (муниципальных) нужд)</t>
  </si>
  <si>
    <t>Оборудование и содержание ледовых переправ (Закупка товаров, работ и услуг для обеспечения государственных (муниципальных) нужд)</t>
  </si>
  <si>
    <t>Капитальный ремонт и ремонт улиц и проездов к дворовым территориям многоквартирным домов, ремонт автомобильных дорог общего пользования местного значения (Межбюджетные трансферты)</t>
  </si>
  <si>
    <t>Организация межмуниципальных перевозок (Закупка товаров, работ и услуг для обеспечения государственных (муниципальных) нужд)</t>
  </si>
  <si>
    <t>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 (Межбюджетные трансферты)</t>
  </si>
  <si>
    <t>Формирование и проведение государственного кадастрового учета земельных участков под многоквартирными домами и муниципальными объектами, паспортизация муниципальных объектов, определение рыночной стоимости объектов недвижимости (Закупка товаров, работ и услуг для обеспечения государственных (муниципальных) нужд)</t>
  </si>
  <si>
    <t>Субвенция на обеспечение жильем отдельных категорий граждан установленных федеральными законами от 12 января 1995 года № 5-ФЗ "О ветеранах" (Социальное обеспечение и иные выплаты населению)</t>
  </si>
  <si>
    <t>Субвенции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(Социальное обеспечение и иные выплаты населению)</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</si>
  <si>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 (Капитальные вложения в объекты государственной (муниципальной) собственности)</t>
  </si>
  <si>
    <t>Снос аварийных домов (Межбюджетные трансферты)</t>
  </si>
  <si>
    <t>Приобретение, строительство муниципального жилищного фонда (Капитальные вложения в объекты государственной (муниципальной) собственности)</t>
  </si>
  <si>
    <t>Газификация населённых пунктов (Межбюджетные трансферты)</t>
  </si>
  <si>
    <t>Оплата коммунальных услуг по муниципальному жилищному фонду (Закупка товаров, работ и услуг для обеспечения государственных (муниципальных) нужд)</t>
  </si>
  <si>
    <t>Оплата коммунальных услуг по муниципальному жилищному фонду (Иные бюджетные ассигнования)</t>
  </si>
  <si>
    <t>Приведение в нормативное состояние канализационных и инженерных сетей (Закупка товаров, работ и услуг для обеспечения государственных (муниципальных) нужд)</t>
  </si>
  <si>
    <t>Реализация народых проектов в сфере благоустройства (Межбюджетные трансферты)</t>
  </si>
  <si>
    <t>Модернизация и ремонт коммунальных систем инженерной инфраструктуры и другого имущества (Закупка товаров, работ и услуг для обеспечения государственных (муниципальных) нужд)</t>
  </si>
  <si>
    <t>Модернизация и ремонт коммунальных систем инженерной инфраструктуры и другого имущества (Межбюджетные трансферты)</t>
  </si>
  <si>
    <t>Разработка и утверждение схем водоснабжения, водоотведения (Закупка товаров, работ и услуг для обеспечения государственных (муниципальных) нужд)</t>
  </si>
  <si>
    <t>Содержание объектов муниципальной собственности (Закупка товаров, работ и услуг для обеспечения государственных (муниципальных) нужд)</t>
  </si>
  <si>
    <t>Разработка и корректировка документов территориального планирования (Закупка товаров, работ и услуг для обеспечения государственных (муниципальных) нужд)</t>
  </si>
  <si>
    <t>Осуществление полномочий в области градостроительной деятельности (Закупка товаров, работ и услуг для обеспечения государственных (муниципальных) нужд)</t>
  </si>
  <si>
    <t>Субсидии на поддержку муниципальных программ формирования современной городской среды (Межбюджетные трансферты)</t>
  </si>
  <si>
    <t>Выполнение планового объема оказываемых муниципальных услуг, установленного муниципальным заданием (Предоставление субсидий бюджетным, автономным учреждениям и иным некоммерческим организациям)</t>
  </si>
  <si>
    <t>Субвенции на реализацию муниципальными дошкольными и общеобразовательными организациями в Республике Коми образовательных программ (Предоставление субсидий бюджетным, автономным учреждениям и иным некоммерческим организациям)</t>
  </si>
  <si>
    <t>Субвенции на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 (Предоставление субсидий бюджетным, автономным учреждениям и иным некоммерческим организациям)</t>
  </si>
  <si>
    <t>Проведение капитальных ремонтов в дошкольных образовательных организациях (Предоставление субсидий бюджетным, автономным учреждениям и иным некоммерческим организациям)</t>
  </si>
  <si>
    <t>Проведение текущих ремонтов в дошкольных образовательных организациях (Предоставление субсидий бюджетным, автономным учреждениям и иным некоммерческим организациям)</t>
  </si>
  <si>
    <t>Выполнение противопожарных мероприятий в дошкольных образовательных организациях (Предоставление субсидий бюджетным, автономным учреждениям и иным некоммерческим организациям)</t>
  </si>
  <si>
    <t>Развитие кадровых ресурсов системы дошкольного образования (Закупка товаров, работ и услуг для обеспечения государственных (муниципальных) нужд)</t>
  </si>
  <si>
    <t>Укрепление материально-технической базы в дошкольных образовательных организациях (Предоставление субсидий бюджетным, автономным учреждениям и иным некоммерческим организациям)</t>
  </si>
  <si>
    <t>Предоставление доступа к сети Интернет (Предоставление субсидий бюджетным, автономным учреждениям и иным некоммерческим организациям)</t>
  </si>
  <si>
    <t>Оказание муниципальных услуг (выполнение работ) общеобразовательными учреждениями (Предоставление субсидий бюджетным, автономным учреждениям и иным некоммерческим организациям)</t>
  </si>
  <si>
    <t>Укрепление материально-технической базы (Предоставление субсидий бюджетным, автономным учреждениям и иным некоммерческим организациям)</t>
  </si>
  <si>
    <t>Укрепление материально-технической базы и создание безопасных условий в организациях в сфере образования в Республике Коми (Предоставление субсидий бюджетным, автономным учреждениям и иным некоммерческим организациям)</t>
  </si>
  <si>
    <t>Проведение капитальных ремонтов в общеобразовательных организациях (Предоставление субсидий бюджетным, автономным учреждениям и иным некоммерческим организациям)</t>
  </si>
  <si>
    <t>Выполнение противопожарных мероприятий в общеобразовательных организациях (Предоставление субсидий бюджетным, автономным учреждениям и иным некоммерческим организациям)</t>
  </si>
  <si>
    <t>Проведение текущих ремонтов в общеобразовательных организациях (Предоставление субсидий бюджетным, автономным учреждениям и иным некоммерческим организациям)</t>
  </si>
  <si>
    <t>Развитие системы оценки качества общего образования (Закупка товаров, работ и услуг для обеспечения государственных (муниципальных) нужд)</t>
  </si>
  <si>
    <t>Развитие кадровых ресурсов системы общего образования (Закупка товаров, работ и услуг для обеспечения государственных (муниципальных) нужд)</t>
  </si>
  <si>
    <t>Иная субсидия на мероприятия по организации питания обучающихся 1-4 классов в образовательных организациях в РК, реализующих программу начального общего образования (Предоставление субсидий бюджетным, автономным учреждениям и иным некоммерческим организациям)</t>
  </si>
  <si>
    <t>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 (Социальное обеспечение и иные выплаты населению)</t>
  </si>
  <si>
    <t>Содействие трудоустройству и временной занятости молодежи (Социальное обеспечение и иные выплаты населению)</t>
  </si>
  <si>
    <t>Обеспечение роста уровня оплаты труда педагогических работников муниципальных организаций дополнительного образования (Предоставление субсидий бюджетным, автономным учреждениям и иным некоммерческим организациям)</t>
  </si>
  <si>
    <t>Проведение текущих ремонтов в организациях дополнительного образования детей (Предоставление субсидий бюджетным, автономным учреждениям и иным некоммерческим организациям)</t>
  </si>
  <si>
    <t>Выявление и поддержка одарённых детей и молодёжи (Закупка товаров, работ и услуг для обеспечения государственных (муниципальных) нужд)</t>
  </si>
  <si>
    <t>Выявление и поддержка одарённых детей и молодёжи (Социальное обеспечение и иные выплаты населению)</t>
  </si>
  <si>
    <t>Мероприятия по проведению оздоровительной кампании детей из РБ (Предоставление субсидий бюджетным, автономным учреждениям и иным некоммерческим организациям)</t>
  </si>
  <si>
    <t>Организация оздоровления и отдыха детей на базе выездных оздоровительных лагерей (Предоставление субсидий бюджетным, автономным учреждениям и иным некоммерческим организациям)</t>
  </si>
  <si>
    <t>Военно-патриотическое воспитание молодежи допризывного возраста (Закупка товаров, работ и услуг для обеспечения государственных (муниципальных) нужд)</t>
  </si>
  <si>
    <t>Военно-патриотическое воспитание молодежи допризывного возраста (Предоставление субсидий бюджетным, автономным учреждениям и иным некоммерческим организациям)</t>
  </si>
  <si>
    <t>Проведение спортивно-массовых мероприятий для молодежи допризывного возраста (Закупка товаров, работ и услуг для обеспечения государственных (муниципальных) нужд)</t>
  </si>
  <si>
    <t>Проведение спортивно-массовых мероприятий для молодежи допризывного возраста (Предоставление субсидий бюджетным, автономным учреждениям и иным некоммерческим организациям)</t>
  </si>
  <si>
    <t>Расходы в целях обеспечения выполнения функций органа местного самоуправления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</si>
  <si>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в целях обеспечения выполнения функций органа местного самоуправления (Закупка товаров, работ и услуг для обеспечения государственных (муниципальных) нужд)</t>
  </si>
  <si>
    <t>Расходы в целях обеспечения выполнения функций органа местного самоуправления (Иные бюджетные ассигнования)</t>
  </si>
  <si>
    <t>Выполнение противопожарных мероприятий (Предоставление субсидий бюджетным, автономным учреждениям и иным некоммерческим организациям)</t>
  </si>
  <si>
    <t>Выполнение муниципального задания (ДШИ) (Предоставление субсидий бюджетным, автономным учреждениям и иным некоммерческим организациям)</t>
  </si>
  <si>
    <t>Выявление и поддержка одарённых детей и молодёжи в учреждениях культуры дополнительного образования (Предоставление субсидий бюджетным, автономным учреждениям и иным некоммерческим организациям)</t>
  </si>
  <si>
    <t>Проведение капитальных ремонтов (Предоставление субсидий бюджетным, автономным учреждениям и иным некоммерческим организациям)</t>
  </si>
  <si>
    <t>Субсидия на поддержку отрасли культуры (Предоставление субсидий бюджетным, автономным учреждениям и иным некоммерческим организациям)</t>
  </si>
  <si>
    <t>Субсидия на софинансирование расходных обязательств, связанных с повышением оплаты труда работникам муниципальных учреждений культуры (Предоставление субсидий бюджетным, автономным учреждениям и иным некоммерческим организациям)</t>
  </si>
  <si>
    <t>Подписка на периодические издания (Предоставление субсидий бюджетным, автономным учреждениям и иным некоммерческим организациям)</t>
  </si>
  <si>
    <t>Функционирование информационно-маркетингового центра малого и среднего предпринимательства (Предоставление субсидий бюджетным, автономным учреждениям и иным некоммерческим организациям)</t>
  </si>
  <si>
    <t>Выполнение муниципального задания (Предоставление субсидий бюджетным, автономным учреждениям и иным некоммерческим организациям)</t>
  </si>
  <si>
    <t>Выполнение противоаварийных и противопожарных мероприятий (Предоставление субсидий бюджетным, автономным учреждениям и иным некоммерческим организациям)</t>
  </si>
  <si>
    <t>Субсидия на укрепление материально-технической базы муниципальных учреждений сферы культуры в части обеспечения развития и укрепления материально-технической базы муниципальных домов культуры (и их филиалов), (Предоставление субсидий бюджетным, автономным учреждениям и иным некоммерческим организациям)</t>
  </si>
  <si>
    <t>Выполнение муниципального задания (учреждения культуры) (Предоставление субсидий бюджетным, автономным учреждениям и иным некоммерческим организациям)</t>
  </si>
  <si>
    <t>Проведение культурно-досуговых мероприятий (Предоставление субсидий бюджетным, автономным учреждениям и иным некоммерческим организациям)</t>
  </si>
  <si>
    <t>Проведение ремонтных работ (Предоставление субсидий бюджетным, автономным учреждениям и иным некоммерческим организациям)</t>
  </si>
  <si>
    <t>Расходы в целях обеспечения выполнения функций ОМС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</si>
  <si>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в целях обеспечения выполнения функций ОМС (Закупка товаров, работ и услуг для обеспечения государственных (муниципальных) нужд)</t>
  </si>
  <si>
    <t>Выполнение муниципального задания (ЦХТО) (Предоставление субсидий бюджетным, автономным учреждениям и иным некоммерческим организациям)</t>
  </si>
  <si>
    <t>Выполнение муниципального задания (КЦНК) (Предоставление субсидий бюджетным, автономным учреждениям и иным некоммерческим организациям)</t>
  </si>
  <si>
    <t>Проведение ремонтных работ (ЦНК) (Предоставление субсидий бюджетным, автономным учреждениям и иным некоммерческим организациям)</t>
  </si>
  <si>
    <t>Субсидия на укрепление материально-технической базы (ЦНК) (Предоставление субсидий бюджетным, автономным учреждениям и иным некоммерческим организациям)</t>
  </si>
  <si>
    <t>Организация, проведение официальных физкультурно-оздоровительных спортивных мероприятий для населения, в том числе для лиц с ограниченными возможностями (Предоставление субсидий бюджетным, автономным учреждениям и иным некоммерческим организациям)</t>
  </si>
  <si>
    <t>Участие в спортивных мероприятиях республиканского, межрегионального и всероссийского уровня (Предоставление субсидий бюджетным, автономным учреждениям и иным некоммерческим организациям)</t>
  </si>
  <si>
    <t>Выполнение муниципального задания (ДЮСШ) (Предоставление субсидий бюджетным, автономным учреждениям и иным некоммерческим организациям)</t>
  </si>
  <si>
    <t>Укрепление материально-технической базы организаций физкультурно-спортивной направленности (Предоставление субсидий бюджетным, автономным учреждениям и иным некоммерческим организациям)</t>
  </si>
  <si>
    <t>Введение новых рубрик, вкладок, баннеров (Закупка товаров, работ и услуг для обеспечения государственных (муниципальных) нужд)</t>
  </si>
  <si>
    <t>Организация размещений информационных материалов (Закупка товаров, работ и услуг для обеспечения государственных (муниципальных) нужд)</t>
  </si>
  <si>
    <t>Обеспечение организационных, разъяснительных правовых и иных мер (Закупка товаров, работ и услуг для обеспечения государственных (муниципальных) нужд)</t>
  </si>
  <si>
    <t>Руководство и управление в сфере реализации подпрограммы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</si>
  <si>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Руководство и управление в сфере реализации подпрограммы (Закупка товаров, работ и услуг для обеспечения государственных (муниципальных) нужд)</t>
  </si>
  <si>
    <t>Руководство и управление в сфере реализации подпрограммы (Иные бюджетные ассигнования)</t>
  </si>
  <si>
    <t>Выравнивание бюджетной обеспеченности муниципальных районов и поселений из регионального фонда финансовой поддержки (Межбюджетные трансферты)</t>
  </si>
  <si>
    <t>Сбалансированность бюджетов поселений (Межбюджетные трансферты)</t>
  </si>
  <si>
    <t>Руководство и управление в сфере финансов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</si>
  <si>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Руководство и управление в сфере финансов (Закупка товаров, работ и услуг для обеспечения государственных (муниципальных) нужд)</t>
  </si>
  <si>
    <t>Руководство и управление в сфере финансов (Иные бюджетные ассигнования)</t>
  </si>
  <si>
    <t>Осуществление полномочий по формированию, исполнению и контролю за исполнением бюджета поселений (Закупка товаров, работ и услуг для обеспечения государственных (муниципальных) нужд)</t>
  </si>
  <si>
    <t>Выравнивание бюджетной обеспеченности поселений из районного фонда финансовой поддержки (Межбюджетные трансферты)</t>
  </si>
  <si>
    <t>Руководство и управление в сфере установленных функций органов местного самоуправления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</si>
  <si>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Руководство и управление в сфере установленных функций органов местного самоуправления (Закупка товаров, работ и услуг для обеспечения государственных (муниципальных) нужд)</t>
  </si>
  <si>
    <t>Руководство и управление в сфере установленных функций органов местного самоуправления (Иные бюджетные ассигнования)</t>
  </si>
  <si>
    <t>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 компенсация твердого топлива, приобретаемого в пределах норм (Социальное обеспечение и иные выплаты населению)</t>
  </si>
  <si>
    <t>Обеспечение безопасного участия детей в дорожном движении (Предоставление субсидий бюджетным, автономным учреждениям и иным некоммерческим организациям)</t>
  </si>
  <si>
    <t>Субвенция по отлову и содержанию безнадзорных животных (Закупка товаров, работ и услуг для обеспечения государственных (муниципальных) нужд)</t>
  </si>
  <si>
    <t>Субвенция на осуществление переданных государственных полномочий Республики Коми по отлову и содержанию безнадзорных животных (средства РБ)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</si>
  <si>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Субвенция на осуществление переданных государственных полномочий Республики Коми по отлову и содержанию безнадзорных животных (средства РБ) (Закупка товаров, работ и услуг для обеспечения государственных (муниципальных) нужд)</t>
  </si>
  <si>
    <t>Повышение антитеррористической защищенности административных зданий (Закупка товаров, работ и услуг для обеспечения государственных (муниципальных) нужд)</t>
  </si>
  <si>
    <t>Антитеррористическая пропаганда (Закупка товаров, работ и услуг для обеспечения государственных (муниципальных) нужд)</t>
  </si>
  <si>
    <t>Осуществление мероприятий на обеспечение безопасных условий на объектах капитального строительства и незавершенного строительства (Закупка товаров, работ и услуг для обеспечения государственных (муниципальных) нужд)</t>
  </si>
  <si>
    <t>Осуществление меропритяий по предупреждению и пресечению преступлений, профилактики правонарушений (Межбюджетные трансферты)</t>
  </si>
  <si>
    <t>Оказание мер социальной поддержки малоимущих пенсионерам и инвалидам, детям-сиротам, малообеспеченным семьям, гражданам, оказавшихся в экстремальных условиях (Социальное обеспечение и иные выплаты населению)</t>
  </si>
  <si>
    <t>Проведение мероприятий социальной направленности (Закупка товаров, работ и услуг для обеспечения государственных (муниципальных) нужд)</t>
  </si>
  <si>
    <t>Мероприятия по поддержке районных общественных организаций ветеранов и инвалидов (Предоставление субсидий бюджетным, автономным учреждениям и иным некоммерческим организациям)</t>
  </si>
  <si>
    <t>Оформление ветеранам подписки на периодические печатные издания (Предоставление субсидий бюджетным, автономным учреждениям и иным некоммерческим организациям)</t>
  </si>
  <si>
    <t>Реализация мероприятий государственной программы Российской Федерации "Доступная среда" на 2011 - 2020 годы. (Предоставление субсидий бюджетным, автономным учреждениям и иным некоммерческим организациям)</t>
  </si>
  <si>
    <t>Расходы в целях обеспечения выполнения функций органов местного самоуправления (руководитель администрации)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</si>
  <si>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Руководитель контрольно-счетной палаты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</si>
  <si>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Субвенции на осуществление первичного воинского учета на территориях, где отсутствуют военные комиссариаты (Межбюджетные трансферты)</t>
  </si>
  <si>
    <t>Составление (изменение)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</si>
  <si>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Осуществление полномочий Российской Федерации по государственной регистрации актов гражданского состояния (Межбюджетные трансферты)</t>
  </si>
  <si>
    <t>Субвенции на осуществление государственных полномочий Республики Коми, предусмотренных пунктами 7 - 9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</si>
  <si>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Субвенции на осуществление государственных полномочий Республики Коми, предусмотренных пунктами 7 - 9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 (Закупка товаров, работ и услуг для обеспечения государственных (муниципальных) нужд)</t>
  </si>
  <si>
    <t>Субвенции на осуществление переданных государственных полномочийпредусмотренных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</si>
  <si>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Субвенции на осуществление переданных государственных полномочийпредусмотренных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 (Закупка товаров, работ и услуг для обеспечения государственных (муниципальных) нужд)</t>
  </si>
  <si>
    <t>Субвенции на осуществление переданных государственных полномочий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в соответствии с Законом Республики Коми "О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</si>
  <si>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Субвенции на осуществление переданных государственных полномочий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в соответствии с Законом Республики Коми "О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(Закупка товаров, работ и услуг для обеспечения государственных (муниципальных) нужд)</t>
  </si>
  <si>
    <t>Субвенции на осуществление переданных государственных полномочий по расчету и предоставлению субвенции бюджетам поселений, на осуществление полномочий на государственную регистрацию актов гражданского состояния на территории Республики Коми, где отсутствуют органы записи актов гражданского состояния (Закупка товаров, работ и услуг для обеспечения государственных (муниципальных) нужд)</t>
  </si>
  <si>
    <t>Субвенции на осуществление переданных государственных полномочий по расчету и предоставлению субвенции бюджетам поселений, на осуществление полномочий по первичному воинскому учету на территориях, где отсутсвуют военные комиссариаты, в соответствии с законом Республики Коми "О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 где отсутсвуют военные комиссариаты" (Закупка товаров, работ и услуг для обеспечения государственных (муниципальных) нужд)</t>
  </si>
  <si>
    <t>Субвенции на осуществление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ч.4 ст.8 Закона РК "Об административной ответственности в РК"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</si>
  <si>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Субвенции на осуществление государственного полномочия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ч.4 ст.8 Закона РК "Об административной ответственности в РК" (Закупка товаров, работ и услуг для обеспечения государственных (муниципальных) нужд)</t>
  </si>
  <si>
    <t>Субвенции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частями 3, 4 статьи 3, статьями 4, 6, 7 и 8 Закона Республики Коми «Об административной ответственности в Республике Коми»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</si>
  <si>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Субвенции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частями 3, 4 статьи 3, статьями 4, 6, 7 и 8 Закона Республики Коми «Об административной ответственности в Республике Коми» (Закупка товаров, работ и услуг для обеспечения государственных (муниципальных) нужд)</t>
  </si>
  <si>
    <t>Субвенции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частями 3, 4 статьи 3, статьями 4, 6, 7 и 8 Закона Республики Коми «Об административной ответственности в Республике Коми» (Межбюджетные трансферты)</t>
  </si>
  <si>
    <t>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 уполномоченных составлять протоколы об админ правонарушениях, предусмотренных частями 3,4 статьи 3,статьями 6,7 и 8 Закона РК "Об административной ответственности в РК" (Закупка товаров, работ и услуг для обеспечения государственных (муниципальных) нужд)</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</si>
  <si>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 (Закупка товаров, работ и услуг для обеспечения государственных (муниципальных) нужд)</t>
  </si>
  <si>
    <t>Резервный фонд по предупреждению и ликвидации чрезвычайных ситуаций и последствий стихийных бедствий (Иные бюджетные ассигнования)</t>
  </si>
  <si>
    <t>Выполнение других обязательств государства (Закупка товаров, работ и услуг для обеспечения государственных (муниципальных) нужд)</t>
  </si>
  <si>
    <t>Выполнение других обязательств государства (Социальное обеспечение и иные выплаты населению)</t>
  </si>
  <si>
    <t>Выполнение других обязательств государства (Иные бюджетные ассигнования)</t>
  </si>
  <si>
    <t>Субсидирование субъектам малого и среднего предпринимательства части затрат на уплату лизинговых платежей по договорам финансовой аренды (лизинга); (Иные бюджетные ассигнования)</t>
  </si>
  <si>
    <t>Субсидирование (грант) субъектов малого и среднего предпринимательства на модернизацию собственного бизнеса в приоритетных отраслях малого и среднего предпринимательства (Иные бюджетные ассигнования)</t>
  </si>
  <si>
    <t>Реализация народных проектов в сфере предпринимательства (Иные бюджетные ассигнования)</t>
  </si>
  <si>
    <t>Организация конкурса на присуждение гранта за разработку туристических маршрутов (объектов) (Иные бюджетные ассигнования)</t>
  </si>
  <si>
    <t>Реализация народных проектов в сфере сельского хозяйства (Межбюджетные трансферты)</t>
  </si>
  <si>
    <t>Предоставление земельных участков отдельным категориям граждан (Закупка товаров, работ и услуг для обеспечения государственных (муниципальных) нужд)</t>
  </si>
  <si>
    <t>Содействие трудоустройству и временной занятости молодежи (Закупка товаров, работ и услуг для обеспечения государственных (муниципальных) нужд)</t>
  </si>
  <si>
    <t>Организация обучения лиц,замещающих муниципальные должности и лиц включенных в кадровый резерв управленческих кадров (Закупка товаров, работ и услуг для обеспечения государственных (муниципальных) нужд)</t>
  </si>
  <si>
    <t>Оказание помощи ветеранам и пожилым людям (Социальное обеспечение и иные выплаты населению)</t>
  </si>
  <si>
    <t>Осуществление полномочий по формированию, исполнению и контролю за исполнением бюджета поселений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</si>
  <si>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</si>
  <si>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Условно утверждаемые (утвержденные) расходы (НЕ УКАЗАНО)</t>
  </si>
  <si>
    <t>Сумма, 2018 год</t>
  </si>
  <si>
    <t xml:space="preserve">Распределение бюджетных ассигнований по целевым статьям (муниципальным программам и непрограммным направлениям деятельности), группам видов расходов бюджета муниципального района "Княжпогостский" на 2018 год </t>
  </si>
  <si>
    <t xml:space="preserve">Распределение бюджетных ассигнований по целевым статьям (муниципальным программам и непрограммным направлениям деятельности), группам видов расходов бюджета муниципального района "Княжпогостский" на плановый период 2019, 2020 годов </t>
  </si>
  <si>
    <t>Приложение № 5</t>
  </si>
  <si>
    <t>Приложение № 6</t>
  </si>
  <si>
    <t>Приложение №7</t>
  </si>
  <si>
    <t xml:space="preserve">к проекту решения Совета </t>
  </si>
  <si>
    <t xml:space="preserve"> муниципального района  "Княжпогостский" </t>
  </si>
  <si>
    <t>от 22 декабря 2017г. № 227</t>
  </si>
  <si>
    <t xml:space="preserve">Источники  финансирования дефицита </t>
  </si>
  <si>
    <t>бюджета муниципального района "Княжпогостский" на 2018 год</t>
  </si>
  <si>
    <t>Коды</t>
  </si>
  <si>
    <t>Наименование показателя</t>
  </si>
  <si>
    <t>Сумма, тыс.рублей</t>
  </si>
  <si>
    <t>01</t>
  </si>
  <si>
    <t>00</t>
  </si>
  <si>
    <t>0000</t>
  </si>
  <si>
    <t xml:space="preserve">Источники внутреннего финансирования дефицитов бюджетов </t>
  </si>
  <si>
    <t>05</t>
  </si>
  <si>
    <t>Изменение остатков средств на счетах по учету средств бюджета</t>
  </si>
  <si>
    <t>Увеличение остатков средств бюджетов</t>
  </si>
  <si>
    <t>02</t>
  </si>
  <si>
    <t>Увеличение прочих остатков средств бюджетов</t>
  </si>
  <si>
    <t>510</t>
  </si>
  <si>
    <t>Увеличение прочих остатков  денежных средств бюджетов</t>
  </si>
  <si>
    <t>Увеличение прочих остатков денежных средств бюджетов муниципальных районов</t>
  </si>
  <si>
    <t>Уменьшение остатков средств бюджетов</t>
  </si>
  <si>
    <t>Уменьшение прочих остатков средств бюджетов</t>
  </si>
  <si>
    <t>610</t>
  </si>
  <si>
    <t>Уменьшение прочих остатков денежных средств бюджетов</t>
  </si>
  <si>
    <t>Уменьшение прочих остатков денежных средств  бюджетов муниципальных районов</t>
  </si>
  <si>
    <t>06</t>
  </si>
  <si>
    <t>Иные источники  внутреннего финансирования дефицитов бюджетов</t>
  </si>
  <si>
    <t>04</t>
  </si>
  <si>
    <t>Исполнение государственных и муниципальных гарантий в валюте Российской Федерации</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</si>
  <si>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</si>
  <si>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810</t>
  </si>
  <si>
    <t>Исполнение  муниципальных гарантий муниципального района в валюте Российской Федерации в случае,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</si>
  <si>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 xml:space="preserve">Бюджетные кредиты, предоставленные внутри страны в валюте Российской Федерации </t>
  </si>
  <si>
    <t>Возврат бюджетных кредитов, предоставленных внутри страны в валюте Российской Федерации</t>
  </si>
  <si>
    <t>640</t>
  </si>
  <si>
    <t>Возврат бюджетных кредитов, предоставленных юридическим лицам из бюджетов муниципальных районов  в валюте Российской Федерации</t>
  </si>
  <si>
    <t>Приложение № 7</t>
  </si>
  <si>
    <t>Приложение  №8</t>
  </si>
  <si>
    <t>к решению Совета муниципального</t>
  </si>
  <si>
    <t xml:space="preserve"> района  "Княжпогостский" </t>
  </si>
  <si>
    <t>бюджета муниципального района "Княжпогостский" на плановый период 2019-2020 годы</t>
  </si>
  <si>
    <t>2019 год</t>
  </si>
  <si>
    <t>2020 год</t>
  </si>
  <si>
    <t>Приложение № 8</t>
  </si>
  <si>
    <t xml:space="preserve">к  решению Совета </t>
  </si>
  <si>
    <t>Приложение №13</t>
  </si>
  <si>
    <t>Таблица №2</t>
  </si>
  <si>
    <t>Распределение дотаций</t>
  </si>
  <si>
    <t xml:space="preserve">    на поддержку мер по обеспечению сбалансированности бюджетов  поселений на 2018год</t>
  </si>
  <si>
    <t>Наименование поселений</t>
  </si>
  <si>
    <t>ВСЕГО:</t>
  </si>
  <si>
    <t>Городское поселение "Емва"</t>
  </si>
  <si>
    <t>Сельское поселение "Тракт"</t>
  </si>
  <si>
    <t>Сельское поселение "Серегово"</t>
  </si>
  <si>
    <t>Сельское поселение "Шошка"</t>
  </si>
  <si>
    <t xml:space="preserve">Сельское поселение  "Туръя" </t>
  </si>
  <si>
    <t>Сельское поселение "Мещура"</t>
  </si>
  <si>
    <t>Сельское поселение "Иоссер"</t>
  </si>
  <si>
    <t>Сельское поселение "Чиньяворык"</t>
  </si>
  <si>
    <t>Городское поселение "Синдор"</t>
  </si>
  <si>
    <t>Приложение №9</t>
  </si>
  <si>
    <t>Таблица №11</t>
  </si>
  <si>
    <t xml:space="preserve">Распределение </t>
  </si>
  <si>
    <t>субвенции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частями 3, 4 статьи 3, статьями 4, 6,7 и 8 Закона Республики Коми "Об административной ответственности в Республике Коми"</t>
  </si>
  <si>
    <t>Приложение № 13</t>
  </si>
  <si>
    <t xml:space="preserve">к решению Совета муниципального </t>
  </si>
  <si>
    <t>района  "Княжпогостский"</t>
  </si>
  <si>
    <t>Таблица №5</t>
  </si>
  <si>
    <t>Распределение субвенций</t>
  </si>
  <si>
    <t>бюджетам поселений на осуществление полномочий по первичному  воинскому учету на территориях, где отсутствуют военные комиссариаты, за счет средств, поступающих из республиканского бюджета Республики Коми, за счет средств федерального бюджета на 2018год</t>
  </si>
  <si>
    <t>Приложение № 14</t>
  </si>
  <si>
    <t xml:space="preserve">                                                               от 22 декабря 2017г. № 227</t>
  </si>
  <si>
    <t>Таблица №6</t>
  </si>
  <si>
    <t xml:space="preserve"> Распределение межбюджетных трансфертов</t>
  </si>
  <si>
    <t xml:space="preserve">бюджетам поселений на содержание автомобильных дорог общего пользования местного значения в рамках программы "Развитие дорожной и транспортной системы в Княжпогостском районе" </t>
  </si>
  <si>
    <t>изменения МБ</t>
  </si>
  <si>
    <t>2019год</t>
  </si>
  <si>
    <t>2020год</t>
  </si>
  <si>
    <t>Приложение №10</t>
  </si>
  <si>
    <t>Приложение № 11</t>
  </si>
  <si>
    <t>Приложение №12</t>
  </si>
  <si>
    <t>в т.ч. За счет средств РК</t>
  </si>
  <si>
    <t>от 21 ноября 2018 г. № 291</t>
  </si>
  <si>
    <t>Сумма 2019 года</t>
  </si>
  <si>
    <t>Сумма 2020 года</t>
  </si>
  <si>
    <t>01 5 1В 00000</t>
  </si>
  <si>
    <t>НЕ ИСПОЛЬЗОВАТЬ Комплектование книжных фондов</t>
  </si>
  <si>
    <t>03 1 1Д 00000</t>
  </si>
  <si>
    <t>НЕ ИСПОЛЬЗОВАТЬ Иная субсидия на мероприятия по организации питания обучающихся 1-4 классов в образовательных организациях в РК, реализующих программу начального общего образования</t>
  </si>
  <si>
    <t>04 3 3K 00000</t>
  </si>
  <si>
    <t>08 1 1Б 00000</t>
  </si>
  <si>
    <t xml:space="preserve">от 21 ноября 2018года № 291 </t>
  </si>
  <si>
    <t>от 21 ноября 2018года № 291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</si>
</sst>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
    <numFmt numFmtId="165" formatCode="#,##0.000"/>
    <numFmt numFmtId="166" formatCode="#,##0.0"/>
    <numFmt numFmtId="167" formatCode="_(* #,##0_);_(* \(#,##0\);_(* &quot;-&quot;??_);_(@_)"/>
    <numFmt numFmtId="168" formatCode="0.0_)"/>
    <numFmt numFmtId="169" formatCode="0.000"/>
  </numFmts>
  <fonts count="34" x14ac:knownFonts="1">
    <font>
      <sz val="11"/>
      <color theme="1"/>
      <name val="Calibri"/>
      <family val="2"/>
      <charset val="204"/>
      <scheme val="minor"/>
    </font>
    <font>
      <sz val="11"/>
      <color indexed="8"/>
      <name val="Calibri"/>
      <family val="2"/>
      <scheme val="minor"/>
    </font>
    <font>
      <sz val="14"/>
      <color indexed="8"/>
      <name val="Times New Roman CYR"/>
    </font>
    <font>
      <sz val="12"/>
      <color indexed="8"/>
      <name val="Times New Roman"/>
    </font>
    <font>
      <b/>
      <sz val="14"/>
      <color indexed="0"/>
      <name val="Times New Roman"/>
    </font>
    <font>
      <b/>
      <sz val="12"/>
      <color indexed="0"/>
      <name val="Times New Roman"/>
    </font>
    <font>
      <sz val="12"/>
      <color indexed="0"/>
      <name val="Times New Roman"/>
    </font>
    <font>
      <sz val="8"/>
      <color indexed="8"/>
      <name val="Times New Roman CYR"/>
    </font>
    <font>
      <b/>
      <sz val="12"/>
      <color indexed="0"/>
      <name val="Times New Roman"/>
      <family val="1"/>
      <charset val="204"/>
    </font>
    <font>
      <sz val="12"/>
      <color indexed="0"/>
      <name val="Times New Roman"/>
      <family val="1"/>
      <charset val="204"/>
    </font>
    <font>
      <sz val="14"/>
      <name val="Times New Roman"/>
      <family val="1"/>
      <charset val="204"/>
    </font>
    <font>
      <sz val="14"/>
      <color indexed="8"/>
      <name val="Times New Roman"/>
      <family val="1"/>
      <charset val="204"/>
    </font>
    <font>
      <sz val="8"/>
      <color indexed="8"/>
      <name val="Arial Cyr"/>
    </font>
    <font>
      <i/>
      <sz val="12"/>
      <color indexed="0"/>
      <name val="Times New Roman"/>
      <family val="1"/>
      <charset val="204"/>
    </font>
    <font>
      <sz val="10"/>
      <name val="Arial Cyr"/>
      <charset val="204"/>
    </font>
    <font>
      <sz val="12"/>
      <color indexed="8"/>
      <name val="Times New Roman"/>
      <family val="1"/>
      <charset val="204"/>
    </font>
    <font>
      <b/>
      <sz val="14"/>
      <color indexed="0"/>
      <name val="Times New Roman"/>
      <family val="1"/>
      <charset val="204"/>
    </font>
    <font>
      <sz val="14"/>
      <color indexed="8"/>
      <name val="Calibri"/>
      <family val="2"/>
      <scheme val="minor"/>
    </font>
    <font>
      <sz val="8"/>
      <color indexed="8"/>
      <name val="Times New Roman"/>
      <family val="1"/>
      <charset val="204"/>
    </font>
    <font>
      <b/>
      <sz val="14"/>
      <color indexed="8"/>
      <name val="Times New Roman CYR"/>
    </font>
    <font>
      <b/>
      <sz val="14"/>
      <color theme="1"/>
      <name val="Times New Roman"/>
      <family val="1"/>
      <charset val="204"/>
    </font>
    <font>
      <sz val="8"/>
      <color theme="1"/>
      <name val="Calibri"/>
      <family val="2"/>
      <charset val="204"/>
      <scheme val="minor"/>
    </font>
    <font>
      <b/>
      <sz val="14"/>
      <name val="Times New Roman"/>
      <family val="1"/>
      <charset val="204"/>
    </font>
    <font>
      <sz val="14"/>
      <name val="Arial Cyr"/>
      <charset val="204"/>
    </font>
    <font>
      <sz val="14"/>
      <name val="Arial"/>
      <family val="2"/>
      <charset val="204"/>
    </font>
    <font>
      <sz val="11"/>
      <color theme="1"/>
      <name val="Calibri"/>
      <family val="2"/>
      <charset val="204"/>
      <scheme val="minor"/>
    </font>
    <font>
      <sz val="12"/>
      <name val="Times New Roman"/>
      <family val="1"/>
      <charset val="204"/>
    </font>
    <font>
      <sz val="10"/>
      <name val="Tahoma"/>
      <family val="2"/>
      <charset val="204"/>
    </font>
    <font>
      <b/>
      <sz val="14"/>
      <color indexed="10"/>
      <name val="Times New Roman"/>
      <family val="1"/>
      <charset val="204"/>
    </font>
    <font>
      <sz val="14"/>
      <color indexed="10"/>
      <name val="Times New Roman"/>
      <family val="1"/>
      <charset val="204"/>
    </font>
    <font>
      <sz val="10"/>
      <name val="Arial"/>
      <family val="2"/>
      <charset val="204"/>
    </font>
    <font>
      <b/>
      <sz val="10"/>
      <name val="Arial"/>
      <family val="2"/>
      <charset val="204"/>
    </font>
    <font>
      <b/>
      <sz val="12"/>
      <name val="Times New Roman"/>
      <family val="1"/>
      <charset val="204"/>
    </font>
    <font>
      <b/>
      <sz val="14"/>
      <color indexed="8"/>
      <name val="Times New Roman CYR"/>
      <charset val="204"/>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14">
    <border>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1" fillId="0" borderId="0"/>
    <xf numFmtId="0" fontId="1" fillId="0" borderId="0"/>
    <xf numFmtId="0" fontId="14" fillId="0" borderId="0"/>
    <xf numFmtId="43" fontId="1" fillId="0" borderId="0" applyFont="0" applyFill="0" applyBorder="0" applyAlignment="0" applyProtection="0"/>
    <xf numFmtId="43" fontId="25" fillId="0" borderId="0" applyFont="0" applyFill="0" applyBorder="0" applyAlignment="0" applyProtection="0"/>
    <xf numFmtId="0" fontId="27" fillId="0" borderId="0"/>
  </cellStyleXfs>
  <cellXfs count="233">
    <xf numFmtId="0" fontId="0" fillId="0" borderId="0" xfId="0"/>
    <xf numFmtId="0" fontId="3" fillId="0" borderId="0" xfId="1" applyNumberFormat="1" applyFont="1" applyFill="1" applyBorder="1" applyAlignment="1">
      <alignment horizontal="right" vertical="center"/>
    </xf>
    <xf numFmtId="49" fontId="3" fillId="0" borderId="0" xfId="1" applyNumberFormat="1" applyFont="1" applyFill="1" applyBorder="1" applyAlignment="1">
      <alignment horizontal="right" vertical="center"/>
    </xf>
    <xf numFmtId="0" fontId="4" fillId="0" borderId="0" xfId="1" applyNumberFormat="1" applyFont="1" applyFill="1" applyBorder="1" applyAlignment="1">
      <alignment vertical="center" wrapText="1"/>
    </xf>
    <xf numFmtId="0" fontId="0" fillId="0" borderId="0" xfId="0" applyAlignment="1">
      <alignment horizontal="center"/>
    </xf>
    <xf numFmtId="0" fontId="2" fillId="0" borderId="0" xfId="1" applyNumberFormat="1" applyFont="1" applyFill="1" applyBorder="1" applyAlignment="1">
      <alignment horizontal="right" vertical="center"/>
    </xf>
    <xf numFmtId="0" fontId="10" fillId="0" borderId="0" xfId="2" applyFont="1" applyFill="1" applyAlignment="1">
      <alignment horizontal="right"/>
    </xf>
    <xf numFmtId="0" fontId="2" fillId="0" borderId="0" xfId="1" applyNumberFormat="1" applyFont="1" applyFill="1" applyBorder="1" applyAlignment="1">
      <alignment horizontal="right" vertical="center"/>
    </xf>
    <xf numFmtId="0" fontId="17" fillId="0" borderId="0" xfId="1" applyFont="1" applyFill="1"/>
    <xf numFmtId="0" fontId="17" fillId="0" borderId="0" xfId="2" applyFont="1" applyFill="1"/>
    <xf numFmtId="0" fontId="11" fillId="0" borderId="0" xfId="1" applyNumberFormat="1" applyFont="1" applyFill="1" applyBorder="1" applyAlignment="1">
      <alignment horizontal="right" vertical="center"/>
    </xf>
    <xf numFmtId="0" fontId="17" fillId="0" borderId="0" xfId="1" applyFont="1"/>
    <xf numFmtId="0" fontId="21" fillId="0" borderId="0" xfId="0" applyFont="1"/>
    <xf numFmtId="0" fontId="0" fillId="0" borderId="0" xfId="0" applyFill="1"/>
    <xf numFmtId="165" fontId="0" fillId="0" borderId="0" xfId="0" applyNumberFormat="1" applyFill="1"/>
    <xf numFmtId="0" fontId="0" fillId="0" borderId="0" xfId="0" applyFill="1" applyAlignment="1">
      <alignment horizontal="center"/>
    </xf>
    <xf numFmtId="49" fontId="11" fillId="0" borderId="0" xfId="1" applyNumberFormat="1" applyFont="1" applyFill="1" applyBorder="1" applyAlignment="1">
      <alignment horizontal="right" vertical="center" wrapText="1"/>
    </xf>
    <xf numFmtId="0" fontId="11" fillId="0" borderId="0" xfId="1" applyFont="1" applyFill="1" applyAlignment="1"/>
    <xf numFmtId="0" fontId="1" fillId="0" borderId="0" xfId="1" applyFill="1"/>
    <xf numFmtId="0" fontId="1" fillId="0" borderId="0" xfId="1" applyFill="1" applyAlignment="1">
      <alignment horizontal="right"/>
    </xf>
    <xf numFmtId="0" fontId="11" fillId="0" borderId="0" xfId="1" applyFont="1" applyFill="1" applyBorder="1" applyAlignment="1"/>
    <xf numFmtId="2" fontId="11" fillId="0" borderId="0" xfId="1" applyNumberFormat="1" applyFont="1" applyFill="1" applyBorder="1" applyAlignment="1">
      <alignment wrapText="1"/>
    </xf>
    <xf numFmtId="0" fontId="1" fillId="0" borderId="0" xfId="1"/>
    <xf numFmtId="49" fontId="15" fillId="0" borderId="0" xfId="1" applyNumberFormat="1" applyFont="1" applyFill="1" applyBorder="1" applyAlignment="1">
      <alignment horizontal="right" vertical="center"/>
    </xf>
    <xf numFmtId="0" fontId="15" fillId="0" borderId="0" xfId="1" applyNumberFormat="1" applyFont="1" applyFill="1" applyBorder="1" applyAlignment="1">
      <alignment vertical="center"/>
    </xf>
    <xf numFmtId="0" fontId="11" fillId="0" borderId="0" xfId="1" applyNumberFormat="1" applyFont="1" applyFill="1" applyBorder="1" applyAlignment="1">
      <alignment horizontal="right" vertical="center" wrapText="1"/>
    </xf>
    <xf numFmtId="0" fontId="10" fillId="0" borderId="0" xfId="2" applyFont="1" applyFill="1" applyAlignment="1"/>
    <xf numFmtId="0" fontId="11" fillId="0" borderId="0" xfId="1" applyFont="1" applyFill="1" applyAlignment="1">
      <alignment horizontal="right"/>
    </xf>
    <xf numFmtId="0" fontId="10" fillId="0" borderId="0" xfId="0" applyFont="1"/>
    <xf numFmtId="0" fontId="10" fillId="0" borderId="0" xfId="0" applyFont="1" applyAlignment="1">
      <alignment horizontal="center"/>
    </xf>
    <xf numFmtId="0" fontId="10" fillId="0" borderId="2" xfId="0" applyFont="1" applyFill="1" applyBorder="1" applyAlignment="1">
      <alignment horizontal="center" vertical="top"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Fill="1" applyBorder="1" applyAlignment="1">
      <alignment horizontal="center" vertical="top" wrapText="1"/>
    </xf>
    <xf numFmtId="49" fontId="10" fillId="0" borderId="0" xfId="0" applyNumberFormat="1" applyFont="1" applyBorder="1" applyAlignment="1">
      <alignment vertical="top"/>
    </xf>
    <xf numFmtId="0" fontId="22" fillId="0" borderId="0" xfId="0" applyFont="1" applyBorder="1" applyAlignment="1">
      <alignment vertical="top" wrapText="1"/>
    </xf>
    <xf numFmtId="165" fontId="22" fillId="0" borderId="0" xfId="0" applyNumberFormat="1" applyFont="1" applyBorder="1" applyAlignment="1">
      <alignment vertical="top"/>
    </xf>
    <xf numFmtId="165" fontId="10" fillId="0" borderId="0" xfId="0" applyNumberFormat="1" applyFont="1" applyBorder="1" applyAlignment="1">
      <alignment vertical="top"/>
    </xf>
    <xf numFmtId="0" fontId="10" fillId="0" borderId="0" xfId="0" applyFont="1" applyBorder="1" applyAlignment="1">
      <alignment vertical="top" wrapText="1"/>
    </xf>
    <xf numFmtId="165" fontId="10" fillId="0" borderId="0" xfId="0" applyNumberFormat="1" applyFont="1" applyFill="1" applyBorder="1" applyAlignment="1">
      <alignment vertical="top"/>
    </xf>
    <xf numFmtId="4" fontId="10" fillId="0" borderId="0" xfId="0" applyNumberFormat="1" applyFont="1" applyBorder="1" applyAlignment="1">
      <alignment vertical="top"/>
    </xf>
    <xf numFmtId="4" fontId="10" fillId="0" borderId="0" xfId="0" applyNumberFormat="1" applyFont="1" applyFill="1" applyBorder="1" applyAlignment="1">
      <alignment vertical="top"/>
    </xf>
    <xf numFmtId="49" fontId="23" fillId="0" borderId="0" xfId="0" applyNumberFormat="1" applyFont="1" applyBorder="1"/>
    <xf numFmtId="0" fontId="24" fillId="0" borderId="0" xfId="0" applyFont="1" applyBorder="1" applyAlignment="1">
      <alignment vertical="top"/>
    </xf>
    <xf numFmtId="166" fontId="23" fillId="0" borderId="0" xfId="0" applyNumberFormat="1" applyFont="1" applyBorder="1" applyAlignment="1">
      <alignment vertical="top"/>
    </xf>
    <xf numFmtId="49" fontId="0" fillId="0" borderId="0" xfId="0" applyNumberFormat="1" applyBorder="1"/>
    <xf numFmtId="0" fontId="0" fillId="0" borderId="0" xfId="0" applyBorder="1"/>
    <xf numFmtId="166" fontId="0" fillId="0" borderId="0" xfId="0" applyNumberFormat="1" applyBorder="1"/>
    <xf numFmtId="0" fontId="10" fillId="0" borderId="0" xfId="0" applyFont="1" applyAlignment="1"/>
    <xf numFmtId="0" fontId="0" fillId="0" borderId="0" xfId="0" applyAlignment="1"/>
    <xf numFmtId="0" fontId="10" fillId="0" borderId="8" xfId="0" applyFont="1" applyBorder="1"/>
    <xf numFmtId="0" fontId="10" fillId="0" borderId="9" xfId="0" applyFont="1" applyBorder="1"/>
    <xf numFmtId="0" fontId="10" fillId="0" borderId="4" xfId="0" applyFont="1" applyBorder="1"/>
    <xf numFmtId="0" fontId="10" fillId="0" borderId="5" xfId="0" applyFont="1" applyFill="1" applyBorder="1" applyAlignment="1">
      <alignment horizontal="center" vertical="top" wrapText="1"/>
    </xf>
    <xf numFmtId="0" fontId="10" fillId="0" borderId="11" xfId="0" applyFont="1" applyBorder="1" applyAlignment="1">
      <alignment horizontal="center" vertical="center" wrapText="1"/>
    </xf>
    <xf numFmtId="0" fontId="10" fillId="0" borderId="2" xfId="0" applyFont="1" applyBorder="1" applyAlignment="1">
      <alignment horizontal="center"/>
    </xf>
    <xf numFmtId="0" fontId="10" fillId="0" borderId="0" xfId="0" applyFont="1" applyBorder="1" applyAlignment="1">
      <alignment vertical="top"/>
    </xf>
    <xf numFmtId="49" fontId="10" fillId="0" borderId="0" xfId="0" applyNumberFormat="1" applyFont="1" applyBorder="1"/>
    <xf numFmtId="0" fontId="10" fillId="0" borderId="0" xfId="0" applyFont="1" applyBorder="1"/>
    <xf numFmtId="166" fontId="10" fillId="0" borderId="0" xfId="0" applyNumberFormat="1" applyFont="1" applyBorder="1"/>
    <xf numFmtId="0" fontId="26" fillId="0" borderId="0" xfId="0" applyFont="1" applyFill="1"/>
    <xf numFmtId="0" fontId="26" fillId="0" borderId="0" xfId="0" applyFont="1" applyFill="1" applyAlignment="1">
      <alignment horizontal="right"/>
    </xf>
    <xf numFmtId="0" fontId="0" fillId="0" borderId="0" xfId="0" applyFill="1" applyAlignment="1"/>
    <xf numFmtId="0" fontId="10" fillId="0" borderId="0" xfId="0" applyFont="1" applyFill="1"/>
    <xf numFmtId="0" fontId="28" fillId="0" borderId="0" xfId="6" applyFont="1" applyFill="1" applyBorder="1" applyAlignment="1">
      <alignment wrapText="1"/>
    </xf>
    <xf numFmtId="0" fontId="29" fillId="0" borderId="0" xfId="6" applyFont="1" applyFill="1" applyBorder="1" applyAlignment="1"/>
    <xf numFmtId="0" fontId="22" fillId="0" borderId="2" xfId="6" applyFont="1" applyFill="1" applyBorder="1" applyAlignment="1">
      <alignment horizontal="center" wrapText="1"/>
    </xf>
    <xf numFmtId="0" fontId="26" fillId="0" borderId="0" xfId="0" applyFont="1" applyFill="1" applyBorder="1"/>
    <xf numFmtId="0" fontId="22" fillId="0" borderId="9" xfId="6" applyFont="1" applyFill="1" applyBorder="1" applyAlignment="1">
      <alignment horizontal="left" wrapText="1"/>
    </xf>
    <xf numFmtId="165" fontId="22" fillId="0" borderId="9" xfId="6" applyNumberFormat="1" applyFont="1" applyFill="1" applyBorder="1" applyAlignment="1">
      <alignment horizontal="right"/>
    </xf>
    <xf numFmtId="0" fontId="30" fillId="0" borderId="0" xfId="0" applyFont="1" applyFill="1" applyBorder="1"/>
    <xf numFmtId="167" fontId="30" fillId="0" borderId="0" xfId="5" applyNumberFormat="1" applyFont="1" applyFill="1" applyBorder="1"/>
    <xf numFmtId="167" fontId="0" fillId="0" borderId="0" xfId="5" applyNumberFormat="1" applyFont="1" applyFill="1" applyBorder="1"/>
    <xf numFmtId="165" fontId="22" fillId="0" borderId="0" xfId="6" applyNumberFormat="1" applyFont="1" applyFill="1" applyBorder="1" applyAlignment="1">
      <alignment horizontal="center"/>
    </xf>
    <xf numFmtId="0" fontId="10" fillId="0" borderId="0" xfId="6" applyFont="1" applyFill="1" applyBorder="1" applyAlignment="1"/>
    <xf numFmtId="165" fontId="10" fillId="0" borderId="0" xfId="6" applyNumberFormat="1" applyFont="1" applyFill="1" applyBorder="1" applyAlignment="1"/>
    <xf numFmtId="0" fontId="10" fillId="0" borderId="0" xfId="6" applyFont="1" applyFill="1" applyBorder="1" applyAlignment="1">
      <alignment wrapText="1"/>
    </xf>
    <xf numFmtId="0" fontId="31" fillId="0" borderId="0" xfId="0" applyFont="1" applyFill="1" applyBorder="1"/>
    <xf numFmtId="167" fontId="31" fillId="0" borderId="0" xfId="5" applyNumberFormat="1" applyFont="1" applyFill="1" applyBorder="1"/>
    <xf numFmtId="4" fontId="10" fillId="0" borderId="0" xfId="0" applyNumberFormat="1" applyFont="1" applyFill="1" applyAlignment="1">
      <alignment wrapText="1"/>
    </xf>
    <xf numFmtId="2" fontId="10" fillId="0" borderId="0" xfId="6" applyNumberFormat="1" applyFont="1" applyFill="1" applyBorder="1" applyAlignment="1"/>
    <xf numFmtId="0" fontId="26" fillId="0" borderId="0" xfId="6" applyFont="1" applyFill="1" applyBorder="1" applyAlignment="1"/>
    <xf numFmtId="4" fontId="26" fillId="0" borderId="0" xfId="6" applyNumberFormat="1" applyFont="1" applyFill="1" applyBorder="1" applyAlignment="1"/>
    <xf numFmtId="168" fontId="26" fillId="0" borderId="0" xfId="6" applyNumberFormat="1" applyFont="1" applyFill="1" applyBorder="1" applyAlignment="1"/>
    <xf numFmtId="0" fontId="32" fillId="0" borderId="0" xfId="6" applyFont="1" applyFill="1" applyBorder="1" applyAlignment="1"/>
    <xf numFmtId="168" fontId="32" fillId="0" borderId="0" xfId="6" applyNumberFormat="1" applyFont="1" applyFill="1" applyBorder="1" applyAlignment="1"/>
    <xf numFmtId="0" fontId="26" fillId="0" borderId="0" xfId="0" applyFont="1" applyFill="1" applyBorder="1" applyAlignment="1"/>
    <xf numFmtId="168" fontId="26" fillId="0" borderId="0" xfId="0" applyNumberFormat="1" applyFont="1" applyFill="1" applyBorder="1" applyAlignment="1"/>
    <xf numFmtId="168" fontId="26" fillId="0" borderId="0" xfId="0" applyNumberFormat="1" applyFont="1" applyFill="1"/>
    <xf numFmtId="0" fontId="26" fillId="0" borderId="0" xfId="0" applyFont="1"/>
    <xf numFmtId="0" fontId="26" fillId="0" borderId="0" xfId="0" applyFont="1" applyAlignment="1">
      <alignment horizontal="right"/>
    </xf>
    <xf numFmtId="0" fontId="10" fillId="0" borderId="0" xfId="0" applyFont="1" applyFill="1" applyAlignment="1">
      <alignment wrapText="1"/>
    </xf>
    <xf numFmtId="0" fontId="26" fillId="0" borderId="0" xfId="0" applyFont="1" applyAlignment="1">
      <alignment wrapText="1"/>
    </xf>
    <xf numFmtId="168" fontId="10" fillId="0" borderId="0" xfId="6" applyNumberFormat="1" applyFont="1" applyFill="1" applyBorder="1" applyAlignment="1"/>
    <xf numFmtId="4" fontId="26" fillId="0" borderId="0" xfId="0" applyNumberFormat="1" applyFont="1" applyFill="1"/>
    <xf numFmtId="0" fontId="26" fillId="0" borderId="0" xfId="6" applyFont="1" applyBorder="1" applyAlignment="1"/>
    <xf numFmtId="0" fontId="32" fillId="0" borderId="0" xfId="6" applyFont="1" applyBorder="1" applyAlignment="1"/>
    <xf numFmtId="168" fontId="32" fillId="0" borderId="0" xfId="6" applyNumberFormat="1" applyFont="1" applyBorder="1" applyAlignment="1"/>
    <xf numFmtId="0" fontId="26" fillId="4" borderId="0" xfId="6" applyFont="1" applyFill="1" applyBorder="1" applyAlignment="1"/>
    <xf numFmtId="0" fontId="32" fillId="4" borderId="0" xfId="6" applyFont="1" applyFill="1" applyBorder="1" applyAlignment="1"/>
    <xf numFmtId="168" fontId="32" fillId="4" borderId="0" xfId="6" applyNumberFormat="1" applyFont="1" applyFill="1" applyBorder="1" applyAlignment="1"/>
    <xf numFmtId="0" fontId="26" fillId="0" borderId="0" xfId="0" applyFont="1" applyBorder="1" applyAlignment="1"/>
    <xf numFmtId="0" fontId="26" fillId="0" borderId="0" xfId="0" applyFont="1" applyBorder="1"/>
    <xf numFmtId="168" fontId="26" fillId="0" borderId="0" xfId="0" applyNumberFormat="1" applyFont="1" applyBorder="1" applyAlignment="1"/>
    <xf numFmtId="168" fontId="26" fillId="0" borderId="0" xfId="0" applyNumberFormat="1" applyFont="1"/>
    <xf numFmtId="0" fontId="22" fillId="0" borderId="0" xfId="6" applyNumberFormat="1" applyFont="1" applyFill="1" applyBorder="1" applyAlignment="1">
      <alignment horizontal="center" wrapText="1" shrinkToFit="1"/>
    </xf>
    <xf numFmtId="0" fontId="10" fillId="0" borderId="6" xfId="0" applyFont="1" applyBorder="1" applyAlignment="1">
      <alignment horizontal="right" wrapText="1"/>
    </xf>
    <xf numFmtId="165" fontId="22" fillId="0" borderId="9" xfId="0" applyNumberFormat="1" applyFont="1" applyBorder="1"/>
    <xf numFmtId="165" fontId="10" fillId="0" borderId="0" xfId="0" applyNumberFormat="1" applyFont="1"/>
    <xf numFmtId="0" fontId="14" fillId="0" borderId="0" xfId="0" applyFont="1" applyFill="1" applyBorder="1"/>
    <xf numFmtId="0" fontId="0" fillId="0" borderId="0" xfId="0" applyFill="1" applyBorder="1"/>
    <xf numFmtId="3" fontId="0" fillId="0" borderId="0" xfId="0" applyNumberFormat="1" applyFill="1" applyBorder="1"/>
    <xf numFmtId="169" fontId="0" fillId="0" borderId="0" xfId="0" applyNumberFormat="1" applyFill="1" applyBorder="1"/>
    <xf numFmtId="165" fontId="0" fillId="0" borderId="0" xfId="0" applyNumberFormat="1" applyFill="1" applyBorder="1"/>
    <xf numFmtId="4" fontId="0" fillId="0" borderId="0" xfId="0" applyNumberFormat="1" applyFill="1" applyBorder="1"/>
    <xf numFmtId="0" fontId="10" fillId="0" borderId="0" xfId="6" applyFont="1" applyBorder="1" applyAlignment="1">
      <alignment wrapText="1"/>
    </xf>
    <xf numFmtId="166" fontId="10" fillId="0" borderId="0" xfId="0" applyNumberFormat="1" applyFont="1"/>
    <xf numFmtId="0" fontId="23" fillId="0" borderId="0" xfId="0" applyFont="1" applyFill="1"/>
    <xf numFmtId="0" fontId="10" fillId="0" borderId="0" xfId="0" applyFont="1" applyFill="1" applyAlignment="1">
      <alignment horizontal="right"/>
    </xf>
    <xf numFmtId="166" fontId="10" fillId="0" borderId="6" xfId="0" applyNumberFormat="1" applyFont="1" applyFill="1" applyBorder="1" applyAlignment="1">
      <alignment horizontal="right" wrapText="1"/>
    </xf>
    <xf numFmtId="0" fontId="22" fillId="0" borderId="2" xfId="0" applyFont="1" applyFill="1" applyBorder="1" applyAlignment="1">
      <alignment wrapText="1"/>
    </xf>
    <xf numFmtId="0" fontId="22" fillId="0" borderId="2" xfId="6" applyFont="1" applyFill="1" applyBorder="1" applyAlignment="1">
      <alignment horizontal="left" wrapText="1"/>
    </xf>
    <xf numFmtId="165" fontId="10" fillId="0" borderId="8" xfId="0" applyNumberFormat="1" applyFont="1" applyFill="1" applyBorder="1"/>
    <xf numFmtId="0" fontId="22" fillId="0" borderId="5" xfId="6" applyFont="1" applyFill="1" applyBorder="1" applyAlignment="1">
      <alignment horizontal="center" wrapText="1"/>
    </xf>
    <xf numFmtId="0" fontId="10" fillId="0" borderId="12" xfId="6" applyFont="1" applyFill="1" applyBorder="1" applyAlignment="1">
      <alignment wrapText="1"/>
    </xf>
    <xf numFmtId="165" fontId="22" fillId="0" borderId="12" xfId="0" applyNumberFormat="1" applyFont="1" applyFill="1" applyBorder="1"/>
    <xf numFmtId="4" fontId="10" fillId="0" borderId="7" xfId="0" applyNumberFormat="1" applyFont="1" applyFill="1" applyBorder="1"/>
    <xf numFmtId="169" fontId="10" fillId="0" borderId="13" xfId="0" applyNumberFormat="1" applyFont="1" applyFill="1" applyBorder="1"/>
    <xf numFmtId="0" fontId="10" fillId="0" borderId="10" xfId="6" applyFont="1" applyFill="1" applyBorder="1" applyAlignment="1">
      <alignment wrapText="1"/>
    </xf>
    <xf numFmtId="165" fontId="10" fillId="0" borderId="10" xfId="0" applyNumberFormat="1" applyFont="1" applyFill="1" applyBorder="1"/>
    <xf numFmtId="4" fontId="10" fillId="0" borderId="5" xfId="0" applyNumberFormat="1" applyFont="1" applyFill="1" applyBorder="1"/>
    <xf numFmtId="169" fontId="10" fillId="0" borderId="11" xfId="0" applyNumberFormat="1" applyFont="1" applyFill="1" applyBorder="1"/>
    <xf numFmtId="0" fontId="10" fillId="0" borderId="0" xfId="2" applyFont="1" applyFill="1" applyAlignment="1">
      <alignment horizontal="right"/>
    </xf>
    <xf numFmtId="0" fontId="11" fillId="0" borderId="0" xfId="1" applyFont="1" applyFill="1" applyAlignment="1">
      <alignment horizontal="right"/>
    </xf>
    <xf numFmtId="0" fontId="11" fillId="0" borderId="0" xfId="1" applyFont="1" applyFill="1" applyAlignment="1">
      <alignment horizontal="right"/>
    </xf>
    <xf numFmtId="0" fontId="10" fillId="0" borderId="2" xfId="0" applyFont="1" applyBorder="1" applyAlignment="1">
      <alignment horizontal="center" vertical="center" wrapText="1"/>
    </xf>
    <xf numFmtId="49" fontId="9" fillId="0" borderId="2" xfId="0" applyNumberFormat="1" applyFont="1" applyFill="1" applyBorder="1" applyAlignment="1">
      <alignment horizontal="justify" vertical="center" wrapText="1"/>
    </xf>
    <xf numFmtId="49" fontId="9" fillId="0" borderId="2" xfId="0" applyNumberFormat="1" applyFont="1" applyFill="1" applyBorder="1" applyAlignment="1">
      <alignment horizontal="center" vertical="center" wrapText="1"/>
    </xf>
    <xf numFmtId="165" fontId="9" fillId="0" borderId="2" xfId="0" applyNumberFormat="1" applyFont="1" applyFill="1" applyBorder="1" applyAlignment="1">
      <alignment horizontal="right"/>
    </xf>
    <xf numFmtId="164" fontId="9" fillId="0" borderId="2" xfId="0" applyNumberFormat="1" applyFont="1" applyFill="1" applyBorder="1" applyAlignment="1">
      <alignment horizontal="justify" vertical="center" wrapText="1"/>
    </xf>
    <xf numFmtId="165" fontId="0" fillId="0" borderId="0" xfId="0" applyNumberFormat="1"/>
    <xf numFmtId="49" fontId="7" fillId="0" borderId="2" xfId="0" applyNumberFormat="1" applyFont="1" applyFill="1" applyBorder="1" applyAlignment="1">
      <alignment horizontal="center" vertical="center"/>
    </xf>
    <xf numFmtId="4" fontId="2" fillId="3" borderId="2" xfId="0" applyNumberFormat="1" applyFont="1" applyFill="1" applyBorder="1" applyAlignment="1">
      <alignment horizontal="right"/>
    </xf>
    <xf numFmtId="49" fontId="16" fillId="0" borderId="2" xfId="0" applyNumberFormat="1" applyFont="1" applyFill="1" applyBorder="1" applyAlignment="1">
      <alignment horizontal="center" vertical="center" wrapText="1"/>
    </xf>
    <xf numFmtId="164" fontId="16" fillId="0" borderId="2" xfId="0" applyNumberFormat="1" applyFont="1" applyFill="1" applyBorder="1" applyAlignment="1">
      <alignment horizontal="justify" vertical="center" wrapText="1"/>
    </xf>
    <xf numFmtId="165" fontId="16" fillId="0" borderId="2" xfId="0" applyNumberFormat="1" applyFont="1" applyFill="1" applyBorder="1" applyAlignment="1">
      <alignment horizontal="right" wrapText="1"/>
    </xf>
    <xf numFmtId="165" fontId="2" fillId="3" borderId="2" xfId="0" applyNumberFormat="1" applyFont="1" applyFill="1" applyBorder="1" applyAlignment="1">
      <alignment horizontal="right" wrapText="1"/>
    </xf>
    <xf numFmtId="49" fontId="8" fillId="0" borderId="2" xfId="0" applyNumberFormat="1" applyFont="1" applyFill="1" applyBorder="1" applyAlignment="1">
      <alignment horizontal="center" vertical="center" wrapText="1"/>
    </xf>
    <xf numFmtId="164" fontId="8" fillId="0" borderId="2" xfId="0" applyNumberFormat="1" applyFont="1" applyFill="1" applyBorder="1" applyAlignment="1">
      <alignment horizontal="justify" vertical="center" wrapText="1"/>
    </xf>
    <xf numFmtId="165" fontId="8" fillId="0" borderId="2" xfId="0" applyNumberFormat="1" applyFont="1" applyFill="1" applyBorder="1" applyAlignment="1">
      <alignment horizontal="right" wrapText="1"/>
    </xf>
    <xf numFmtId="165" fontId="9" fillId="0" borderId="2" xfId="0" applyNumberFormat="1" applyFont="1" applyFill="1" applyBorder="1" applyAlignment="1">
      <alignment horizontal="right" wrapText="1"/>
    </xf>
    <xf numFmtId="49" fontId="16" fillId="3" borderId="2" xfId="0" applyNumberFormat="1" applyFont="1" applyFill="1" applyBorder="1" applyAlignment="1">
      <alignment horizontal="center" vertical="center" wrapText="1"/>
    </xf>
    <xf numFmtId="164" fontId="16" fillId="3" borderId="2" xfId="0" applyNumberFormat="1" applyFont="1" applyFill="1" applyBorder="1" applyAlignment="1">
      <alignment horizontal="justify" vertical="center" wrapText="1"/>
    </xf>
    <xf numFmtId="165" fontId="16" fillId="3" borderId="2" xfId="0" applyNumberFormat="1" applyFont="1" applyFill="1" applyBorder="1" applyAlignment="1">
      <alignment horizontal="right" wrapText="1"/>
    </xf>
    <xf numFmtId="164" fontId="33" fillId="3" borderId="1" xfId="0" applyNumberFormat="1" applyFont="1" applyFill="1" applyBorder="1" applyAlignment="1">
      <alignment horizontal="left" vertical="center" wrapText="1"/>
    </xf>
    <xf numFmtId="164" fontId="33" fillId="3" borderId="3" xfId="0" applyNumberFormat="1" applyFont="1" applyFill="1" applyBorder="1" applyAlignment="1">
      <alignment horizontal="left" vertical="center" wrapText="1"/>
    </xf>
    <xf numFmtId="165" fontId="33" fillId="3" borderId="2" xfId="0" applyNumberFormat="1" applyFont="1" applyFill="1" applyBorder="1" applyAlignment="1">
      <alignment horizontal="right" wrapText="1"/>
    </xf>
    <xf numFmtId="0" fontId="18" fillId="0" borderId="2" xfId="0" applyNumberFormat="1" applyFont="1" applyFill="1" applyBorder="1" applyAlignment="1">
      <alignment horizontal="center" vertical="center"/>
    </xf>
    <xf numFmtId="164" fontId="8" fillId="2" borderId="2" xfId="0" applyNumberFormat="1" applyFont="1" applyFill="1" applyBorder="1" applyAlignment="1">
      <alignment horizontal="justify" vertical="center" wrapText="1"/>
    </xf>
    <xf numFmtId="49" fontId="8" fillId="2" borderId="2" xfId="0" applyNumberFormat="1" applyFont="1" applyFill="1" applyBorder="1" applyAlignment="1">
      <alignment horizontal="center" vertical="center" wrapText="1"/>
    </xf>
    <xf numFmtId="165" fontId="8" fillId="2" borderId="2" xfId="0" applyNumberFormat="1" applyFont="1" applyFill="1" applyBorder="1" applyAlignment="1">
      <alignment horizontal="right"/>
    </xf>
    <xf numFmtId="49" fontId="8" fillId="3" borderId="2" xfId="0" applyNumberFormat="1" applyFont="1" applyFill="1" applyBorder="1" applyAlignment="1">
      <alignment horizontal="justify" vertical="center" wrapText="1"/>
    </xf>
    <xf numFmtId="49" fontId="8" fillId="3" borderId="2" xfId="0" applyNumberFormat="1" applyFont="1" applyFill="1" applyBorder="1" applyAlignment="1">
      <alignment horizontal="center" vertical="center" wrapText="1"/>
    </xf>
    <xf numFmtId="165" fontId="8" fillId="3" borderId="2" xfId="0" applyNumberFormat="1" applyFont="1" applyFill="1" applyBorder="1" applyAlignment="1">
      <alignment horizontal="right"/>
    </xf>
    <xf numFmtId="49" fontId="13" fillId="0" borderId="2" xfId="0" applyNumberFormat="1" applyFont="1" applyFill="1" applyBorder="1" applyAlignment="1">
      <alignment horizontal="justify" vertical="center" wrapText="1"/>
    </xf>
    <xf numFmtId="49" fontId="13" fillId="0" borderId="2" xfId="0" applyNumberFormat="1" applyFont="1" applyFill="1" applyBorder="1" applyAlignment="1">
      <alignment horizontal="center" vertical="center" wrapText="1"/>
    </xf>
    <xf numFmtId="165" fontId="13" fillId="0" borderId="2" xfId="0" applyNumberFormat="1" applyFont="1" applyFill="1" applyBorder="1" applyAlignment="1">
      <alignment horizontal="right"/>
    </xf>
    <xf numFmtId="0" fontId="12" fillId="0" borderId="2" xfId="0" applyNumberFormat="1" applyFont="1" applyFill="1" applyBorder="1" applyAlignment="1">
      <alignment horizontal="center" vertical="center"/>
    </xf>
    <xf numFmtId="49" fontId="5" fillId="2" borderId="2" xfId="0" applyNumberFormat="1" applyFont="1" applyFill="1" applyBorder="1" applyAlignment="1">
      <alignment horizontal="justify" vertical="center" wrapText="1"/>
    </xf>
    <xf numFmtId="49" fontId="5" fillId="2" borderId="2" xfId="0" applyNumberFormat="1" applyFont="1" applyFill="1" applyBorder="1" applyAlignment="1">
      <alignment horizontal="center" vertical="center" wrapText="1"/>
    </xf>
    <xf numFmtId="165" fontId="5" fillId="2" borderId="2" xfId="0" applyNumberFormat="1" applyFont="1" applyFill="1" applyBorder="1" applyAlignment="1">
      <alignment horizontal="right"/>
    </xf>
    <xf numFmtId="49" fontId="6" fillId="3" borderId="2" xfId="0" applyNumberFormat="1" applyFont="1" applyFill="1" applyBorder="1" applyAlignment="1">
      <alignment horizontal="justify" vertical="center" wrapText="1"/>
    </xf>
    <xf numFmtId="49" fontId="6" fillId="3" borderId="2" xfId="0" applyNumberFormat="1" applyFont="1" applyFill="1" applyBorder="1" applyAlignment="1">
      <alignment horizontal="center" vertical="center" wrapText="1"/>
    </xf>
    <xf numFmtId="165" fontId="6" fillId="3" borderId="2" xfId="0" applyNumberFormat="1" applyFont="1" applyFill="1" applyBorder="1" applyAlignment="1">
      <alignment horizontal="right"/>
    </xf>
    <xf numFmtId="49" fontId="6" fillId="0" borderId="2" xfId="0" applyNumberFormat="1" applyFont="1" applyFill="1" applyBorder="1" applyAlignment="1">
      <alignment horizontal="justify" vertical="center" wrapText="1"/>
    </xf>
    <xf numFmtId="49" fontId="6" fillId="0" borderId="2" xfId="0" applyNumberFormat="1" applyFont="1" applyFill="1" applyBorder="1" applyAlignment="1">
      <alignment horizontal="center" vertical="center" wrapText="1"/>
    </xf>
    <xf numFmtId="165" fontId="6" fillId="0" borderId="2" xfId="0" applyNumberFormat="1" applyFont="1" applyFill="1" applyBorder="1" applyAlignment="1">
      <alignment horizontal="right"/>
    </xf>
    <xf numFmtId="164" fontId="6" fillId="0" borderId="2" xfId="0" applyNumberFormat="1" applyFont="1" applyFill="1" applyBorder="1" applyAlignment="1">
      <alignment horizontal="justify" vertical="center" wrapText="1"/>
    </xf>
    <xf numFmtId="0" fontId="10" fillId="0" borderId="0" xfId="3" applyFont="1" applyFill="1" applyAlignment="1"/>
    <xf numFmtId="0" fontId="10" fillId="0" borderId="0" xfId="3" applyFont="1" applyAlignment="1"/>
    <xf numFmtId="165" fontId="26" fillId="0" borderId="0" xfId="0" applyNumberFormat="1" applyFont="1" applyFill="1"/>
    <xf numFmtId="0" fontId="10" fillId="0" borderId="0" xfId="2" applyFont="1" applyFill="1" applyAlignment="1">
      <alignment horizontal="right"/>
    </xf>
    <xf numFmtId="164" fontId="2" fillId="3" borderId="1" xfId="0" applyNumberFormat="1" applyFont="1" applyFill="1" applyBorder="1" applyAlignment="1">
      <alignment horizontal="left" vertical="center" wrapText="1"/>
    </xf>
    <xf numFmtId="164" fontId="2" fillId="3" borderId="3" xfId="0" applyNumberFormat="1" applyFont="1" applyFill="1" applyBorder="1" applyAlignment="1">
      <alignment horizontal="left" vertical="center" wrapText="1"/>
    </xf>
    <xf numFmtId="0" fontId="20" fillId="0" borderId="0" xfId="0" applyFont="1" applyAlignment="1">
      <alignment horizontal="center"/>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49" fontId="11" fillId="0" borderId="0" xfId="1" applyNumberFormat="1" applyFont="1" applyFill="1" applyBorder="1" applyAlignment="1">
      <alignment horizontal="right" vertical="center"/>
    </xf>
    <xf numFmtId="0" fontId="16" fillId="0" borderId="0" xfId="1"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0" fontId="11" fillId="0" borderId="0" xfId="1" applyFont="1" applyFill="1" applyBorder="1" applyAlignment="1">
      <alignment horizontal="right"/>
    </xf>
    <xf numFmtId="0" fontId="11" fillId="0" borderId="0" xfId="1" applyFont="1" applyFill="1" applyAlignment="1">
      <alignment horizontal="right"/>
    </xf>
    <xf numFmtId="2" fontId="11" fillId="0" borderId="0" xfId="1" applyNumberFormat="1" applyFont="1" applyFill="1" applyBorder="1" applyAlignment="1">
      <alignment horizontal="right" wrapText="1"/>
    </xf>
    <xf numFmtId="2" fontId="1" fillId="0" borderId="0" xfId="1" applyNumberFormat="1" applyFill="1" applyBorder="1" applyAlignment="1">
      <alignment horizontal="right" wrapText="1"/>
    </xf>
    <xf numFmtId="164" fontId="16" fillId="0" borderId="0" xfId="1"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64" fontId="19" fillId="0" borderId="0" xfId="1" applyNumberFormat="1" applyFont="1" applyFill="1" applyBorder="1" applyAlignment="1">
      <alignment horizontal="center" vertical="center" wrapText="1"/>
    </xf>
    <xf numFmtId="0" fontId="11" fillId="0" borderId="6" xfId="1" applyNumberFormat="1" applyFont="1" applyFill="1" applyBorder="1" applyAlignment="1">
      <alignment horizontal="right"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22" fillId="0" borderId="0" xfId="0" applyFont="1" applyAlignment="1">
      <alignment horizontal="center"/>
    </xf>
    <xf numFmtId="0" fontId="10" fillId="0" borderId="2" xfId="0" applyFont="1" applyBorder="1" applyAlignment="1">
      <alignment horizontal="center" vertical="center" wrapText="1"/>
    </xf>
    <xf numFmtId="0" fontId="10" fillId="0" borderId="0" xfId="0" applyFont="1" applyAlignment="1">
      <alignment horizontal="right"/>
    </xf>
    <xf numFmtId="0" fontId="22" fillId="0" borderId="0" xfId="0" applyFont="1" applyAlignment="1">
      <alignment horizontal="center" wrapText="1"/>
    </xf>
    <xf numFmtId="0" fontId="22" fillId="0" borderId="0" xfId="0" applyFont="1" applyAlignment="1">
      <alignment wrapText="1"/>
    </xf>
    <xf numFmtId="0" fontId="10" fillId="0" borderId="1" xfId="0" applyFont="1" applyBorder="1" applyAlignment="1">
      <alignment horizontal="center" wrapText="1"/>
    </xf>
    <xf numFmtId="0" fontId="10" fillId="0" borderId="3" xfId="0" applyFont="1" applyBorder="1" applyAlignment="1">
      <alignment wrapText="1"/>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xf numFmtId="0" fontId="0" fillId="0" borderId="0" xfId="0" applyAlignment="1"/>
    <xf numFmtId="0" fontId="22" fillId="0" borderId="0" xfId="6" applyNumberFormat="1" applyFont="1" applyFill="1" applyBorder="1" applyAlignment="1">
      <alignment horizontal="center" wrapText="1" shrinkToFit="1"/>
    </xf>
    <xf numFmtId="0" fontId="23" fillId="0" borderId="0" xfId="0" applyFont="1" applyFill="1" applyAlignment="1">
      <alignment horizontal="center" wrapText="1" shrinkToFit="1"/>
    </xf>
    <xf numFmtId="0" fontId="10" fillId="0" borderId="0" xfId="3" applyFont="1" applyFill="1" applyAlignment="1">
      <alignment horizontal="right"/>
    </xf>
    <xf numFmtId="0" fontId="10" fillId="0" borderId="0" xfId="3" applyFont="1" applyAlignment="1">
      <alignment horizontal="right"/>
    </xf>
    <xf numFmtId="0" fontId="10" fillId="0" borderId="0" xfId="0" applyFont="1" applyFill="1" applyAlignment="1">
      <alignment horizontal="right"/>
    </xf>
    <xf numFmtId="0" fontId="10" fillId="0" borderId="0" xfId="0" applyFont="1" applyFill="1" applyAlignment="1">
      <alignment horizontal="right" wrapText="1"/>
    </xf>
    <xf numFmtId="0" fontId="22" fillId="0" borderId="0" xfId="6" applyFont="1" applyFill="1" applyBorder="1" applyAlignment="1">
      <alignment horizontal="center" wrapText="1"/>
    </xf>
    <xf numFmtId="0" fontId="10" fillId="0" borderId="0" xfId="0" applyFont="1" applyFill="1" applyAlignment="1">
      <alignment wrapText="1"/>
    </xf>
    <xf numFmtId="0" fontId="10" fillId="0" borderId="0" xfId="0" applyFont="1" applyAlignment="1">
      <alignment wrapText="1"/>
    </xf>
    <xf numFmtId="0" fontId="10" fillId="0" borderId="0" xfId="0" applyFont="1" applyAlignment="1">
      <alignment horizontal="right" wrapText="1"/>
    </xf>
    <xf numFmtId="0" fontId="23" fillId="0" borderId="0" xfId="0" applyFont="1" applyAlignment="1">
      <alignment horizontal="center" wrapText="1" shrinkToFit="1"/>
    </xf>
    <xf numFmtId="0" fontId="22" fillId="0" borderId="1" xfId="6" applyFont="1" applyFill="1" applyBorder="1" applyAlignment="1">
      <alignment horizontal="center" wrapText="1"/>
    </xf>
    <xf numFmtId="0" fontId="0" fillId="0" borderId="3" xfId="0" applyBorder="1" applyAlignment="1">
      <alignment horizontal="center" wrapText="1"/>
    </xf>
    <xf numFmtId="0" fontId="23" fillId="0" borderId="0" xfId="0" applyFont="1" applyFill="1" applyAlignment="1"/>
    <xf numFmtId="0" fontId="10" fillId="0" borderId="0" xfId="0" applyFont="1" applyFill="1" applyAlignment="1">
      <alignment horizontal="center"/>
    </xf>
  </cellXfs>
  <cellStyles count="7">
    <cellStyle name="Обычный" xfId="0" builtinId="0"/>
    <cellStyle name="Обычный 2" xfId="1"/>
    <cellStyle name="Обычный 3" xfId="3"/>
    <cellStyle name="Обычный 5" xfId="2"/>
    <cellStyle name="Обычный_Лист1" xfId="6"/>
    <cellStyle name="Финансовый" xfId="5" builtinId="3"/>
    <cellStyle name="Финансовый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7"/>
  <sheetViews>
    <sheetView tabSelected="1" workbookViewId="0">
      <selection activeCell="J12" sqref="J12"/>
    </sheetView>
  </sheetViews>
  <sheetFormatPr defaultRowHeight="15" x14ac:dyDescent="0.25"/>
  <cols>
    <col min="1" max="1" width="30.7109375" customWidth="1"/>
    <col min="2" max="2" width="112.42578125" customWidth="1"/>
    <col min="3" max="3" width="20.42578125" customWidth="1"/>
  </cols>
  <sheetData>
    <row r="1" spans="1:3" ht="18.75" x14ac:dyDescent="0.3">
      <c r="B1" s="181" t="s">
        <v>309</v>
      </c>
      <c r="C1" s="181"/>
    </row>
    <row r="2" spans="1:3" ht="18.75" x14ac:dyDescent="0.3">
      <c r="B2" s="181" t="s">
        <v>310</v>
      </c>
      <c r="C2" s="181"/>
    </row>
    <row r="3" spans="1:3" ht="18.75" x14ac:dyDescent="0.3">
      <c r="B3" s="181" t="s">
        <v>311</v>
      </c>
      <c r="C3" s="181"/>
    </row>
    <row r="4" spans="1:3" ht="18.75" x14ac:dyDescent="0.3">
      <c r="A4" s="1"/>
      <c r="B4" s="181" t="s">
        <v>1003</v>
      </c>
      <c r="C4" s="181"/>
    </row>
    <row r="5" spans="1:3" ht="15.75" x14ac:dyDescent="0.25">
      <c r="A5" s="1"/>
      <c r="B5" s="1"/>
      <c r="C5" s="2"/>
    </row>
    <row r="6" spans="1:3" ht="18.75" x14ac:dyDescent="0.3">
      <c r="A6" s="1"/>
      <c r="B6" s="181" t="s">
        <v>309</v>
      </c>
      <c r="C6" s="181"/>
    </row>
    <row r="7" spans="1:3" ht="18.75" x14ac:dyDescent="0.3">
      <c r="A7" s="1"/>
      <c r="B7" s="181" t="s">
        <v>310</v>
      </c>
      <c r="C7" s="181"/>
    </row>
    <row r="8" spans="1:3" ht="18.75" x14ac:dyDescent="0.3">
      <c r="A8" s="1"/>
      <c r="B8" s="181" t="s">
        <v>311</v>
      </c>
      <c r="C8" s="181"/>
    </row>
    <row r="9" spans="1:3" ht="18.75" x14ac:dyDescent="0.3">
      <c r="A9" s="1"/>
      <c r="B9" s="181" t="s">
        <v>312</v>
      </c>
      <c r="C9" s="181"/>
    </row>
    <row r="10" spans="1:3" ht="18.75" x14ac:dyDescent="0.25">
      <c r="A10" s="3"/>
      <c r="B10" s="3"/>
      <c r="C10" s="3"/>
    </row>
    <row r="11" spans="1:3" ht="18.75" x14ac:dyDescent="0.3">
      <c r="A11" s="184" t="s">
        <v>313</v>
      </c>
      <c r="B11" s="184"/>
      <c r="C11" s="184"/>
    </row>
    <row r="12" spans="1:3" ht="18.75" x14ac:dyDescent="0.25">
      <c r="A12" s="5"/>
      <c r="B12" s="5"/>
      <c r="C12" s="5" t="s">
        <v>0</v>
      </c>
    </row>
    <row r="13" spans="1:3" ht="15" customHeight="1" x14ac:dyDescent="0.25">
      <c r="A13" s="185" t="s">
        <v>1</v>
      </c>
      <c r="B13" s="185" t="s">
        <v>2</v>
      </c>
      <c r="C13" s="185" t="s">
        <v>915</v>
      </c>
    </row>
    <row r="14" spans="1:3" ht="15" customHeight="1" x14ac:dyDescent="0.25">
      <c r="A14" s="185"/>
      <c r="B14" s="185"/>
      <c r="C14" s="186"/>
    </row>
    <row r="15" spans="1:3" ht="15" customHeight="1" x14ac:dyDescent="0.25">
      <c r="A15" s="185"/>
      <c r="B15" s="185"/>
      <c r="C15" s="186"/>
    </row>
    <row r="16" spans="1:3" x14ac:dyDescent="0.25">
      <c r="A16" s="141" t="s">
        <v>4</v>
      </c>
      <c r="B16" s="141" t="s">
        <v>5</v>
      </c>
      <c r="C16" s="141" t="s">
        <v>6</v>
      </c>
    </row>
    <row r="17" spans="1:3" ht="18.75" x14ac:dyDescent="0.3">
      <c r="A17" s="182" t="s">
        <v>7</v>
      </c>
      <c r="B17" s="183"/>
      <c r="C17" s="142"/>
    </row>
    <row r="18" spans="1:3" ht="18.75" x14ac:dyDescent="0.3">
      <c r="A18" s="143" t="s">
        <v>8</v>
      </c>
      <c r="B18" s="144" t="s">
        <v>9</v>
      </c>
      <c r="C18" s="145">
        <v>238875.45600000001</v>
      </c>
    </row>
    <row r="19" spans="1:3" ht="18.75" x14ac:dyDescent="0.3">
      <c r="A19" s="182" t="s">
        <v>10</v>
      </c>
      <c r="B19" s="183"/>
      <c r="C19" s="146">
        <v>217399.17600000001</v>
      </c>
    </row>
    <row r="20" spans="1:3" ht="15.75" x14ac:dyDescent="0.25">
      <c r="A20" s="147" t="s">
        <v>11</v>
      </c>
      <c r="B20" s="148" t="s">
        <v>12</v>
      </c>
      <c r="C20" s="149">
        <v>189869.984</v>
      </c>
    </row>
    <row r="21" spans="1:3" ht="15.75" x14ac:dyDescent="0.25">
      <c r="A21" s="137" t="s">
        <v>13</v>
      </c>
      <c r="B21" s="139" t="s">
        <v>14</v>
      </c>
      <c r="C21" s="150">
        <v>189869.984</v>
      </c>
    </row>
    <row r="22" spans="1:3" ht="47.25" x14ac:dyDescent="0.25">
      <c r="A22" s="137" t="s">
        <v>15</v>
      </c>
      <c r="B22" s="139" t="s">
        <v>16</v>
      </c>
      <c r="C22" s="150">
        <v>188874.55</v>
      </c>
    </row>
    <row r="23" spans="1:3" ht="63" x14ac:dyDescent="0.25">
      <c r="A23" s="137" t="s">
        <v>17</v>
      </c>
      <c r="B23" s="139" t="s">
        <v>18</v>
      </c>
      <c r="C23" s="150">
        <v>300</v>
      </c>
    </row>
    <row r="24" spans="1:3" ht="31.5" x14ac:dyDescent="0.25">
      <c r="A24" s="137" t="s">
        <v>19</v>
      </c>
      <c r="B24" s="139" t="s">
        <v>20</v>
      </c>
      <c r="C24" s="150">
        <v>695.43399999999997</v>
      </c>
    </row>
    <row r="25" spans="1:3" ht="31.5" x14ac:dyDescent="0.25">
      <c r="A25" s="147" t="s">
        <v>21</v>
      </c>
      <c r="B25" s="148" t="s">
        <v>22</v>
      </c>
      <c r="C25" s="149">
        <v>9300</v>
      </c>
    </row>
    <row r="26" spans="1:3" ht="15.75" x14ac:dyDescent="0.25">
      <c r="A26" s="137" t="s">
        <v>23</v>
      </c>
      <c r="B26" s="139" t="s">
        <v>24</v>
      </c>
      <c r="C26" s="150">
        <v>9300</v>
      </c>
    </row>
    <row r="27" spans="1:3" ht="47.25" x14ac:dyDescent="0.25">
      <c r="A27" s="137" t="s">
        <v>25</v>
      </c>
      <c r="B27" s="139" t="s">
        <v>26</v>
      </c>
      <c r="C27" s="150">
        <v>3634.1</v>
      </c>
    </row>
    <row r="28" spans="1:3" ht="47.25" x14ac:dyDescent="0.25">
      <c r="A28" s="137" t="s">
        <v>27</v>
      </c>
      <c r="B28" s="139" t="s">
        <v>28</v>
      </c>
      <c r="C28" s="150">
        <v>25.9</v>
      </c>
    </row>
    <row r="29" spans="1:3" ht="47.25" x14ac:dyDescent="0.25">
      <c r="A29" s="137" t="s">
        <v>29</v>
      </c>
      <c r="B29" s="139" t="s">
        <v>30</v>
      </c>
      <c r="C29" s="150">
        <v>5640</v>
      </c>
    </row>
    <row r="30" spans="1:3" ht="15.75" x14ac:dyDescent="0.25">
      <c r="A30" s="147" t="s">
        <v>31</v>
      </c>
      <c r="B30" s="148" t="s">
        <v>32</v>
      </c>
      <c r="C30" s="149">
        <v>15225.155000000001</v>
      </c>
    </row>
    <row r="31" spans="1:3" ht="15.75" x14ac:dyDescent="0.25">
      <c r="A31" s="137" t="s">
        <v>33</v>
      </c>
      <c r="B31" s="139" t="s">
        <v>34</v>
      </c>
      <c r="C31" s="150">
        <v>5570</v>
      </c>
    </row>
    <row r="32" spans="1:3" ht="15.75" x14ac:dyDescent="0.25">
      <c r="A32" s="137" t="s">
        <v>35</v>
      </c>
      <c r="B32" s="139" t="s">
        <v>36</v>
      </c>
      <c r="C32" s="150">
        <v>4900</v>
      </c>
    </row>
    <row r="33" spans="1:3" ht="15.75" x14ac:dyDescent="0.25">
      <c r="A33" s="137" t="s">
        <v>37</v>
      </c>
      <c r="B33" s="139" t="s">
        <v>36</v>
      </c>
      <c r="C33" s="150">
        <v>4900</v>
      </c>
    </row>
    <row r="34" spans="1:3" ht="31.5" x14ac:dyDescent="0.25">
      <c r="A34" s="137" t="s">
        <v>38</v>
      </c>
      <c r="B34" s="139" t="s">
        <v>39</v>
      </c>
      <c r="C34" s="150">
        <v>670</v>
      </c>
    </row>
    <row r="35" spans="1:3" ht="47.25" x14ac:dyDescent="0.25">
      <c r="A35" s="137" t="s">
        <v>40</v>
      </c>
      <c r="B35" s="139" t="s">
        <v>41</v>
      </c>
      <c r="C35" s="150">
        <v>670</v>
      </c>
    </row>
    <row r="36" spans="1:3" ht="15.75" x14ac:dyDescent="0.25">
      <c r="A36" s="137" t="s">
        <v>42</v>
      </c>
      <c r="B36" s="139" t="s">
        <v>43</v>
      </c>
      <c r="C36" s="150">
        <v>9150.1550000000007</v>
      </c>
    </row>
    <row r="37" spans="1:3" ht="15.75" x14ac:dyDescent="0.25">
      <c r="A37" s="137" t="s">
        <v>44</v>
      </c>
      <c r="B37" s="139" t="s">
        <v>43</v>
      </c>
      <c r="C37" s="150">
        <v>9150</v>
      </c>
    </row>
    <row r="38" spans="1:3" ht="31.5" x14ac:dyDescent="0.25">
      <c r="A38" s="137" t="s">
        <v>45</v>
      </c>
      <c r="B38" s="139" t="s">
        <v>46</v>
      </c>
      <c r="C38" s="150">
        <v>0.155</v>
      </c>
    </row>
    <row r="39" spans="1:3" ht="15.75" x14ac:dyDescent="0.25">
      <c r="A39" s="137" t="s">
        <v>47</v>
      </c>
      <c r="B39" s="139" t="s">
        <v>48</v>
      </c>
      <c r="C39" s="150">
        <v>83</v>
      </c>
    </row>
    <row r="40" spans="1:3" ht="15.75" x14ac:dyDescent="0.25">
      <c r="A40" s="137" t="s">
        <v>49</v>
      </c>
      <c r="B40" s="139" t="s">
        <v>48</v>
      </c>
      <c r="C40" s="150">
        <v>83</v>
      </c>
    </row>
    <row r="41" spans="1:3" ht="15.75" x14ac:dyDescent="0.25">
      <c r="A41" s="137" t="s">
        <v>50</v>
      </c>
      <c r="B41" s="139" t="s">
        <v>51</v>
      </c>
      <c r="C41" s="150">
        <v>422</v>
      </c>
    </row>
    <row r="42" spans="1:3" ht="31.5" x14ac:dyDescent="0.25">
      <c r="A42" s="137" t="s">
        <v>52</v>
      </c>
      <c r="B42" s="139" t="s">
        <v>53</v>
      </c>
      <c r="C42" s="150">
        <v>422</v>
      </c>
    </row>
    <row r="43" spans="1:3" ht="15.75" x14ac:dyDescent="0.25">
      <c r="A43" s="147" t="s">
        <v>54</v>
      </c>
      <c r="B43" s="148" t="s">
        <v>55</v>
      </c>
      <c r="C43" s="149">
        <v>7.0369999999999999</v>
      </c>
    </row>
    <row r="44" spans="1:3" ht="15.75" x14ac:dyDescent="0.25">
      <c r="A44" s="137" t="s">
        <v>56</v>
      </c>
      <c r="B44" s="139" t="s">
        <v>57</v>
      </c>
      <c r="C44" s="150">
        <v>7.0369999999999999</v>
      </c>
    </row>
    <row r="45" spans="1:3" ht="15.75" x14ac:dyDescent="0.25">
      <c r="A45" s="137" t="s">
        <v>58</v>
      </c>
      <c r="B45" s="139" t="s">
        <v>59</v>
      </c>
      <c r="C45" s="150">
        <v>7</v>
      </c>
    </row>
    <row r="46" spans="1:3" ht="31.5" x14ac:dyDescent="0.25">
      <c r="A46" s="137" t="s">
        <v>60</v>
      </c>
      <c r="B46" s="139" t="s">
        <v>61</v>
      </c>
      <c r="C46" s="150">
        <v>7</v>
      </c>
    </row>
    <row r="47" spans="1:3" ht="15.75" x14ac:dyDescent="0.25">
      <c r="A47" s="137" t="s">
        <v>62</v>
      </c>
      <c r="B47" s="139" t="s">
        <v>63</v>
      </c>
      <c r="C47" s="150">
        <v>3.6999999999999998E-2</v>
      </c>
    </row>
    <row r="48" spans="1:3" ht="31.5" x14ac:dyDescent="0.25">
      <c r="A48" s="137" t="s">
        <v>64</v>
      </c>
      <c r="B48" s="139" t="s">
        <v>65</v>
      </c>
      <c r="C48" s="150">
        <v>3.6999999999999998E-2</v>
      </c>
    </row>
    <row r="49" spans="1:3" ht="15.75" x14ac:dyDescent="0.25">
      <c r="A49" s="147" t="s">
        <v>66</v>
      </c>
      <c r="B49" s="148" t="s">
        <v>67</v>
      </c>
      <c r="C49" s="149">
        <v>2997</v>
      </c>
    </row>
    <row r="50" spans="1:3" ht="15.75" x14ac:dyDescent="0.25">
      <c r="A50" s="137" t="s">
        <v>68</v>
      </c>
      <c r="B50" s="139" t="s">
        <v>69</v>
      </c>
      <c r="C50" s="150">
        <v>2997</v>
      </c>
    </row>
    <row r="51" spans="1:3" ht="31.5" x14ac:dyDescent="0.25">
      <c r="A51" s="137" t="s">
        <v>70</v>
      </c>
      <c r="B51" s="139" t="s">
        <v>71</v>
      </c>
      <c r="C51" s="150">
        <v>2997</v>
      </c>
    </row>
    <row r="52" spans="1:3" ht="18.75" x14ac:dyDescent="0.3">
      <c r="A52" s="182" t="s">
        <v>72</v>
      </c>
      <c r="B52" s="183"/>
      <c r="C52" s="146">
        <v>21476.28</v>
      </c>
    </row>
    <row r="53" spans="1:3" ht="31.5" x14ac:dyDescent="0.25">
      <c r="A53" s="147" t="s">
        <v>73</v>
      </c>
      <c r="B53" s="148" t="s">
        <v>74</v>
      </c>
      <c r="C53" s="149">
        <v>13540</v>
      </c>
    </row>
    <row r="54" spans="1:3" ht="63" x14ac:dyDescent="0.25">
      <c r="A54" s="137" t="s">
        <v>75</v>
      </c>
      <c r="B54" s="139" t="s">
        <v>76</v>
      </c>
      <c r="C54" s="150">
        <v>13350</v>
      </c>
    </row>
    <row r="55" spans="1:3" ht="47.25" x14ac:dyDescent="0.25">
      <c r="A55" s="137" t="s">
        <v>77</v>
      </c>
      <c r="B55" s="139" t="s">
        <v>78</v>
      </c>
      <c r="C55" s="150">
        <v>6000</v>
      </c>
    </row>
    <row r="56" spans="1:3" ht="63" x14ac:dyDescent="0.25">
      <c r="A56" s="137" t="s">
        <v>79</v>
      </c>
      <c r="B56" s="139" t="s">
        <v>80</v>
      </c>
      <c r="C56" s="150">
        <v>3400</v>
      </c>
    </row>
    <row r="57" spans="1:3" ht="47.25" x14ac:dyDescent="0.25">
      <c r="A57" s="137" t="s">
        <v>81</v>
      </c>
      <c r="B57" s="139" t="s">
        <v>82</v>
      </c>
      <c r="C57" s="150">
        <v>2600</v>
      </c>
    </row>
    <row r="58" spans="1:3" ht="31.5" x14ac:dyDescent="0.25">
      <c r="A58" s="137" t="s">
        <v>83</v>
      </c>
      <c r="B58" s="139" t="s">
        <v>84</v>
      </c>
      <c r="C58" s="150">
        <v>7350</v>
      </c>
    </row>
    <row r="59" spans="1:3" ht="31.5" x14ac:dyDescent="0.25">
      <c r="A59" s="137" t="s">
        <v>85</v>
      </c>
      <c r="B59" s="139" t="s">
        <v>86</v>
      </c>
      <c r="C59" s="150">
        <v>7350</v>
      </c>
    </row>
    <row r="60" spans="1:3" ht="47.25" x14ac:dyDescent="0.25">
      <c r="A60" s="137" t="s">
        <v>87</v>
      </c>
      <c r="B60" s="139" t="s">
        <v>88</v>
      </c>
      <c r="C60" s="150">
        <v>190</v>
      </c>
    </row>
    <row r="61" spans="1:3" ht="47.25" x14ac:dyDescent="0.25">
      <c r="A61" s="137" t="s">
        <v>89</v>
      </c>
      <c r="B61" s="139" t="s">
        <v>90</v>
      </c>
      <c r="C61" s="150">
        <v>190</v>
      </c>
    </row>
    <row r="62" spans="1:3" ht="47.25" x14ac:dyDescent="0.25">
      <c r="A62" s="137" t="s">
        <v>91</v>
      </c>
      <c r="B62" s="139" t="s">
        <v>92</v>
      </c>
      <c r="C62" s="150">
        <v>190</v>
      </c>
    </row>
    <row r="63" spans="1:3" ht="15.75" x14ac:dyDescent="0.25">
      <c r="A63" s="147" t="s">
        <v>93</v>
      </c>
      <c r="B63" s="148" t="s">
        <v>94</v>
      </c>
      <c r="C63" s="149">
        <v>2014.99</v>
      </c>
    </row>
    <row r="64" spans="1:3" ht="15.75" x14ac:dyDescent="0.25">
      <c r="A64" s="137" t="s">
        <v>95</v>
      </c>
      <c r="B64" s="139" t="s">
        <v>96</v>
      </c>
      <c r="C64" s="150">
        <v>2014.99</v>
      </c>
    </row>
    <row r="65" spans="1:3" ht="15.75" x14ac:dyDescent="0.25">
      <c r="A65" s="137" t="s">
        <v>97</v>
      </c>
      <c r="B65" s="139" t="s">
        <v>98</v>
      </c>
      <c r="C65" s="150">
        <v>976.47</v>
      </c>
    </row>
    <row r="66" spans="1:3" ht="15.75" x14ac:dyDescent="0.25">
      <c r="A66" s="137" t="s">
        <v>99</v>
      </c>
      <c r="B66" s="139" t="s">
        <v>100</v>
      </c>
      <c r="C66" s="150">
        <v>992.52</v>
      </c>
    </row>
    <row r="67" spans="1:3" ht="15.75" x14ac:dyDescent="0.25">
      <c r="A67" s="137" t="s">
        <v>101</v>
      </c>
      <c r="B67" s="139" t="s">
        <v>102</v>
      </c>
      <c r="C67" s="150">
        <v>46</v>
      </c>
    </row>
    <row r="68" spans="1:3" ht="15.75" x14ac:dyDescent="0.25">
      <c r="A68" s="147" t="s">
        <v>103</v>
      </c>
      <c r="B68" s="148" t="s">
        <v>104</v>
      </c>
      <c r="C68" s="149">
        <v>879.97199999999998</v>
      </c>
    </row>
    <row r="69" spans="1:3" ht="15.75" x14ac:dyDescent="0.25">
      <c r="A69" s="137" t="s">
        <v>105</v>
      </c>
      <c r="B69" s="139" t="s">
        <v>106</v>
      </c>
      <c r="C69" s="150">
        <v>879.97199999999998</v>
      </c>
    </row>
    <row r="70" spans="1:3" ht="15.75" x14ac:dyDescent="0.25">
      <c r="A70" s="137" t="s">
        <v>107</v>
      </c>
      <c r="B70" s="139" t="s">
        <v>108</v>
      </c>
      <c r="C70" s="150">
        <v>879.97199999999998</v>
      </c>
    </row>
    <row r="71" spans="1:3" ht="15.75" x14ac:dyDescent="0.25">
      <c r="A71" s="137" t="s">
        <v>109</v>
      </c>
      <c r="B71" s="139" t="s">
        <v>110</v>
      </c>
      <c r="C71" s="150">
        <v>879.97199999999998</v>
      </c>
    </row>
    <row r="72" spans="1:3" ht="15.75" x14ac:dyDescent="0.25">
      <c r="A72" s="147" t="s">
        <v>111</v>
      </c>
      <c r="B72" s="148" t="s">
        <v>112</v>
      </c>
      <c r="C72" s="149">
        <v>691.5</v>
      </c>
    </row>
    <row r="73" spans="1:3" ht="47.25" x14ac:dyDescent="0.25">
      <c r="A73" s="137" t="s">
        <v>113</v>
      </c>
      <c r="B73" s="139" t="s">
        <v>114</v>
      </c>
      <c r="C73" s="150">
        <v>160</v>
      </c>
    </row>
    <row r="74" spans="1:3" ht="63" x14ac:dyDescent="0.25">
      <c r="A74" s="137" t="s">
        <v>115</v>
      </c>
      <c r="B74" s="139" t="s">
        <v>116</v>
      </c>
      <c r="C74" s="150">
        <v>160</v>
      </c>
    </row>
    <row r="75" spans="1:3" ht="63" x14ac:dyDescent="0.25">
      <c r="A75" s="137" t="s">
        <v>117</v>
      </c>
      <c r="B75" s="139" t="s">
        <v>118</v>
      </c>
      <c r="C75" s="150">
        <v>160</v>
      </c>
    </row>
    <row r="76" spans="1:3" ht="31.5" x14ac:dyDescent="0.25">
      <c r="A76" s="137" t="s">
        <v>119</v>
      </c>
      <c r="B76" s="139" t="s">
        <v>120</v>
      </c>
      <c r="C76" s="150">
        <v>30</v>
      </c>
    </row>
    <row r="77" spans="1:3" ht="31.5" x14ac:dyDescent="0.25">
      <c r="A77" s="137" t="s">
        <v>121</v>
      </c>
      <c r="B77" s="139" t="s">
        <v>122</v>
      </c>
      <c r="C77" s="150">
        <v>30</v>
      </c>
    </row>
    <row r="78" spans="1:3" ht="15.75" x14ac:dyDescent="0.25">
      <c r="A78" s="137" t="s">
        <v>123</v>
      </c>
      <c r="B78" s="139" t="s">
        <v>124</v>
      </c>
      <c r="C78" s="150">
        <v>501.5</v>
      </c>
    </row>
    <row r="79" spans="1:3" ht="15.75" x14ac:dyDescent="0.25">
      <c r="A79" s="137" t="s">
        <v>125</v>
      </c>
      <c r="B79" s="139" t="s">
        <v>126</v>
      </c>
      <c r="C79" s="150">
        <v>501.5</v>
      </c>
    </row>
    <row r="80" spans="1:3" ht="31.5" x14ac:dyDescent="0.25">
      <c r="A80" s="137" t="s">
        <v>127</v>
      </c>
      <c r="B80" s="139" t="s">
        <v>128</v>
      </c>
      <c r="C80" s="150">
        <v>101.5</v>
      </c>
    </row>
    <row r="81" spans="1:3" ht="31.5" x14ac:dyDescent="0.25">
      <c r="A81" s="137" t="s">
        <v>129</v>
      </c>
      <c r="B81" s="139" t="s">
        <v>130</v>
      </c>
      <c r="C81" s="150">
        <v>400</v>
      </c>
    </row>
    <row r="82" spans="1:3" ht="15.75" x14ac:dyDescent="0.25">
      <c r="A82" s="147" t="s">
        <v>131</v>
      </c>
      <c r="B82" s="148" t="s">
        <v>132</v>
      </c>
      <c r="C82" s="149">
        <v>4349.8180000000002</v>
      </c>
    </row>
    <row r="83" spans="1:3" ht="15.75" x14ac:dyDescent="0.25">
      <c r="A83" s="137" t="s">
        <v>133</v>
      </c>
      <c r="B83" s="139" t="s">
        <v>134</v>
      </c>
      <c r="C83" s="150">
        <v>34.75</v>
      </c>
    </row>
    <row r="84" spans="1:3" ht="47.25" x14ac:dyDescent="0.25">
      <c r="A84" s="137" t="s">
        <v>135</v>
      </c>
      <c r="B84" s="139" t="s">
        <v>136</v>
      </c>
      <c r="C84" s="150">
        <v>34</v>
      </c>
    </row>
    <row r="85" spans="1:3" ht="31.5" x14ac:dyDescent="0.25">
      <c r="A85" s="137" t="s">
        <v>137</v>
      </c>
      <c r="B85" s="139" t="s">
        <v>138</v>
      </c>
      <c r="C85" s="150">
        <v>0.75</v>
      </c>
    </row>
    <row r="86" spans="1:3" ht="47.25" x14ac:dyDescent="0.25">
      <c r="A86" s="137" t="s">
        <v>139</v>
      </c>
      <c r="B86" s="139" t="s">
        <v>140</v>
      </c>
      <c r="C86" s="150">
        <v>82</v>
      </c>
    </row>
    <row r="87" spans="1:3" ht="31.5" x14ac:dyDescent="0.25">
      <c r="A87" s="137" t="s">
        <v>141</v>
      </c>
      <c r="B87" s="139" t="s">
        <v>142</v>
      </c>
      <c r="C87" s="150">
        <v>75</v>
      </c>
    </row>
    <row r="88" spans="1:3" ht="31.5" x14ac:dyDescent="0.25">
      <c r="A88" s="137" t="s">
        <v>141</v>
      </c>
      <c r="B88" s="139" t="s">
        <v>142</v>
      </c>
      <c r="C88" s="150">
        <v>75</v>
      </c>
    </row>
    <row r="89" spans="1:3" ht="31.5" x14ac:dyDescent="0.25">
      <c r="A89" s="137" t="s">
        <v>143</v>
      </c>
      <c r="B89" s="139" t="s">
        <v>144</v>
      </c>
      <c r="C89" s="150">
        <v>7</v>
      </c>
    </row>
    <row r="90" spans="1:3" ht="15.75" x14ac:dyDescent="0.25">
      <c r="A90" s="137" t="s">
        <v>145</v>
      </c>
      <c r="B90" s="139" t="s">
        <v>146</v>
      </c>
      <c r="C90" s="150">
        <v>20</v>
      </c>
    </row>
    <row r="91" spans="1:3" ht="31.5" x14ac:dyDescent="0.25">
      <c r="A91" s="137" t="s">
        <v>147</v>
      </c>
      <c r="B91" s="139" t="s">
        <v>148</v>
      </c>
      <c r="C91" s="150">
        <v>20</v>
      </c>
    </row>
    <row r="92" spans="1:3" ht="63" x14ac:dyDescent="0.25">
      <c r="A92" s="137" t="s">
        <v>149</v>
      </c>
      <c r="B92" s="139" t="s">
        <v>150</v>
      </c>
      <c r="C92" s="150">
        <v>61</v>
      </c>
    </row>
    <row r="93" spans="1:3" ht="15.75" x14ac:dyDescent="0.25">
      <c r="A93" s="137" t="s">
        <v>151</v>
      </c>
      <c r="B93" s="139" t="s">
        <v>152</v>
      </c>
      <c r="C93" s="150">
        <v>1</v>
      </c>
    </row>
    <row r="94" spans="1:3" ht="31.5" x14ac:dyDescent="0.25">
      <c r="A94" s="137" t="s">
        <v>153</v>
      </c>
      <c r="B94" s="139" t="s">
        <v>154</v>
      </c>
      <c r="C94" s="150">
        <v>10</v>
      </c>
    </row>
    <row r="95" spans="1:3" ht="15.75" x14ac:dyDescent="0.25">
      <c r="A95" s="137" t="s">
        <v>155</v>
      </c>
      <c r="B95" s="139" t="s">
        <v>156</v>
      </c>
      <c r="C95" s="150">
        <v>50</v>
      </c>
    </row>
    <row r="96" spans="1:3" ht="31.5" x14ac:dyDescent="0.25">
      <c r="A96" s="137" t="s">
        <v>157</v>
      </c>
      <c r="B96" s="139" t="s">
        <v>158</v>
      </c>
      <c r="C96" s="150">
        <v>363</v>
      </c>
    </row>
    <row r="97" spans="1:3" ht="15.75" x14ac:dyDescent="0.25">
      <c r="A97" s="137" t="s">
        <v>159</v>
      </c>
      <c r="B97" s="139" t="s">
        <v>160</v>
      </c>
      <c r="C97" s="150">
        <v>277.5</v>
      </c>
    </row>
    <row r="98" spans="1:3" ht="31.5" x14ac:dyDescent="0.25">
      <c r="A98" s="137" t="s">
        <v>161</v>
      </c>
      <c r="B98" s="139" t="s">
        <v>162</v>
      </c>
      <c r="C98" s="150">
        <v>2.5</v>
      </c>
    </row>
    <row r="99" spans="1:3" ht="31.5" x14ac:dyDescent="0.25">
      <c r="A99" s="137" t="s">
        <v>163</v>
      </c>
      <c r="B99" s="139" t="s">
        <v>164</v>
      </c>
      <c r="C99" s="150">
        <v>2.5</v>
      </c>
    </row>
    <row r="100" spans="1:3" ht="15.75" x14ac:dyDescent="0.25">
      <c r="A100" s="137" t="s">
        <v>165</v>
      </c>
      <c r="B100" s="139" t="s">
        <v>166</v>
      </c>
      <c r="C100" s="150">
        <v>275</v>
      </c>
    </row>
    <row r="101" spans="1:3" ht="31.5" x14ac:dyDescent="0.25">
      <c r="A101" s="137" t="s">
        <v>167</v>
      </c>
      <c r="B101" s="139" t="s">
        <v>168</v>
      </c>
      <c r="C101" s="150">
        <v>31.268000000000001</v>
      </c>
    </row>
    <row r="102" spans="1:3" ht="47.25" x14ac:dyDescent="0.25">
      <c r="A102" s="137" t="s">
        <v>169</v>
      </c>
      <c r="B102" s="139" t="s">
        <v>170</v>
      </c>
      <c r="C102" s="150">
        <v>31.268000000000001</v>
      </c>
    </row>
    <row r="103" spans="1:3" ht="15.75" x14ac:dyDescent="0.25">
      <c r="A103" s="137" t="s">
        <v>171</v>
      </c>
      <c r="B103" s="139" t="s">
        <v>172</v>
      </c>
      <c r="C103" s="150">
        <v>1704</v>
      </c>
    </row>
    <row r="104" spans="1:3" ht="31.5" x14ac:dyDescent="0.25">
      <c r="A104" s="137" t="s">
        <v>173</v>
      </c>
      <c r="B104" s="139" t="s">
        <v>174</v>
      </c>
      <c r="C104" s="150">
        <v>1704</v>
      </c>
    </row>
    <row r="105" spans="1:3" ht="47.25" x14ac:dyDescent="0.25">
      <c r="A105" s="137" t="s">
        <v>175</v>
      </c>
      <c r="B105" s="139" t="s">
        <v>176</v>
      </c>
      <c r="C105" s="150">
        <v>270</v>
      </c>
    </row>
    <row r="106" spans="1:3" ht="15.75" x14ac:dyDescent="0.25">
      <c r="A106" s="137" t="s">
        <v>177</v>
      </c>
      <c r="B106" s="139" t="s">
        <v>178</v>
      </c>
      <c r="C106" s="150">
        <v>1506.3</v>
      </c>
    </row>
    <row r="107" spans="1:3" ht="31.5" x14ac:dyDescent="0.25">
      <c r="A107" s="137" t="s">
        <v>179</v>
      </c>
      <c r="B107" s="139" t="s">
        <v>180</v>
      </c>
      <c r="C107" s="150">
        <v>1506.3</v>
      </c>
    </row>
    <row r="108" spans="1:3" ht="18.75" x14ac:dyDescent="0.3">
      <c r="A108" s="151" t="s">
        <v>181</v>
      </c>
      <c r="B108" s="152" t="s">
        <v>182</v>
      </c>
      <c r="C108" s="153">
        <v>474561.04399999999</v>
      </c>
    </row>
    <row r="109" spans="1:3" ht="31.5" x14ac:dyDescent="0.25">
      <c r="A109" s="147" t="s">
        <v>183</v>
      </c>
      <c r="B109" s="148" t="s">
        <v>184</v>
      </c>
      <c r="C109" s="149">
        <v>474561.04399999999</v>
      </c>
    </row>
    <row r="110" spans="1:3" ht="15.75" x14ac:dyDescent="0.25">
      <c r="A110" s="137" t="s">
        <v>185</v>
      </c>
      <c r="B110" s="139" t="s">
        <v>186</v>
      </c>
      <c r="C110" s="150">
        <v>143006.98000000001</v>
      </c>
    </row>
    <row r="111" spans="1:3" ht="15.75" x14ac:dyDescent="0.25">
      <c r="A111" s="137" t="s">
        <v>187</v>
      </c>
      <c r="B111" s="139" t="s">
        <v>188</v>
      </c>
      <c r="C111" s="150">
        <v>7425.7</v>
      </c>
    </row>
    <row r="112" spans="1:3" ht="15.75" x14ac:dyDescent="0.25">
      <c r="A112" s="137" t="s">
        <v>189</v>
      </c>
      <c r="B112" s="139" t="s">
        <v>190</v>
      </c>
      <c r="C112" s="150">
        <v>7425.7</v>
      </c>
    </row>
    <row r="113" spans="1:3" ht="31.5" x14ac:dyDescent="0.25">
      <c r="A113" s="137" t="s">
        <v>189</v>
      </c>
      <c r="B113" s="139" t="s">
        <v>191</v>
      </c>
      <c r="C113" s="150">
        <v>7425.7</v>
      </c>
    </row>
    <row r="114" spans="1:3" ht="15.75" x14ac:dyDescent="0.25">
      <c r="A114" s="137" t="s">
        <v>192</v>
      </c>
      <c r="B114" s="139" t="s">
        <v>193</v>
      </c>
      <c r="C114" s="150">
        <v>135581.28</v>
      </c>
    </row>
    <row r="115" spans="1:3" ht="31.5" x14ac:dyDescent="0.25">
      <c r="A115" s="137" t="s">
        <v>194</v>
      </c>
      <c r="B115" s="139" t="s">
        <v>195</v>
      </c>
      <c r="C115" s="150">
        <v>135581.28</v>
      </c>
    </row>
    <row r="116" spans="1:3" ht="31.5" x14ac:dyDescent="0.25">
      <c r="A116" s="137" t="s">
        <v>194</v>
      </c>
      <c r="B116" s="139" t="s">
        <v>196</v>
      </c>
      <c r="C116" s="150">
        <v>135581.28</v>
      </c>
    </row>
    <row r="117" spans="1:3" ht="15.75" x14ac:dyDescent="0.25">
      <c r="A117" s="137" t="s">
        <v>197</v>
      </c>
      <c r="B117" s="139" t="s">
        <v>198</v>
      </c>
      <c r="C117" s="150">
        <v>42959.925999999999</v>
      </c>
    </row>
    <row r="118" spans="1:3" ht="31.5" x14ac:dyDescent="0.25">
      <c r="A118" s="137" t="s">
        <v>199</v>
      </c>
      <c r="B118" s="139" t="s">
        <v>200</v>
      </c>
      <c r="C118" s="150">
        <v>125.74299999999999</v>
      </c>
    </row>
    <row r="119" spans="1:3" ht="31.5" x14ac:dyDescent="0.25">
      <c r="A119" s="137" t="s">
        <v>201</v>
      </c>
      <c r="B119" s="139" t="s">
        <v>202</v>
      </c>
      <c r="C119" s="150">
        <v>125.74299999999999</v>
      </c>
    </row>
    <row r="120" spans="1:3" ht="31.5" x14ac:dyDescent="0.25">
      <c r="A120" s="137" t="s">
        <v>201</v>
      </c>
      <c r="B120" s="139" t="s">
        <v>202</v>
      </c>
      <c r="C120" s="150">
        <v>88.02</v>
      </c>
    </row>
    <row r="121" spans="1:3" ht="31.5" x14ac:dyDescent="0.25">
      <c r="A121" s="137" t="s">
        <v>201</v>
      </c>
      <c r="B121" s="139" t="s">
        <v>203</v>
      </c>
      <c r="C121" s="150">
        <v>37.722999999999999</v>
      </c>
    </row>
    <row r="122" spans="1:3" ht="31.5" x14ac:dyDescent="0.25">
      <c r="A122" s="137" t="s">
        <v>204</v>
      </c>
      <c r="B122" s="139" t="s">
        <v>205</v>
      </c>
      <c r="C122" s="150">
        <v>1554.83</v>
      </c>
    </row>
    <row r="123" spans="1:3" ht="31.5" x14ac:dyDescent="0.25">
      <c r="A123" s="137" t="s">
        <v>206</v>
      </c>
      <c r="B123" s="139" t="s">
        <v>207</v>
      </c>
      <c r="C123" s="150">
        <v>1554.83</v>
      </c>
    </row>
    <row r="124" spans="1:3" ht="15.75" x14ac:dyDescent="0.25">
      <c r="A124" s="137" t="s">
        <v>206</v>
      </c>
      <c r="B124" s="139" t="s">
        <v>208</v>
      </c>
      <c r="C124" s="150">
        <v>466.44900000000001</v>
      </c>
    </row>
    <row r="125" spans="1:3" ht="15.75" x14ac:dyDescent="0.25">
      <c r="A125" s="137" t="s">
        <v>206</v>
      </c>
      <c r="B125" s="139" t="s">
        <v>209</v>
      </c>
      <c r="C125" s="150">
        <v>1088.3810000000001</v>
      </c>
    </row>
    <row r="126" spans="1:3" ht="31.5" x14ac:dyDescent="0.25">
      <c r="A126" s="137" t="s">
        <v>210</v>
      </c>
      <c r="B126" s="139" t="s">
        <v>211</v>
      </c>
      <c r="C126" s="150">
        <v>667.20899999999995</v>
      </c>
    </row>
    <row r="127" spans="1:3" ht="31.5" x14ac:dyDescent="0.25">
      <c r="A127" s="137" t="s">
        <v>210</v>
      </c>
      <c r="B127" s="139" t="s">
        <v>212</v>
      </c>
      <c r="C127" s="150">
        <v>667.20899999999995</v>
      </c>
    </row>
    <row r="128" spans="1:3" ht="15.75" x14ac:dyDescent="0.25">
      <c r="A128" s="137" t="s">
        <v>213</v>
      </c>
      <c r="B128" s="139" t="s">
        <v>214</v>
      </c>
      <c r="C128" s="150">
        <v>165.82400000000001</v>
      </c>
    </row>
    <row r="129" spans="1:3" ht="15.75" x14ac:dyDescent="0.25">
      <c r="A129" s="137" t="s">
        <v>215</v>
      </c>
      <c r="B129" s="139" t="s">
        <v>216</v>
      </c>
      <c r="C129" s="150">
        <v>165.82400000000001</v>
      </c>
    </row>
    <row r="130" spans="1:3" ht="15.75" x14ac:dyDescent="0.25">
      <c r="A130" s="137" t="s">
        <v>215</v>
      </c>
      <c r="B130" s="139" t="s">
        <v>217</v>
      </c>
      <c r="C130" s="150">
        <v>36.799999999999997</v>
      </c>
    </row>
    <row r="131" spans="1:3" ht="15.75" x14ac:dyDescent="0.25">
      <c r="A131" s="137" t="s">
        <v>215</v>
      </c>
      <c r="B131" s="139" t="s">
        <v>218</v>
      </c>
      <c r="C131" s="150">
        <v>6.5</v>
      </c>
    </row>
    <row r="132" spans="1:3" ht="31.5" x14ac:dyDescent="0.25">
      <c r="A132" s="137" t="s">
        <v>215</v>
      </c>
      <c r="B132" s="139" t="s">
        <v>219</v>
      </c>
      <c r="C132" s="150">
        <v>23.140999999999998</v>
      </c>
    </row>
    <row r="133" spans="1:3" ht="31.5" x14ac:dyDescent="0.25">
      <c r="A133" s="137" t="s">
        <v>215</v>
      </c>
      <c r="B133" s="139" t="s">
        <v>220</v>
      </c>
      <c r="C133" s="150">
        <v>49.383000000000003</v>
      </c>
    </row>
    <row r="134" spans="1:3" ht="15.75" x14ac:dyDescent="0.25">
      <c r="A134" s="137" t="s">
        <v>215</v>
      </c>
      <c r="B134" s="139" t="s">
        <v>221</v>
      </c>
      <c r="C134" s="150">
        <v>50</v>
      </c>
    </row>
    <row r="135" spans="1:3" ht="15.75" x14ac:dyDescent="0.25">
      <c r="A135" s="137" t="s">
        <v>222</v>
      </c>
      <c r="B135" s="139" t="s">
        <v>223</v>
      </c>
      <c r="C135" s="150">
        <v>40446.32</v>
      </c>
    </row>
    <row r="136" spans="1:3" ht="15.75" x14ac:dyDescent="0.25">
      <c r="A136" s="137" t="s">
        <v>224</v>
      </c>
      <c r="B136" s="139" t="s">
        <v>225</v>
      </c>
      <c r="C136" s="150">
        <v>40446.32</v>
      </c>
    </row>
    <row r="137" spans="1:3" ht="31.5" x14ac:dyDescent="0.25">
      <c r="A137" s="137" t="s">
        <v>224</v>
      </c>
      <c r="B137" s="139" t="s">
        <v>226</v>
      </c>
      <c r="C137" s="150">
        <v>417.8</v>
      </c>
    </row>
    <row r="138" spans="1:3" ht="31.5" x14ac:dyDescent="0.25">
      <c r="A138" s="137" t="s">
        <v>224</v>
      </c>
      <c r="B138" s="139" t="s">
        <v>227</v>
      </c>
      <c r="C138" s="150">
        <v>663.1</v>
      </c>
    </row>
    <row r="139" spans="1:3" ht="31.5" x14ac:dyDescent="0.25">
      <c r="A139" s="137" t="s">
        <v>224</v>
      </c>
      <c r="B139" s="139" t="s">
        <v>228</v>
      </c>
      <c r="C139" s="150">
        <v>12467.7</v>
      </c>
    </row>
    <row r="140" spans="1:3" ht="31.5" x14ac:dyDescent="0.25">
      <c r="A140" s="137" t="s">
        <v>224</v>
      </c>
      <c r="B140" s="139" t="s">
        <v>229</v>
      </c>
      <c r="C140" s="150">
        <v>600</v>
      </c>
    </row>
    <row r="141" spans="1:3" ht="31.5" x14ac:dyDescent="0.25">
      <c r="A141" s="137" t="s">
        <v>224</v>
      </c>
      <c r="B141" s="139" t="s">
        <v>230</v>
      </c>
      <c r="C141" s="150">
        <v>220.6</v>
      </c>
    </row>
    <row r="142" spans="1:3" ht="31.5" x14ac:dyDescent="0.25">
      <c r="A142" s="137" t="s">
        <v>224</v>
      </c>
      <c r="B142" s="139" t="s">
        <v>231</v>
      </c>
      <c r="C142" s="150">
        <v>6299.1</v>
      </c>
    </row>
    <row r="143" spans="1:3" ht="31.5" x14ac:dyDescent="0.25">
      <c r="A143" s="137" t="s">
        <v>224</v>
      </c>
      <c r="B143" s="139" t="s">
        <v>232</v>
      </c>
      <c r="C143" s="150">
        <v>300</v>
      </c>
    </row>
    <row r="144" spans="1:3" ht="31.5" x14ac:dyDescent="0.25">
      <c r="A144" s="137" t="s">
        <v>224</v>
      </c>
      <c r="B144" s="139" t="s">
        <v>233</v>
      </c>
      <c r="C144" s="150">
        <v>3283.03</v>
      </c>
    </row>
    <row r="145" spans="1:3" ht="15.75" x14ac:dyDescent="0.25">
      <c r="A145" s="137" t="s">
        <v>224</v>
      </c>
      <c r="B145" s="139" t="s">
        <v>234</v>
      </c>
      <c r="C145" s="150">
        <v>16194.99</v>
      </c>
    </row>
    <row r="146" spans="1:3" ht="15.75" x14ac:dyDescent="0.25">
      <c r="A146" s="137" t="s">
        <v>235</v>
      </c>
      <c r="B146" s="139" t="s">
        <v>236</v>
      </c>
      <c r="C146" s="150">
        <v>282554.39899999998</v>
      </c>
    </row>
    <row r="147" spans="1:3" ht="15.75" x14ac:dyDescent="0.25">
      <c r="A147" s="137" t="s">
        <v>237</v>
      </c>
      <c r="B147" s="139" t="s">
        <v>238</v>
      </c>
      <c r="C147" s="150">
        <v>4991.6030000000001</v>
      </c>
    </row>
    <row r="148" spans="1:3" ht="31.5" x14ac:dyDescent="0.25">
      <c r="A148" s="137" t="s">
        <v>239</v>
      </c>
      <c r="B148" s="139" t="s">
        <v>240</v>
      </c>
      <c r="C148" s="150">
        <v>4991.6030000000001</v>
      </c>
    </row>
    <row r="149" spans="1:3" ht="47.25" x14ac:dyDescent="0.25">
      <c r="A149" s="137" t="s">
        <v>239</v>
      </c>
      <c r="B149" s="139" t="s">
        <v>241</v>
      </c>
      <c r="C149" s="150">
        <v>102.479</v>
      </c>
    </row>
    <row r="150" spans="1:3" ht="63" x14ac:dyDescent="0.25">
      <c r="A150" s="137" t="s">
        <v>239</v>
      </c>
      <c r="B150" s="139" t="s">
        <v>242</v>
      </c>
      <c r="C150" s="150">
        <v>4</v>
      </c>
    </row>
    <row r="151" spans="1:3" ht="47.25" x14ac:dyDescent="0.25">
      <c r="A151" s="137" t="s">
        <v>239</v>
      </c>
      <c r="B151" s="139" t="s">
        <v>243</v>
      </c>
      <c r="C151" s="150">
        <v>4</v>
      </c>
    </row>
    <row r="152" spans="1:3" ht="31.5" x14ac:dyDescent="0.25">
      <c r="A152" s="137" t="s">
        <v>239</v>
      </c>
      <c r="B152" s="139" t="s">
        <v>244</v>
      </c>
      <c r="C152" s="150">
        <v>612.70000000000005</v>
      </c>
    </row>
    <row r="153" spans="1:3" ht="94.5" x14ac:dyDescent="0.25">
      <c r="A153" s="137" t="s">
        <v>239</v>
      </c>
      <c r="B153" s="139" t="s">
        <v>245</v>
      </c>
      <c r="C153" s="150">
        <v>39.4</v>
      </c>
    </row>
    <row r="154" spans="1:3" ht="47.25" x14ac:dyDescent="0.25">
      <c r="A154" s="137" t="s">
        <v>239</v>
      </c>
      <c r="B154" s="139" t="s">
        <v>246</v>
      </c>
      <c r="C154" s="150">
        <v>1048.8</v>
      </c>
    </row>
    <row r="155" spans="1:3" ht="47.25" x14ac:dyDescent="0.25">
      <c r="A155" s="137" t="s">
        <v>239</v>
      </c>
      <c r="B155" s="139" t="s">
        <v>247</v>
      </c>
      <c r="C155" s="150">
        <v>11.2</v>
      </c>
    </row>
    <row r="156" spans="1:3" ht="47.25" x14ac:dyDescent="0.25">
      <c r="A156" s="137" t="s">
        <v>239</v>
      </c>
      <c r="B156" s="139" t="s">
        <v>248</v>
      </c>
      <c r="C156" s="150">
        <v>59.753</v>
      </c>
    </row>
    <row r="157" spans="1:3" ht="31.5" x14ac:dyDescent="0.25">
      <c r="A157" s="137" t="s">
        <v>239</v>
      </c>
      <c r="B157" s="139" t="s">
        <v>249</v>
      </c>
      <c r="C157" s="150">
        <v>140</v>
      </c>
    </row>
    <row r="158" spans="1:3" ht="31.5" x14ac:dyDescent="0.25">
      <c r="A158" s="137" t="s">
        <v>239</v>
      </c>
      <c r="B158" s="139" t="s">
        <v>250</v>
      </c>
      <c r="C158" s="150">
        <v>2405</v>
      </c>
    </row>
    <row r="159" spans="1:3" ht="63" x14ac:dyDescent="0.25">
      <c r="A159" s="137" t="s">
        <v>239</v>
      </c>
      <c r="B159" s="139" t="s">
        <v>251</v>
      </c>
      <c r="C159" s="150">
        <v>143.55000000000001</v>
      </c>
    </row>
    <row r="160" spans="1:3" ht="31.5" x14ac:dyDescent="0.25">
      <c r="A160" s="137" t="s">
        <v>239</v>
      </c>
      <c r="B160" s="139" t="s">
        <v>252</v>
      </c>
      <c r="C160" s="150">
        <v>223.30099999999999</v>
      </c>
    </row>
    <row r="161" spans="1:3" ht="63" x14ac:dyDescent="0.25">
      <c r="A161" s="137" t="s">
        <v>239</v>
      </c>
      <c r="B161" s="139" t="s">
        <v>253</v>
      </c>
      <c r="C161" s="150">
        <v>4.5</v>
      </c>
    </row>
    <row r="162" spans="1:3" ht="63" x14ac:dyDescent="0.25">
      <c r="A162" s="137" t="s">
        <v>239</v>
      </c>
      <c r="B162" s="139" t="s">
        <v>254</v>
      </c>
      <c r="C162" s="150">
        <v>120.7</v>
      </c>
    </row>
    <row r="163" spans="1:3" ht="63" x14ac:dyDescent="0.25">
      <c r="A163" s="137" t="s">
        <v>239</v>
      </c>
      <c r="B163" s="139" t="s">
        <v>255</v>
      </c>
      <c r="C163" s="150">
        <v>4.5</v>
      </c>
    </row>
    <row r="164" spans="1:3" ht="94.5" x14ac:dyDescent="0.25">
      <c r="A164" s="137" t="s">
        <v>239</v>
      </c>
      <c r="B164" s="139" t="s">
        <v>256</v>
      </c>
      <c r="C164" s="150">
        <v>67.72</v>
      </c>
    </row>
    <row r="165" spans="1:3" ht="47.25" x14ac:dyDescent="0.25">
      <c r="A165" s="137" t="s">
        <v>257</v>
      </c>
      <c r="B165" s="139" t="s">
        <v>258</v>
      </c>
      <c r="C165" s="150">
        <v>2927</v>
      </c>
    </row>
    <row r="166" spans="1:3" ht="47.25" x14ac:dyDescent="0.25">
      <c r="A166" s="137" t="s">
        <v>259</v>
      </c>
      <c r="B166" s="139" t="s">
        <v>260</v>
      </c>
      <c r="C166" s="150">
        <v>2927</v>
      </c>
    </row>
    <row r="167" spans="1:3" ht="47.25" x14ac:dyDescent="0.25">
      <c r="A167" s="137" t="s">
        <v>259</v>
      </c>
      <c r="B167" s="139" t="s">
        <v>261</v>
      </c>
      <c r="C167" s="150">
        <v>2927</v>
      </c>
    </row>
    <row r="168" spans="1:3" ht="47.25" x14ac:dyDescent="0.25">
      <c r="A168" s="137" t="s">
        <v>262</v>
      </c>
      <c r="B168" s="139" t="s">
        <v>263</v>
      </c>
      <c r="C168" s="150">
        <v>5845.8</v>
      </c>
    </row>
    <row r="169" spans="1:3" ht="47.25" x14ac:dyDescent="0.25">
      <c r="A169" s="137" t="s">
        <v>264</v>
      </c>
      <c r="B169" s="139" t="s">
        <v>265</v>
      </c>
      <c r="C169" s="150">
        <v>5845.8</v>
      </c>
    </row>
    <row r="170" spans="1:3" ht="47.25" x14ac:dyDescent="0.25">
      <c r="A170" s="137" t="s">
        <v>264</v>
      </c>
      <c r="B170" s="139" t="s">
        <v>246</v>
      </c>
      <c r="C170" s="150">
        <v>1753.7</v>
      </c>
    </row>
    <row r="171" spans="1:3" ht="47.25" x14ac:dyDescent="0.25">
      <c r="A171" s="137" t="s">
        <v>264</v>
      </c>
      <c r="B171" s="139" t="s">
        <v>266</v>
      </c>
      <c r="C171" s="150">
        <v>4092.1</v>
      </c>
    </row>
    <row r="172" spans="1:3" ht="31.5" x14ac:dyDescent="0.25">
      <c r="A172" s="137" t="s">
        <v>267</v>
      </c>
      <c r="B172" s="139" t="s">
        <v>268</v>
      </c>
      <c r="C172" s="150">
        <v>1233.2</v>
      </c>
    </row>
    <row r="173" spans="1:3" ht="31.5" x14ac:dyDescent="0.25">
      <c r="A173" s="137" t="s">
        <v>269</v>
      </c>
      <c r="B173" s="139" t="s">
        <v>270</v>
      </c>
      <c r="C173" s="150">
        <v>1233.2</v>
      </c>
    </row>
    <row r="174" spans="1:3" ht="31.5" x14ac:dyDescent="0.25">
      <c r="A174" s="137" t="s">
        <v>269</v>
      </c>
      <c r="B174" s="139" t="s">
        <v>271</v>
      </c>
      <c r="C174" s="150">
        <v>1233.2</v>
      </c>
    </row>
    <row r="175" spans="1:3" ht="31.5" x14ac:dyDescent="0.25">
      <c r="A175" s="137" t="s">
        <v>272</v>
      </c>
      <c r="B175" s="139" t="s">
        <v>273</v>
      </c>
      <c r="C175" s="150">
        <v>213.4</v>
      </c>
    </row>
    <row r="176" spans="1:3" ht="47.25" x14ac:dyDescent="0.25">
      <c r="A176" s="137" t="s">
        <v>274</v>
      </c>
      <c r="B176" s="139" t="s">
        <v>275</v>
      </c>
      <c r="C176" s="150">
        <v>213.4</v>
      </c>
    </row>
    <row r="177" spans="1:3" ht="47.25" x14ac:dyDescent="0.25">
      <c r="A177" s="137" t="s">
        <v>274</v>
      </c>
      <c r="B177" s="139" t="s">
        <v>276</v>
      </c>
      <c r="C177" s="150">
        <v>213.4</v>
      </c>
    </row>
    <row r="178" spans="1:3" ht="47.25" x14ac:dyDescent="0.25">
      <c r="A178" s="137" t="s">
        <v>277</v>
      </c>
      <c r="B178" s="139" t="s">
        <v>278</v>
      </c>
      <c r="C178" s="150">
        <v>834.49800000000005</v>
      </c>
    </row>
    <row r="179" spans="1:3" ht="47.25" x14ac:dyDescent="0.25">
      <c r="A179" s="137" t="s">
        <v>279</v>
      </c>
      <c r="B179" s="139" t="s">
        <v>280</v>
      </c>
      <c r="C179" s="150">
        <v>834.49800000000005</v>
      </c>
    </row>
    <row r="180" spans="1:3" ht="47.25" x14ac:dyDescent="0.25">
      <c r="A180" s="137" t="s">
        <v>279</v>
      </c>
      <c r="B180" s="139" t="s">
        <v>281</v>
      </c>
      <c r="C180" s="150">
        <v>834.49800000000005</v>
      </c>
    </row>
    <row r="181" spans="1:3" ht="47.25" x14ac:dyDescent="0.25">
      <c r="A181" s="137" t="s">
        <v>282</v>
      </c>
      <c r="B181" s="139" t="s">
        <v>283</v>
      </c>
      <c r="C181" s="150">
        <v>834.49800000000005</v>
      </c>
    </row>
    <row r="182" spans="1:3" ht="47.25" x14ac:dyDescent="0.25">
      <c r="A182" s="137" t="s">
        <v>282</v>
      </c>
      <c r="B182" s="139" t="s">
        <v>284</v>
      </c>
      <c r="C182" s="150">
        <v>834.49800000000005</v>
      </c>
    </row>
    <row r="183" spans="1:3" ht="15.75" x14ac:dyDescent="0.25">
      <c r="A183" s="137" t="s">
        <v>285</v>
      </c>
      <c r="B183" s="139" t="s">
        <v>286</v>
      </c>
      <c r="C183" s="150">
        <v>71.8</v>
      </c>
    </row>
    <row r="184" spans="1:3" ht="31.5" x14ac:dyDescent="0.25">
      <c r="A184" s="137" t="s">
        <v>287</v>
      </c>
      <c r="B184" s="139" t="s">
        <v>288</v>
      </c>
      <c r="C184" s="150">
        <v>71.8</v>
      </c>
    </row>
    <row r="185" spans="1:3" ht="31.5" x14ac:dyDescent="0.25">
      <c r="A185" s="137" t="s">
        <v>287</v>
      </c>
      <c r="B185" s="139" t="s">
        <v>289</v>
      </c>
      <c r="C185" s="150">
        <v>71.8</v>
      </c>
    </row>
    <row r="186" spans="1:3" ht="15.75" x14ac:dyDescent="0.25">
      <c r="A186" s="137" t="s">
        <v>290</v>
      </c>
      <c r="B186" s="139" t="s">
        <v>291</v>
      </c>
      <c r="C186" s="150">
        <v>265602.59999999998</v>
      </c>
    </row>
    <row r="187" spans="1:3" ht="15.75" x14ac:dyDescent="0.25">
      <c r="A187" s="137" t="s">
        <v>292</v>
      </c>
      <c r="B187" s="139" t="s">
        <v>293</v>
      </c>
      <c r="C187" s="150">
        <v>265602.59999999998</v>
      </c>
    </row>
    <row r="188" spans="1:3" ht="31.5" x14ac:dyDescent="0.25">
      <c r="A188" s="137" t="s">
        <v>292</v>
      </c>
      <c r="B188" s="139" t="s">
        <v>294</v>
      </c>
      <c r="C188" s="150">
        <v>265602.59999999998</v>
      </c>
    </row>
    <row r="189" spans="1:3" ht="15.75" x14ac:dyDescent="0.25">
      <c r="A189" s="137" t="s">
        <v>295</v>
      </c>
      <c r="B189" s="139" t="s">
        <v>296</v>
      </c>
      <c r="C189" s="150">
        <v>6039.7389999999996</v>
      </c>
    </row>
    <row r="190" spans="1:3" ht="31.5" x14ac:dyDescent="0.25">
      <c r="A190" s="137" t="s">
        <v>297</v>
      </c>
      <c r="B190" s="139" t="s">
        <v>298</v>
      </c>
      <c r="C190" s="150">
        <v>39.738999999999997</v>
      </c>
    </row>
    <row r="191" spans="1:3" ht="47.25" x14ac:dyDescent="0.25">
      <c r="A191" s="137" t="s">
        <v>299</v>
      </c>
      <c r="B191" s="139" t="s">
        <v>300</v>
      </c>
      <c r="C191" s="150">
        <v>39.738999999999997</v>
      </c>
    </row>
    <row r="192" spans="1:3" ht="31.5" x14ac:dyDescent="0.25">
      <c r="A192" s="137" t="s">
        <v>299</v>
      </c>
      <c r="B192" s="139" t="s">
        <v>301</v>
      </c>
      <c r="C192" s="150">
        <v>38.905999999999999</v>
      </c>
    </row>
    <row r="193" spans="1:3" ht="31.5" x14ac:dyDescent="0.25">
      <c r="A193" s="137" t="s">
        <v>299</v>
      </c>
      <c r="B193" s="139" t="s">
        <v>302</v>
      </c>
      <c r="C193" s="150">
        <v>0.83299999999999996</v>
      </c>
    </row>
    <row r="194" spans="1:3" ht="15.75" x14ac:dyDescent="0.25">
      <c r="A194" s="137" t="s">
        <v>303</v>
      </c>
      <c r="B194" s="139" t="s">
        <v>304</v>
      </c>
      <c r="C194" s="150">
        <v>6000</v>
      </c>
    </row>
    <row r="195" spans="1:3" ht="15.75" x14ac:dyDescent="0.25">
      <c r="A195" s="137" t="s">
        <v>305</v>
      </c>
      <c r="B195" s="139" t="s">
        <v>306</v>
      </c>
      <c r="C195" s="150">
        <v>6000</v>
      </c>
    </row>
    <row r="196" spans="1:3" ht="31.5" x14ac:dyDescent="0.25">
      <c r="A196" s="137" t="s">
        <v>305</v>
      </c>
      <c r="B196" s="139" t="s">
        <v>307</v>
      </c>
      <c r="C196" s="150">
        <v>6000</v>
      </c>
    </row>
    <row r="197" spans="1:3" ht="18.75" x14ac:dyDescent="0.3">
      <c r="A197" s="154" t="s">
        <v>308</v>
      </c>
      <c r="B197" s="155"/>
      <c r="C197" s="156">
        <v>713436.5</v>
      </c>
    </row>
  </sheetData>
  <mergeCells count="15">
    <mergeCell ref="A52:B52"/>
    <mergeCell ref="B3:C3"/>
    <mergeCell ref="B4:C4"/>
    <mergeCell ref="B7:C7"/>
    <mergeCell ref="B8:C8"/>
    <mergeCell ref="B9:C9"/>
    <mergeCell ref="B6:C6"/>
    <mergeCell ref="C13:C15"/>
    <mergeCell ref="A13:A15"/>
    <mergeCell ref="B13:B15"/>
    <mergeCell ref="B1:C1"/>
    <mergeCell ref="B2:C2"/>
    <mergeCell ref="A19:B19"/>
    <mergeCell ref="A11:C11"/>
    <mergeCell ref="A17:B17"/>
  </mergeCells>
  <pageMargins left="0.7" right="0.7" top="0.75" bottom="0.75" header="0.3" footer="0.3"/>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7"/>
  <sheetViews>
    <sheetView workbookViewId="0">
      <selection activeCell="A14" sqref="A14:A16"/>
    </sheetView>
  </sheetViews>
  <sheetFormatPr defaultRowHeight="15" x14ac:dyDescent="0.25"/>
  <cols>
    <col min="1" max="1" width="37.85546875" customWidth="1"/>
    <col min="2" max="2" width="77" customWidth="1"/>
    <col min="3" max="3" width="16.85546875" customWidth="1"/>
    <col min="4" max="4" width="17.7109375" customWidth="1"/>
  </cols>
  <sheetData>
    <row r="1" spans="1:4" ht="18.75" x14ac:dyDescent="0.3">
      <c r="A1" s="8"/>
      <c r="B1" s="8"/>
      <c r="C1" s="8"/>
      <c r="D1" s="6" t="s">
        <v>314</v>
      </c>
    </row>
    <row r="2" spans="1:4" ht="18.75" x14ac:dyDescent="0.3">
      <c r="A2" s="8"/>
      <c r="B2" s="8"/>
      <c r="C2" s="8"/>
      <c r="D2" s="6" t="s">
        <v>310</v>
      </c>
    </row>
    <row r="3" spans="1:4" ht="18.75" x14ac:dyDescent="0.3">
      <c r="A3" s="8"/>
      <c r="B3" s="8"/>
      <c r="C3" s="8"/>
      <c r="D3" s="6" t="s">
        <v>311</v>
      </c>
    </row>
    <row r="4" spans="1:4" ht="18.75" x14ac:dyDescent="0.3">
      <c r="A4" s="8"/>
      <c r="B4" s="8"/>
      <c r="C4" s="8"/>
      <c r="D4" s="6" t="s">
        <v>1003</v>
      </c>
    </row>
    <row r="5" spans="1:4" ht="18.75" x14ac:dyDescent="0.3">
      <c r="A5" s="8"/>
      <c r="B5" s="8"/>
      <c r="C5" s="8"/>
      <c r="D5" s="8"/>
    </row>
    <row r="6" spans="1:4" ht="18.75" x14ac:dyDescent="0.3">
      <c r="A6" s="9"/>
      <c r="B6" s="9"/>
      <c r="C6" s="6"/>
      <c r="D6" s="6" t="s">
        <v>314</v>
      </c>
    </row>
    <row r="7" spans="1:4" ht="18.75" x14ac:dyDescent="0.3">
      <c r="A7" s="9"/>
      <c r="B7" s="9"/>
      <c r="C7" s="6"/>
      <c r="D7" s="6" t="s">
        <v>310</v>
      </c>
    </row>
    <row r="8" spans="1:4" ht="18.75" x14ac:dyDescent="0.3">
      <c r="A8" s="9"/>
      <c r="B8" s="9"/>
      <c r="C8" s="6"/>
      <c r="D8" s="6" t="s">
        <v>311</v>
      </c>
    </row>
    <row r="9" spans="1:4" ht="18.75" x14ac:dyDescent="0.3">
      <c r="A9" s="9"/>
      <c r="B9" s="9"/>
      <c r="C9" s="6"/>
      <c r="D9" s="6" t="s">
        <v>312</v>
      </c>
    </row>
    <row r="10" spans="1:4" ht="18.75" x14ac:dyDescent="0.25">
      <c r="A10" s="10"/>
      <c r="B10" s="187"/>
      <c r="C10" s="187"/>
      <c r="D10" s="187"/>
    </row>
    <row r="11" spans="1:4" ht="36" customHeight="1" x14ac:dyDescent="0.25">
      <c r="A11" s="188" t="s">
        <v>315</v>
      </c>
      <c r="B11" s="188"/>
      <c r="C11" s="188"/>
      <c r="D11" s="188"/>
    </row>
    <row r="12" spans="1:4" ht="18.75" x14ac:dyDescent="0.3">
      <c r="A12" s="11"/>
      <c r="B12" s="11"/>
      <c r="C12" s="11"/>
      <c r="D12" s="11"/>
    </row>
    <row r="13" spans="1:4" ht="18.75" x14ac:dyDescent="0.3">
      <c r="A13" s="7"/>
      <c r="B13" s="7"/>
      <c r="C13" s="11"/>
      <c r="D13" s="7" t="s">
        <v>0</v>
      </c>
    </row>
    <row r="14" spans="1:4" ht="15" customHeight="1" x14ac:dyDescent="0.25">
      <c r="A14" s="192" t="s">
        <v>1</v>
      </c>
      <c r="B14" s="192" t="s">
        <v>2</v>
      </c>
      <c r="C14" s="189" t="s">
        <v>1004</v>
      </c>
      <c r="D14" s="189" t="s">
        <v>1005</v>
      </c>
    </row>
    <row r="15" spans="1:4" ht="15" customHeight="1" x14ac:dyDescent="0.25">
      <c r="A15" s="193"/>
      <c r="B15" s="193"/>
      <c r="C15" s="190"/>
      <c r="D15" s="190"/>
    </row>
    <row r="16" spans="1:4" ht="15" customHeight="1" x14ac:dyDescent="0.25">
      <c r="A16" s="194"/>
      <c r="B16" s="194"/>
      <c r="C16" s="191"/>
      <c r="D16" s="191"/>
    </row>
    <row r="17" spans="1:4" s="12" customFormat="1" ht="11.25" x14ac:dyDescent="0.2">
      <c r="A17" s="141" t="s">
        <v>4</v>
      </c>
      <c r="B17" s="141" t="s">
        <v>5</v>
      </c>
      <c r="C17" s="141" t="s">
        <v>6</v>
      </c>
      <c r="D17" s="141" t="s">
        <v>316</v>
      </c>
    </row>
    <row r="18" spans="1:4" ht="18.75" x14ac:dyDescent="0.3">
      <c r="A18" s="182" t="s">
        <v>7</v>
      </c>
      <c r="B18" s="183"/>
      <c r="C18" s="142"/>
      <c r="D18" s="142"/>
    </row>
    <row r="19" spans="1:4" ht="18.75" x14ac:dyDescent="0.3">
      <c r="A19" s="143" t="s">
        <v>8</v>
      </c>
      <c r="B19" s="144" t="s">
        <v>9</v>
      </c>
      <c r="C19" s="145">
        <v>207858.88</v>
      </c>
      <c r="D19" s="145">
        <v>198781.89</v>
      </c>
    </row>
    <row r="20" spans="1:4" ht="15.75" x14ac:dyDescent="0.25">
      <c r="A20" s="147" t="s">
        <v>11</v>
      </c>
      <c r="B20" s="148" t="s">
        <v>12</v>
      </c>
      <c r="C20" s="149">
        <v>160685</v>
      </c>
      <c r="D20" s="149">
        <v>151378</v>
      </c>
    </row>
    <row r="21" spans="1:4" ht="15.75" x14ac:dyDescent="0.25">
      <c r="A21" s="137" t="s">
        <v>13</v>
      </c>
      <c r="B21" s="139" t="s">
        <v>14</v>
      </c>
      <c r="C21" s="150">
        <v>160685</v>
      </c>
      <c r="D21" s="150">
        <v>151378</v>
      </c>
    </row>
    <row r="22" spans="1:4" ht="63" x14ac:dyDescent="0.25">
      <c r="A22" s="137" t="s">
        <v>15</v>
      </c>
      <c r="B22" s="139" t="s">
        <v>16</v>
      </c>
      <c r="C22" s="150">
        <v>160190</v>
      </c>
      <c r="D22" s="150">
        <v>150883</v>
      </c>
    </row>
    <row r="23" spans="1:4" ht="94.5" x14ac:dyDescent="0.25">
      <c r="A23" s="137" t="s">
        <v>17</v>
      </c>
      <c r="B23" s="139" t="s">
        <v>18</v>
      </c>
      <c r="C23" s="150">
        <v>250</v>
      </c>
      <c r="D23" s="150">
        <v>250</v>
      </c>
    </row>
    <row r="24" spans="1:4" ht="47.25" x14ac:dyDescent="0.25">
      <c r="A24" s="137" t="s">
        <v>19</v>
      </c>
      <c r="B24" s="139" t="s">
        <v>20</v>
      </c>
      <c r="C24" s="150">
        <v>245</v>
      </c>
      <c r="D24" s="150">
        <v>245</v>
      </c>
    </row>
    <row r="25" spans="1:4" ht="31.5" x14ac:dyDescent="0.25">
      <c r="A25" s="147" t="s">
        <v>21</v>
      </c>
      <c r="B25" s="148" t="s">
        <v>22</v>
      </c>
      <c r="C25" s="149">
        <v>9040</v>
      </c>
      <c r="D25" s="149">
        <v>9090</v>
      </c>
    </row>
    <row r="26" spans="1:4" ht="31.5" x14ac:dyDescent="0.25">
      <c r="A26" s="137" t="s">
        <v>23</v>
      </c>
      <c r="B26" s="139" t="s">
        <v>24</v>
      </c>
      <c r="C26" s="150">
        <v>9040</v>
      </c>
      <c r="D26" s="150">
        <v>9090</v>
      </c>
    </row>
    <row r="27" spans="1:4" ht="63" x14ac:dyDescent="0.25">
      <c r="A27" s="137" t="s">
        <v>25</v>
      </c>
      <c r="B27" s="139" t="s">
        <v>26</v>
      </c>
      <c r="C27" s="150">
        <v>3500</v>
      </c>
      <c r="D27" s="150">
        <v>3800</v>
      </c>
    </row>
    <row r="28" spans="1:4" ht="78.75" x14ac:dyDescent="0.25">
      <c r="A28" s="137" t="s">
        <v>27</v>
      </c>
      <c r="B28" s="139" t="s">
        <v>28</v>
      </c>
      <c r="C28" s="150">
        <v>26.8</v>
      </c>
      <c r="D28" s="150">
        <v>27.4</v>
      </c>
    </row>
    <row r="29" spans="1:4" ht="63" x14ac:dyDescent="0.25">
      <c r="A29" s="137" t="s">
        <v>29</v>
      </c>
      <c r="B29" s="139" t="s">
        <v>30</v>
      </c>
      <c r="C29" s="150">
        <v>5513.2</v>
      </c>
      <c r="D29" s="150">
        <v>5262.6</v>
      </c>
    </row>
    <row r="30" spans="1:4" ht="15.75" x14ac:dyDescent="0.25">
      <c r="A30" s="147" t="s">
        <v>31</v>
      </c>
      <c r="B30" s="148" t="s">
        <v>32</v>
      </c>
      <c r="C30" s="149">
        <v>13614</v>
      </c>
      <c r="D30" s="149">
        <v>13613</v>
      </c>
    </row>
    <row r="31" spans="1:4" ht="31.5" x14ac:dyDescent="0.25">
      <c r="A31" s="137" t="s">
        <v>33</v>
      </c>
      <c r="B31" s="139" t="s">
        <v>34</v>
      </c>
      <c r="C31" s="150">
        <v>4150</v>
      </c>
      <c r="D31" s="150">
        <v>4150</v>
      </c>
    </row>
    <row r="32" spans="1:4" ht="31.5" x14ac:dyDescent="0.25">
      <c r="A32" s="137" t="s">
        <v>35</v>
      </c>
      <c r="B32" s="139" t="s">
        <v>36</v>
      </c>
      <c r="C32" s="150">
        <v>3500</v>
      </c>
      <c r="D32" s="150">
        <v>3500</v>
      </c>
    </row>
    <row r="33" spans="1:4" ht="31.5" x14ac:dyDescent="0.25">
      <c r="A33" s="137" t="s">
        <v>37</v>
      </c>
      <c r="B33" s="139" t="s">
        <v>36</v>
      </c>
      <c r="C33" s="150">
        <v>3500</v>
      </c>
      <c r="D33" s="150">
        <v>3500</v>
      </c>
    </row>
    <row r="34" spans="1:4" ht="31.5" x14ac:dyDescent="0.25">
      <c r="A34" s="137" t="s">
        <v>38</v>
      </c>
      <c r="B34" s="139" t="s">
        <v>39</v>
      </c>
      <c r="C34" s="150">
        <v>650</v>
      </c>
      <c r="D34" s="150">
        <v>650</v>
      </c>
    </row>
    <row r="35" spans="1:4" ht="63" x14ac:dyDescent="0.25">
      <c r="A35" s="137" t="s">
        <v>40</v>
      </c>
      <c r="B35" s="139" t="s">
        <v>41</v>
      </c>
      <c r="C35" s="150">
        <v>650</v>
      </c>
      <c r="D35" s="150">
        <v>650</v>
      </c>
    </row>
    <row r="36" spans="1:4" ht="15.75" x14ac:dyDescent="0.25">
      <c r="A36" s="137" t="s">
        <v>42</v>
      </c>
      <c r="B36" s="139" t="s">
        <v>43</v>
      </c>
      <c r="C36" s="150">
        <v>9000</v>
      </c>
      <c r="D36" s="150">
        <v>9000</v>
      </c>
    </row>
    <row r="37" spans="1:4" ht="15.75" x14ac:dyDescent="0.25">
      <c r="A37" s="137" t="s">
        <v>44</v>
      </c>
      <c r="B37" s="139" t="s">
        <v>43</v>
      </c>
      <c r="C37" s="150">
        <v>9000</v>
      </c>
      <c r="D37" s="150">
        <v>9000</v>
      </c>
    </row>
    <row r="38" spans="1:4" ht="15.75" x14ac:dyDescent="0.25">
      <c r="A38" s="137" t="s">
        <v>47</v>
      </c>
      <c r="B38" s="139" t="s">
        <v>48</v>
      </c>
      <c r="C38" s="150">
        <v>42</v>
      </c>
      <c r="D38" s="150">
        <v>42</v>
      </c>
    </row>
    <row r="39" spans="1:4" ht="15.75" x14ac:dyDescent="0.25">
      <c r="A39" s="137" t="s">
        <v>49</v>
      </c>
      <c r="B39" s="139" t="s">
        <v>48</v>
      </c>
      <c r="C39" s="150">
        <v>42</v>
      </c>
      <c r="D39" s="150">
        <v>42</v>
      </c>
    </row>
    <row r="40" spans="1:4" ht="31.5" x14ac:dyDescent="0.25">
      <c r="A40" s="137" t="s">
        <v>50</v>
      </c>
      <c r="B40" s="139" t="s">
        <v>51</v>
      </c>
      <c r="C40" s="150">
        <v>422</v>
      </c>
      <c r="D40" s="150">
        <v>421</v>
      </c>
    </row>
    <row r="41" spans="1:4" ht="31.5" x14ac:dyDescent="0.25">
      <c r="A41" s="137" t="s">
        <v>52</v>
      </c>
      <c r="B41" s="139" t="s">
        <v>53</v>
      </c>
      <c r="C41" s="150">
        <v>422</v>
      </c>
      <c r="D41" s="150">
        <v>421</v>
      </c>
    </row>
    <row r="42" spans="1:4" ht="15.75" x14ac:dyDescent="0.25">
      <c r="A42" s="147" t="s">
        <v>66</v>
      </c>
      <c r="B42" s="148" t="s">
        <v>67</v>
      </c>
      <c r="C42" s="149">
        <v>3000</v>
      </c>
      <c r="D42" s="149">
        <v>3000</v>
      </c>
    </row>
    <row r="43" spans="1:4" ht="31.5" x14ac:dyDescent="0.25">
      <c r="A43" s="137" t="s">
        <v>68</v>
      </c>
      <c r="B43" s="139" t="s">
        <v>69</v>
      </c>
      <c r="C43" s="150">
        <v>3000</v>
      </c>
      <c r="D43" s="150">
        <v>3000</v>
      </c>
    </row>
    <row r="44" spans="1:4" ht="47.25" x14ac:dyDescent="0.25">
      <c r="A44" s="137" t="s">
        <v>70</v>
      </c>
      <c r="B44" s="139" t="s">
        <v>71</v>
      </c>
      <c r="C44" s="150">
        <v>3000</v>
      </c>
      <c r="D44" s="150">
        <v>3000</v>
      </c>
    </row>
    <row r="45" spans="1:4" ht="31.5" x14ac:dyDescent="0.25">
      <c r="A45" s="147" t="s">
        <v>73</v>
      </c>
      <c r="B45" s="148" t="s">
        <v>74</v>
      </c>
      <c r="C45" s="149">
        <v>17220</v>
      </c>
      <c r="D45" s="149">
        <v>17400</v>
      </c>
    </row>
    <row r="46" spans="1:4" ht="78.75" x14ac:dyDescent="0.25">
      <c r="A46" s="137" t="s">
        <v>75</v>
      </c>
      <c r="B46" s="139" t="s">
        <v>76</v>
      </c>
      <c r="C46" s="150">
        <v>17030</v>
      </c>
      <c r="D46" s="150">
        <v>17210</v>
      </c>
    </row>
    <row r="47" spans="1:4" ht="63" x14ac:dyDescent="0.25">
      <c r="A47" s="137" t="s">
        <v>77</v>
      </c>
      <c r="B47" s="139" t="s">
        <v>78</v>
      </c>
      <c r="C47" s="150">
        <v>9420</v>
      </c>
      <c r="D47" s="150">
        <v>9200</v>
      </c>
    </row>
    <row r="48" spans="1:4" ht="78.75" x14ac:dyDescent="0.25">
      <c r="A48" s="137" t="s">
        <v>79</v>
      </c>
      <c r="B48" s="139" t="s">
        <v>80</v>
      </c>
      <c r="C48" s="150">
        <v>2320</v>
      </c>
      <c r="D48" s="150">
        <v>2320</v>
      </c>
    </row>
    <row r="49" spans="1:4" ht="78.75" x14ac:dyDescent="0.25">
      <c r="A49" s="137" t="s">
        <v>81</v>
      </c>
      <c r="B49" s="139" t="s">
        <v>82</v>
      </c>
      <c r="C49" s="150">
        <v>7100</v>
      </c>
      <c r="D49" s="150">
        <v>6880</v>
      </c>
    </row>
    <row r="50" spans="1:4" ht="31.5" x14ac:dyDescent="0.25">
      <c r="A50" s="137" t="s">
        <v>83</v>
      </c>
      <c r="B50" s="139" t="s">
        <v>84</v>
      </c>
      <c r="C50" s="150">
        <v>7610</v>
      </c>
      <c r="D50" s="150">
        <v>8010</v>
      </c>
    </row>
    <row r="51" spans="1:4" ht="31.5" x14ac:dyDescent="0.25">
      <c r="A51" s="137" t="s">
        <v>85</v>
      </c>
      <c r="B51" s="139" t="s">
        <v>86</v>
      </c>
      <c r="C51" s="150">
        <v>7610</v>
      </c>
      <c r="D51" s="150">
        <v>8010</v>
      </c>
    </row>
    <row r="52" spans="1:4" ht="78.75" x14ac:dyDescent="0.25">
      <c r="A52" s="137" t="s">
        <v>87</v>
      </c>
      <c r="B52" s="139" t="s">
        <v>88</v>
      </c>
      <c r="C52" s="150">
        <v>190</v>
      </c>
      <c r="D52" s="150">
        <v>190</v>
      </c>
    </row>
    <row r="53" spans="1:4" ht="78.75" x14ac:dyDescent="0.25">
      <c r="A53" s="137" t="s">
        <v>89</v>
      </c>
      <c r="B53" s="139" t="s">
        <v>90</v>
      </c>
      <c r="C53" s="150">
        <v>190</v>
      </c>
      <c r="D53" s="150">
        <v>190</v>
      </c>
    </row>
    <row r="54" spans="1:4" ht="78.75" x14ac:dyDescent="0.25">
      <c r="A54" s="137" t="s">
        <v>91</v>
      </c>
      <c r="B54" s="139" t="s">
        <v>92</v>
      </c>
      <c r="C54" s="150">
        <v>190</v>
      </c>
      <c r="D54" s="150">
        <v>190</v>
      </c>
    </row>
    <row r="55" spans="1:4" ht="15.75" x14ac:dyDescent="0.25">
      <c r="A55" s="147" t="s">
        <v>93</v>
      </c>
      <c r="B55" s="148" t="s">
        <v>94</v>
      </c>
      <c r="C55" s="149">
        <v>1320.82</v>
      </c>
      <c r="D55" s="149">
        <v>1377.61</v>
      </c>
    </row>
    <row r="56" spans="1:4" ht="15.75" x14ac:dyDescent="0.25">
      <c r="A56" s="137" t="s">
        <v>95</v>
      </c>
      <c r="B56" s="139" t="s">
        <v>96</v>
      </c>
      <c r="C56" s="150">
        <v>1320.82</v>
      </c>
      <c r="D56" s="150">
        <v>1377.61</v>
      </c>
    </row>
    <row r="57" spans="1:4" ht="31.5" x14ac:dyDescent="0.25">
      <c r="A57" s="137" t="s">
        <v>97</v>
      </c>
      <c r="B57" s="139" t="s">
        <v>98</v>
      </c>
      <c r="C57" s="150">
        <v>926.47</v>
      </c>
      <c r="D57" s="150">
        <v>966.3</v>
      </c>
    </row>
    <row r="58" spans="1:4" ht="15.75" x14ac:dyDescent="0.25">
      <c r="A58" s="137" t="s">
        <v>99</v>
      </c>
      <c r="B58" s="139" t="s">
        <v>100</v>
      </c>
      <c r="C58" s="150">
        <v>137.52000000000001</v>
      </c>
      <c r="D58" s="150">
        <v>143.44</v>
      </c>
    </row>
    <row r="59" spans="1:4" ht="15.75" x14ac:dyDescent="0.25">
      <c r="A59" s="137" t="s">
        <v>101</v>
      </c>
      <c r="B59" s="139" t="s">
        <v>102</v>
      </c>
      <c r="C59" s="150">
        <v>256.83</v>
      </c>
      <c r="D59" s="150">
        <v>267.87</v>
      </c>
    </row>
    <row r="60" spans="1:4" ht="31.5" x14ac:dyDescent="0.25">
      <c r="A60" s="147" t="s">
        <v>111</v>
      </c>
      <c r="B60" s="148" t="s">
        <v>112</v>
      </c>
      <c r="C60" s="149">
        <v>470</v>
      </c>
      <c r="D60" s="149">
        <v>377</v>
      </c>
    </row>
    <row r="61" spans="1:4" ht="78.75" x14ac:dyDescent="0.25">
      <c r="A61" s="137" t="s">
        <v>113</v>
      </c>
      <c r="B61" s="139" t="s">
        <v>114</v>
      </c>
      <c r="C61" s="150">
        <v>50</v>
      </c>
      <c r="D61" s="150">
        <v>50</v>
      </c>
    </row>
    <row r="62" spans="1:4" ht="78.75" x14ac:dyDescent="0.25">
      <c r="A62" s="137" t="s">
        <v>115</v>
      </c>
      <c r="B62" s="139" t="s">
        <v>116</v>
      </c>
      <c r="C62" s="150">
        <v>50</v>
      </c>
      <c r="D62" s="150">
        <v>50</v>
      </c>
    </row>
    <row r="63" spans="1:4" ht="78.75" x14ac:dyDescent="0.25">
      <c r="A63" s="137" t="s">
        <v>117</v>
      </c>
      <c r="B63" s="139" t="s">
        <v>118</v>
      </c>
      <c r="C63" s="150">
        <v>50</v>
      </c>
      <c r="D63" s="150">
        <v>50</v>
      </c>
    </row>
    <row r="64" spans="1:4" ht="31.5" x14ac:dyDescent="0.25">
      <c r="A64" s="137" t="s">
        <v>123</v>
      </c>
      <c r="B64" s="139" t="s">
        <v>124</v>
      </c>
      <c r="C64" s="150">
        <v>420</v>
      </c>
      <c r="D64" s="150">
        <v>327</v>
      </c>
    </row>
    <row r="65" spans="1:4" ht="31.5" x14ac:dyDescent="0.25">
      <c r="A65" s="137" t="s">
        <v>125</v>
      </c>
      <c r="B65" s="139" t="s">
        <v>126</v>
      </c>
      <c r="C65" s="150">
        <v>420</v>
      </c>
      <c r="D65" s="150">
        <v>327</v>
      </c>
    </row>
    <row r="66" spans="1:4" ht="47.25" x14ac:dyDescent="0.25">
      <c r="A66" s="137" t="s">
        <v>127</v>
      </c>
      <c r="B66" s="139" t="s">
        <v>128</v>
      </c>
      <c r="C66" s="150">
        <v>20</v>
      </c>
      <c r="D66" s="150">
        <v>20</v>
      </c>
    </row>
    <row r="67" spans="1:4" ht="47.25" x14ac:dyDescent="0.25">
      <c r="A67" s="137" t="s">
        <v>129</v>
      </c>
      <c r="B67" s="139" t="s">
        <v>130</v>
      </c>
      <c r="C67" s="150">
        <v>400</v>
      </c>
      <c r="D67" s="150">
        <v>307</v>
      </c>
    </row>
    <row r="68" spans="1:4" ht="15.75" x14ac:dyDescent="0.25">
      <c r="A68" s="147" t="s">
        <v>131</v>
      </c>
      <c r="B68" s="148" t="s">
        <v>132</v>
      </c>
      <c r="C68" s="149">
        <v>2509.06</v>
      </c>
      <c r="D68" s="149">
        <v>2546.2800000000002</v>
      </c>
    </row>
    <row r="69" spans="1:4" ht="31.5" x14ac:dyDescent="0.25">
      <c r="A69" s="137" t="s">
        <v>133</v>
      </c>
      <c r="B69" s="139" t="s">
        <v>134</v>
      </c>
      <c r="C69" s="150">
        <v>24</v>
      </c>
      <c r="D69" s="150">
        <v>25</v>
      </c>
    </row>
    <row r="70" spans="1:4" ht="63" x14ac:dyDescent="0.25">
      <c r="A70" s="137" t="s">
        <v>135</v>
      </c>
      <c r="B70" s="139" t="s">
        <v>136</v>
      </c>
      <c r="C70" s="150">
        <v>24</v>
      </c>
      <c r="D70" s="150">
        <v>25</v>
      </c>
    </row>
    <row r="71" spans="1:4" ht="47.25" x14ac:dyDescent="0.25">
      <c r="A71" s="137" t="s">
        <v>139</v>
      </c>
      <c r="B71" s="139" t="s">
        <v>140</v>
      </c>
      <c r="C71" s="150">
        <v>33.21</v>
      </c>
      <c r="D71" s="150">
        <v>34.43</v>
      </c>
    </row>
    <row r="72" spans="1:4" ht="47.25" x14ac:dyDescent="0.25">
      <c r="A72" s="137" t="s">
        <v>141</v>
      </c>
      <c r="B72" s="139" t="s">
        <v>142</v>
      </c>
      <c r="C72" s="150">
        <v>26</v>
      </c>
      <c r="D72" s="150">
        <v>27</v>
      </c>
    </row>
    <row r="73" spans="1:4" ht="47.25" x14ac:dyDescent="0.25">
      <c r="A73" s="137" t="s">
        <v>141</v>
      </c>
      <c r="B73" s="139" t="s">
        <v>142</v>
      </c>
      <c r="C73" s="150">
        <v>21</v>
      </c>
      <c r="D73" s="150">
        <v>22</v>
      </c>
    </row>
    <row r="74" spans="1:4" ht="78.75" x14ac:dyDescent="0.25">
      <c r="A74" s="137" t="s">
        <v>320</v>
      </c>
      <c r="B74" s="139" t="s">
        <v>319</v>
      </c>
      <c r="C74" s="150">
        <v>5</v>
      </c>
      <c r="D74" s="150">
        <v>5</v>
      </c>
    </row>
    <row r="75" spans="1:4" ht="47.25" x14ac:dyDescent="0.25">
      <c r="A75" s="137" t="s">
        <v>143</v>
      </c>
      <c r="B75" s="139" t="s">
        <v>144</v>
      </c>
      <c r="C75" s="150">
        <v>7.21</v>
      </c>
      <c r="D75" s="150">
        <v>7.43</v>
      </c>
    </row>
    <row r="76" spans="1:4" ht="94.5" x14ac:dyDescent="0.25">
      <c r="A76" s="137" t="s">
        <v>149</v>
      </c>
      <c r="B76" s="139" t="s">
        <v>150</v>
      </c>
      <c r="C76" s="150">
        <v>60</v>
      </c>
      <c r="D76" s="150">
        <v>60</v>
      </c>
    </row>
    <row r="77" spans="1:4" ht="31.5" x14ac:dyDescent="0.25">
      <c r="A77" s="137" t="s">
        <v>153</v>
      </c>
      <c r="B77" s="139" t="s">
        <v>154</v>
      </c>
      <c r="C77" s="150">
        <v>10</v>
      </c>
      <c r="D77" s="150">
        <v>10</v>
      </c>
    </row>
    <row r="78" spans="1:4" ht="31.5" x14ac:dyDescent="0.25">
      <c r="A78" s="137" t="s">
        <v>155</v>
      </c>
      <c r="B78" s="139" t="s">
        <v>156</v>
      </c>
      <c r="C78" s="150">
        <v>50</v>
      </c>
      <c r="D78" s="150">
        <v>50</v>
      </c>
    </row>
    <row r="79" spans="1:4" ht="47.25" x14ac:dyDescent="0.25">
      <c r="A79" s="137" t="s">
        <v>157</v>
      </c>
      <c r="B79" s="139" t="s">
        <v>158</v>
      </c>
      <c r="C79" s="150">
        <v>368</v>
      </c>
      <c r="D79" s="150">
        <v>373</v>
      </c>
    </row>
    <row r="80" spans="1:4" ht="31.5" x14ac:dyDescent="0.25">
      <c r="A80" s="137" t="s">
        <v>159</v>
      </c>
      <c r="B80" s="139" t="s">
        <v>160</v>
      </c>
      <c r="C80" s="150">
        <v>291.25</v>
      </c>
      <c r="D80" s="150">
        <v>299.91000000000003</v>
      </c>
    </row>
    <row r="81" spans="1:4" ht="47.25" x14ac:dyDescent="0.25">
      <c r="A81" s="137" t="s">
        <v>161</v>
      </c>
      <c r="B81" s="139" t="s">
        <v>162</v>
      </c>
      <c r="C81" s="150">
        <v>2.5</v>
      </c>
      <c r="D81" s="150">
        <v>2.5</v>
      </c>
    </row>
    <row r="82" spans="1:4" ht="47.25" x14ac:dyDescent="0.25">
      <c r="A82" s="137" t="s">
        <v>163</v>
      </c>
      <c r="B82" s="139" t="s">
        <v>164</v>
      </c>
      <c r="C82" s="150">
        <v>2.5</v>
      </c>
      <c r="D82" s="150">
        <v>2.5</v>
      </c>
    </row>
    <row r="83" spans="1:4" ht="31.5" x14ac:dyDescent="0.25">
      <c r="A83" s="137" t="s">
        <v>165</v>
      </c>
      <c r="B83" s="139" t="s">
        <v>166</v>
      </c>
      <c r="C83" s="150">
        <v>288.75</v>
      </c>
      <c r="D83" s="150">
        <v>297.41000000000003</v>
      </c>
    </row>
    <row r="84" spans="1:4" ht="47.25" x14ac:dyDescent="0.25">
      <c r="A84" s="137" t="s">
        <v>167</v>
      </c>
      <c r="B84" s="139" t="s">
        <v>168</v>
      </c>
      <c r="C84" s="150">
        <v>15</v>
      </c>
      <c r="D84" s="150">
        <v>0</v>
      </c>
    </row>
    <row r="85" spans="1:4" ht="63" x14ac:dyDescent="0.25">
      <c r="A85" s="137" t="s">
        <v>169</v>
      </c>
      <c r="B85" s="139" t="s">
        <v>170</v>
      </c>
      <c r="C85" s="150">
        <v>15</v>
      </c>
      <c r="D85" s="150">
        <v>0</v>
      </c>
    </row>
    <row r="86" spans="1:4" ht="15.75" x14ac:dyDescent="0.25">
      <c r="A86" s="137" t="s">
        <v>171</v>
      </c>
      <c r="B86" s="139" t="s">
        <v>172</v>
      </c>
      <c r="C86" s="150">
        <v>4</v>
      </c>
      <c r="D86" s="150">
        <v>4</v>
      </c>
    </row>
    <row r="87" spans="1:4" ht="31.5" x14ac:dyDescent="0.25">
      <c r="A87" s="137" t="s">
        <v>173</v>
      </c>
      <c r="B87" s="139" t="s">
        <v>174</v>
      </c>
      <c r="C87" s="150">
        <v>4</v>
      </c>
      <c r="D87" s="150">
        <v>4</v>
      </c>
    </row>
    <row r="88" spans="1:4" ht="63" x14ac:dyDescent="0.25">
      <c r="A88" s="137" t="s">
        <v>175</v>
      </c>
      <c r="B88" s="139" t="s">
        <v>176</v>
      </c>
      <c r="C88" s="150">
        <v>177.1</v>
      </c>
      <c r="D88" s="150">
        <v>182.35</v>
      </c>
    </row>
    <row r="89" spans="1:4" ht="31.5" x14ac:dyDescent="0.25">
      <c r="A89" s="137" t="s">
        <v>177</v>
      </c>
      <c r="B89" s="139" t="s">
        <v>178</v>
      </c>
      <c r="C89" s="150">
        <v>1536.5</v>
      </c>
      <c r="D89" s="150">
        <v>1567.59</v>
      </c>
    </row>
    <row r="90" spans="1:4" ht="31.5" x14ac:dyDescent="0.25">
      <c r="A90" s="137" t="s">
        <v>179</v>
      </c>
      <c r="B90" s="139" t="s">
        <v>180</v>
      </c>
      <c r="C90" s="150">
        <v>1536.5</v>
      </c>
      <c r="D90" s="150">
        <v>1567.59</v>
      </c>
    </row>
    <row r="91" spans="1:4" ht="18.75" x14ac:dyDescent="0.3">
      <c r="A91" s="151" t="s">
        <v>181</v>
      </c>
      <c r="B91" s="152" t="s">
        <v>182</v>
      </c>
      <c r="C91" s="153">
        <v>288400.78200000001</v>
      </c>
      <c r="D91" s="153">
        <v>275926.98200000002</v>
      </c>
    </row>
    <row r="92" spans="1:4" ht="31.5" x14ac:dyDescent="0.25">
      <c r="A92" s="147" t="s">
        <v>183</v>
      </c>
      <c r="B92" s="148" t="s">
        <v>184</v>
      </c>
      <c r="C92" s="149">
        <v>288400.78200000001</v>
      </c>
      <c r="D92" s="149">
        <v>275926.98200000002</v>
      </c>
    </row>
    <row r="93" spans="1:4" ht="15.75" x14ac:dyDescent="0.25">
      <c r="A93" s="137" t="s">
        <v>185</v>
      </c>
      <c r="B93" s="139" t="s">
        <v>186</v>
      </c>
      <c r="C93" s="150">
        <v>747.3</v>
      </c>
      <c r="D93" s="150">
        <v>390.4</v>
      </c>
    </row>
    <row r="94" spans="1:4" ht="15.75" x14ac:dyDescent="0.25">
      <c r="A94" s="137" t="s">
        <v>187</v>
      </c>
      <c r="B94" s="139" t="s">
        <v>188</v>
      </c>
      <c r="C94" s="150">
        <v>747.3</v>
      </c>
      <c r="D94" s="150">
        <v>390.4</v>
      </c>
    </row>
    <row r="95" spans="1:4" ht="31.5" x14ac:dyDescent="0.25">
      <c r="A95" s="137" t="s">
        <v>189</v>
      </c>
      <c r="B95" s="139" t="s">
        <v>190</v>
      </c>
      <c r="C95" s="150">
        <v>747.3</v>
      </c>
      <c r="D95" s="150">
        <v>390.4</v>
      </c>
    </row>
    <row r="96" spans="1:4" ht="31.5" x14ac:dyDescent="0.25">
      <c r="A96" s="137" t="s">
        <v>189</v>
      </c>
      <c r="B96" s="139" t="s">
        <v>191</v>
      </c>
      <c r="C96" s="150">
        <v>747.3</v>
      </c>
      <c r="D96" s="150">
        <v>390.4</v>
      </c>
    </row>
    <row r="97" spans="1:4" ht="31.5" x14ac:dyDescent="0.25">
      <c r="A97" s="137" t="s">
        <v>197</v>
      </c>
      <c r="B97" s="139" t="s">
        <v>198</v>
      </c>
      <c r="C97" s="150">
        <v>17750.3</v>
      </c>
      <c r="D97" s="150">
        <v>5470.5</v>
      </c>
    </row>
    <row r="98" spans="1:4" ht="15.75" x14ac:dyDescent="0.25">
      <c r="A98" s="137" t="s">
        <v>222</v>
      </c>
      <c r="B98" s="139" t="s">
        <v>223</v>
      </c>
      <c r="C98" s="150">
        <v>17750.3</v>
      </c>
      <c r="D98" s="150">
        <v>5470.5</v>
      </c>
    </row>
    <row r="99" spans="1:4" ht="15.75" x14ac:dyDescent="0.25">
      <c r="A99" s="137" t="s">
        <v>224</v>
      </c>
      <c r="B99" s="139" t="s">
        <v>225</v>
      </c>
      <c r="C99" s="150">
        <v>17750.3</v>
      </c>
      <c r="D99" s="150">
        <v>5470.5</v>
      </c>
    </row>
    <row r="100" spans="1:4" ht="47.25" x14ac:dyDescent="0.25">
      <c r="A100" s="137" t="s">
        <v>224</v>
      </c>
      <c r="B100" s="139" t="s">
        <v>226</v>
      </c>
      <c r="C100" s="150">
        <v>426</v>
      </c>
      <c r="D100" s="150">
        <v>0</v>
      </c>
    </row>
    <row r="101" spans="1:4" ht="31.5" x14ac:dyDescent="0.25">
      <c r="A101" s="137" t="s">
        <v>224</v>
      </c>
      <c r="B101" s="139" t="s">
        <v>227</v>
      </c>
      <c r="C101" s="150">
        <v>707.3</v>
      </c>
      <c r="D101" s="150">
        <v>707.3</v>
      </c>
    </row>
    <row r="102" spans="1:4" ht="31.5" x14ac:dyDescent="0.25">
      <c r="A102" s="137" t="s">
        <v>224</v>
      </c>
      <c r="B102" s="139" t="s">
        <v>228</v>
      </c>
      <c r="C102" s="150">
        <v>11853.8</v>
      </c>
      <c r="D102" s="150">
        <v>0</v>
      </c>
    </row>
    <row r="103" spans="1:4" ht="47.25" x14ac:dyDescent="0.25">
      <c r="A103" s="137" t="s">
        <v>224</v>
      </c>
      <c r="B103" s="139" t="s">
        <v>231</v>
      </c>
      <c r="C103" s="150">
        <v>4763.2</v>
      </c>
      <c r="D103" s="150">
        <v>4763.2</v>
      </c>
    </row>
    <row r="104" spans="1:4" ht="15.75" x14ac:dyDescent="0.25">
      <c r="A104" s="137" t="s">
        <v>235</v>
      </c>
      <c r="B104" s="139" t="s">
        <v>236</v>
      </c>
      <c r="C104" s="150">
        <v>269864.29800000001</v>
      </c>
      <c r="D104" s="150">
        <v>270027.19799999997</v>
      </c>
    </row>
    <row r="105" spans="1:4" ht="31.5" x14ac:dyDescent="0.25">
      <c r="A105" s="137" t="s">
        <v>237</v>
      </c>
      <c r="B105" s="139" t="s">
        <v>238</v>
      </c>
      <c r="C105" s="150">
        <v>6957.79</v>
      </c>
      <c r="D105" s="150">
        <v>6898.49</v>
      </c>
    </row>
    <row r="106" spans="1:4" ht="31.5" x14ac:dyDescent="0.25">
      <c r="A106" s="137" t="s">
        <v>239</v>
      </c>
      <c r="B106" s="139" t="s">
        <v>240</v>
      </c>
      <c r="C106" s="150">
        <v>6957.79</v>
      </c>
      <c r="D106" s="150">
        <v>6898.49</v>
      </c>
    </row>
    <row r="107" spans="1:4" ht="63" x14ac:dyDescent="0.25">
      <c r="A107" s="137" t="s">
        <v>239</v>
      </c>
      <c r="B107" s="139" t="s">
        <v>241</v>
      </c>
      <c r="C107" s="150">
        <v>136.63900000000001</v>
      </c>
      <c r="D107" s="150">
        <v>136.63900000000001</v>
      </c>
    </row>
    <row r="108" spans="1:4" ht="94.5" x14ac:dyDescent="0.25">
      <c r="A108" s="137" t="s">
        <v>239</v>
      </c>
      <c r="B108" s="139" t="s">
        <v>242</v>
      </c>
      <c r="C108" s="150">
        <v>4</v>
      </c>
      <c r="D108" s="150">
        <v>4</v>
      </c>
    </row>
    <row r="109" spans="1:4" ht="78.75" x14ac:dyDescent="0.25">
      <c r="A109" s="137" t="s">
        <v>239</v>
      </c>
      <c r="B109" s="139" t="s">
        <v>243</v>
      </c>
      <c r="C109" s="150">
        <v>4</v>
      </c>
      <c r="D109" s="150">
        <v>4</v>
      </c>
    </row>
    <row r="110" spans="1:4" ht="47.25" x14ac:dyDescent="0.25">
      <c r="A110" s="137" t="s">
        <v>239</v>
      </c>
      <c r="B110" s="139" t="s">
        <v>244</v>
      </c>
      <c r="C110" s="150">
        <v>595.9</v>
      </c>
      <c r="D110" s="150">
        <v>580.6</v>
      </c>
    </row>
    <row r="111" spans="1:4" ht="126" x14ac:dyDescent="0.25">
      <c r="A111" s="137" t="s">
        <v>239</v>
      </c>
      <c r="B111" s="139" t="s">
        <v>245</v>
      </c>
      <c r="C111" s="150">
        <v>38.299999999999997</v>
      </c>
      <c r="D111" s="150">
        <v>38.299999999999997</v>
      </c>
    </row>
    <row r="112" spans="1:4" ht="63" x14ac:dyDescent="0.25">
      <c r="A112" s="137" t="s">
        <v>239</v>
      </c>
      <c r="B112" s="139" t="s">
        <v>246</v>
      </c>
      <c r="C112" s="150">
        <v>2827.2</v>
      </c>
      <c r="D112" s="150">
        <v>2733.2</v>
      </c>
    </row>
    <row r="113" spans="1:4" ht="63" x14ac:dyDescent="0.25">
      <c r="A113" s="137" t="s">
        <v>239</v>
      </c>
      <c r="B113" s="139" t="s">
        <v>247</v>
      </c>
      <c r="C113" s="150">
        <v>10.9</v>
      </c>
      <c r="D113" s="150">
        <v>10.9</v>
      </c>
    </row>
    <row r="114" spans="1:4" ht="63" x14ac:dyDescent="0.25">
      <c r="A114" s="137" t="s">
        <v>239</v>
      </c>
      <c r="B114" s="139" t="s">
        <v>248</v>
      </c>
      <c r="C114" s="150">
        <v>58.158999999999999</v>
      </c>
      <c r="D114" s="150">
        <v>58.158999999999999</v>
      </c>
    </row>
    <row r="115" spans="1:4" ht="47.25" x14ac:dyDescent="0.25">
      <c r="A115" s="137" t="s">
        <v>239</v>
      </c>
      <c r="B115" s="139" t="s">
        <v>249</v>
      </c>
      <c r="C115" s="150">
        <v>150</v>
      </c>
      <c r="D115" s="150">
        <v>200</v>
      </c>
    </row>
    <row r="116" spans="1:4" ht="31.5" x14ac:dyDescent="0.25">
      <c r="A116" s="137" t="s">
        <v>239</v>
      </c>
      <c r="B116" s="139" t="s">
        <v>250</v>
      </c>
      <c r="C116" s="150">
        <v>2642</v>
      </c>
      <c r="D116" s="150">
        <v>2642</v>
      </c>
    </row>
    <row r="117" spans="1:4" ht="78.75" x14ac:dyDescent="0.25">
      <c r="A117" s="137" t="s">
        <v>239</v>
      </c>
      <c r="B117" s="139" t="s">
        <v>251</v>
      </c>
      <c r="C117" s="150">
        <v>140.68799999999999</v>
      </c>
      <c r="D117" s="150">
        <v>140.68799999999999</v>
      </c>
    </row>
    <row r="118" spans="1:4" ht="31.5" x14ac:dyDescent="0.25">
      <c r="A118" s="137" t="s">
        <v>239</v>
      </c>
      <c r="B118" s="139" t="s">
        <v>252</v>
      </c>
      <c r="C118" s="150">
        <v>221.70400000000001</v>
      </c>
      <c r="D118" s="150">
        <v>221.70400000000001</v>
      </c>
    </row>
    <row r="119" spans="1:4" ht="94.5" x14ac:dyDescent="0.25">
      <c r="A119" s="137" t="s">
        <v>239</v>
      </c>
      <c r="B119" s="139" t="s">
        <v>253</v>
      </c>
      <c r="C119" s="150">
        <v>5</v>
      </c>
      <c r="D119" s="150">
        <v>5</v>
      </c>
    </row>
    <row r="120" spans="1:4" ht="78.75" x14ac:dyDescent="0.25">
      <c r="A120" s="137" t="s">
        <v>239</v>
      </c>
      <c r="B120" s="139" t="s">
        <v>254</v>
      </c>
      <c r="C120" s="150">
        <v>118.8</v>
      </c>
      <c r="D120" s="150">
        <v>118.8</v>
      </c>
    </row>
    <row r="121" spans="1:4" ht="94.5" x14ac:dyDescent="0.25">
      <c r="A121" s="137" t="s">
        <v>239</v>
      </c>
      <c r="B121" s="139" t="s">
        <v>255</v>
      </c>
      <c r="C121" s="150">
        <v>4.5</v>
      </c>
      <c r="D121" s="150">
        <v>4.5</v>
      </c>
    </row>
    <row r="122" spans="1:4" ht="63" x14ac:dyDescent="0.25">
      <c r="A122" s="137" t="s">
        <v>257</v>
      </c>
      <c r="B122" s="139" t="s">
        <v>258</v>
      </c>
      <c r="C122" s="150">
        <v>4931.3</v>
      </c>
      <c r="D122" s="150">
        <v>4931.3</v>
      </c>
    </row>
    <row r="123" spans="1:4" ht="63" x14ac:dyDescent="0.25">
      <c r="A123" s="137" t="s">
        <v>259</v>
      </c>
      <c r="B123" s="139" t="s">
        <v>260</v>
      </c>
      <c r="C123" s="150">
        <v>4931.3</v>
      </c>
      <c r="D123" s="150">
        <v>4931.3</v>
      </c>
    </row>
    <row r="124" spans="1:4" ht="63" x14ac:dyDescent="0.25">
      <c r="A124" s="137" t="s">
        <v>259</v>
      </c>
      <c r="B124" s="139" t="s">
        <v>261</v>
      </c>
      <c r="C124" s="150">
        <v>4931.3</v>
      </c>
      <c r="D124" s="150">
        <v>4931.3</v>
      </c>
    </row>
    <row r="125" spans="1:4" ht="63" x14ac:dyDescent="0.25">
      <c r="A125" s="137" t="s">
        <v>262</v>
      </c>
      <c r="B125" s="139" t="s">
        <v>263</v>
      </c>
      <c r="C125" s="150">
        <v>4265</v>
      </c>
      <c r="D125" s="150">
        <v>4435.7</v>
      </c>
    </row>
    <row r="126" spans="1:4" ht="63" x14ac:dyDescent="0.25">
      <c r="A126" s="137" t="s">
        <v>264</v>
      </c>
      <c r="B126" s="139" t="s">
        <v>265</v>
      </c>
      <c r="C126" s="150">
        <v>4265</v>
      </c>
      <c r="D126" s="150">
        <v>4435.7</v>
      </c>
    </row>
    <row r="127" spans="1:4" ht="63" x14ac:dyDescent="0.25">
      <c r="A127" s="137" t="s">
        <v>264</v>
      </c>
      <c r="B127" s="139" t="s">
        <v>266</v>
      </c>
      <c r="C127" s="150">
        <v>4265</v>
      </c>
      <c r="D127" s="150">
        <v>4435.7</v>
      </c>
    </row>
    <row r="128" spans="1:4" ht="31.5" x14ac:dyDescent="0.25">
      <c r="A128" s="137" t="s">
        <v>267</v>
      </c>
      <c r="B128" s="139" t="s">
        <v>268</v>
      </c>
      <c r="C128" s="150">
        <v>1141.8</v>
      </c>
      <c r="D128" s="150">
        <v>1184.5999999999999</v>
      </c>
    </row>
    <row r="129" spans="1:4" ht="31.5" x14ac:dyDescent="0.25">
      <c r="A129" s="137" t="s">
        <v>267</v>
      </c>
      <c r="B129" s="139" t="s">
        <v>268</v>
      </c>
      <c r="C129" s="150">
        <v>1141.8</v>
      </c>
      <c r="D129" s="150">
        <v>1184.5999999999999</v>
      </c>
    </row>
    <row r="130" spans="1:4" ht="47.25" x14ac:dyDescent="0.25">
      <c r="A130" s="137" t="s">
        <v>267</v>
      </c>
      <c r="B130" s="139" t="s">
        <v>271</v>
      </c>
      <c r="C130" s="150">
        <v>1141.8</v>
      </c>
      <c r="D130" s="150">
        <v>1184.5999999999999</v>
      </c>
    </row>
    <row r="131" spans="1:4" ht="47.25" x14ac:dyDescent="0.25">
      <c r="A131" s="137" t="s">
        <v>272</v>
      </c>
      <c r="B131" s="139" t="s">
        <v>273</v>
      </c>
      <c r="C131" s="150">
        <v>14.3</v>
      </c>
      <c r="D131" s="150">
        <v>23.1</v>
      </c>
    </row>
    <row r="132" spans="1:4" ht="63" x14ac:dyDescent="0.25">
      <c r="A132" s="137" t="s">
        <v>274</v>
      </c>
      <c r="B132" s="139" t="s">
        <v>275</v>
      </c>
      <c r="C132" s="150">
        <v>14.3</v>
      </c>
      <c r="D132" s="150">
        <v>23.1</v>
      </c>
    </row>
    <row r="133" spans="1:4" ht="78.75" x14ac:dyDescent="0.25">
      <c r="A133" s="137" t="s">
        <v>274</v>
      </c>
      <c r="B133" s="139" t="s">
        <v>276</v>
      </c>
      <c r="C133" s="150">
        <v>14.3</v>
      </c>
      <c r="D133" s="150">
        <v>23.1</v>
      </c>
    </row>
    <row r="134" spans="1:4" ht="78.75" x14ac:dyDescent="0.25">
      <c r="A134" s="137" t="s">
        <v>277</v>
      </c>
      <c r="B134" s="139" t="s">
        <v>278</v>
      </c>
      <c r="C134" s="150">
        <v>1489.6079999999999</v>
      </c>
      <c r="D134" s="150">
        <v>1489.6079999999999</v>
      </c>
    </row>
    <row r="135" spans="1:4" ht="78.75" x14ac:dyDescent="0.25">
      <c r="A135" s="137" t="s">
        <v>279</v>
      </c>
      <c r="B135" s="139" t="s">
        <v>280</v>
      </c>
      <c r="C135" s="150">
        <v>1489.6079999999999</v>
      </c>
      <c r="D135" s="150">
        <v>1489.6079999999999</v>
      </c>
    </row>
    <row r="136" spans="1:4" ht="63" x14ac:dyDescent="0.25">
      <c r="A136" s="137" t="s">
        <v>279</v>
      </c>
      <c r="B136" s="139" t="s">
        <v>281</v>
      </c>
      <c r="C136" s="150">
        <v>1489.6079999999999</v>
      </c>
      <c r="D136" s="150">
        <v>1489.6079999999999</v>
      </c>
    </row>
    <row r="137" spans="1:4" ht="31.5" x14ac:dyDescent="0.25">
      <c r="A137" s="137" t="s">
        <v>285</v>
      </c>
      <c r="B137" s="139" t="s">
        <v>286</v>
      </c>
      <c r="C137" s="150">
        <v>70.099999999999994</v>
      </c>
      <c r="D137" s="150">
        <v>70.099999999999994</v>
      </c>
    </row>
    <row r="138" spans="1:4" ht="31.5" x14ac:dyDescent="0.25">
      <c r="A138" s="137" t="s">
        <v>287</v>
      </c>
      <c r="B138" s="139" t="s">
        <v>288</v>
      </c>
      <c r="C138" s="150">
        <v>70.099999999999994</v>
      </c>
      <c r="D138" s="150">
        <v>70.099999999999994</v>
      </c>
    </row>
    <row r="139" spans="1:4" ht="47.25" x14ac:dyDescent="0.25">
      <c r="A139" s="137" t="s">
        <v>287</v>
      </c>
      <c r="B139" s="139" t="s">
        <v>289</v>
      </c>
      <c r="C139" s="150">
        <v>70.099999999999994</v>
      </c>
      <c r="D139" s="150">
        <v>70.099999999999994</v>
      </c>
    </row>
    <row r="140" spans="1:4" ht="15.75" x14ac:dyDescent="0.25">
      <c r="A140" s="137" t="s">
        <v>290</v>
      </c>
      <c r="B140" s="139" t="s">
        <v>291</v>
      </c>
      <c r="C140" s="150">
        <v>250994.4</v>
      </c>
      <c r="D140" s="150">
        <v>250994.3</v>
      </c>
    </row>
    <row r="141" spans="1:4" ht="15.75" x14ac:dyDescent="0.25">
      <c r="A141" s="137" t="s">
        <v>292</v>
      </c>
      <c r="B141" s="139" t="s">
        <v>293</v>
      </c>
      <c r="C141" s="150">
        <v>250994.4</v>
      </c>
      <c r="D141" s="150">
        <v>250994.3</v>
      </c>
    </row>
    <row r="142" spans="1:4" ht="47.25" x14ac:dyDescent="0.25">
      <c r="A142" s="137" t="s">
        <v>292</v>
      </c>
      <c r="B142" s="139" t="s">
        <v>294</v>
      </c>
      <c r="C142" s="150">
        <v>250994.4</v>
      </c>
      <c r="D142" s="150">
        <v>250994.3</v>
      </c>
    </row>
    <row r="143" spans="1:4" ht="15.75" x14ac:dyDescent="0.25">
      <c r="A143" s="137" t="s">
        <v>295</v>
      </c>
      <c r="B143" s="139" t="s">
        <v>296</v>
      </c>
      <c r="C143" s="150">
        <v>38.884</v>
      </c>
      <c r="D143" s="150">
        <v>38.884</v>
      </c>
    </row>
    <row r="144" spans="1:4" ht="47.25" x14ac:dyDescent="0.25">
      <c r="A144" s="137" t="s">
        <v>297</v>
      </c>
      <c r="B144" s="139" t="s">
        <v>298</v>
      </c>
      <c r="C144" s="150">
        <v>38.884</v>
      </c>
      <c r="D144" s="150">
        <v>38.884</v>
      </c>
    </row>
    <row r="145" spans="1:4" ht="63" x14ac:dyDescent="0.25">
      <c r="A145" s="137" t="s">
        <v>299</v>
      </c>
      <c r="B145" s="139" t="s">
        <v>300</v>
      </c>
      <c r="C145" s="150">
        <v>38.884</v>
      </c>
      <c r="D145" s="150">
        <v>38.884</v>
      </c>
    </row>
    <row r="146" spans="1:4" ht="47.25" x14ac:dyDescent="0.25">
      <c r="A146" s="137" t="s">
        <v>299</v>
      </c>
      <c r="B146" s="139" t="s">
        <v>301</v>
      </c>
      <c r="C146" s="150">
        <v>38.884</v>
      </c>
      <c r="D146" s="150">
        <v>38.884</v>
      </c>
    </row>
    <row r="147" spans="1:4" ht="18.75" x14ac:dyDescent="0.3">
      <c r="A147" s="182" t="s">
        <v>308</v>
      </c>
      <c r="B147" s="183"/>
      <c r="C147" s="146">
        <v>496259.66200000001</v>
      </c>
      <c r="D147" s="146">
        <v>474708.87199999997</v>
      </c>
    </row>
  </sheetData>
  <mergeCells count="8">
    <mergeCell ref="A18:B18"/>
    <mergeCell ref="A147:B147"/>
    <mergeCell ref="B10:D10"/>
    <mergeCell ref="A11:D11"/>
    <mergeCell ref="C14:C16"/>
    <mergeCell ref="D14:D16"/>
    <mergeCell ref="A14:A16"/>
    <mergeCell ref="B14:B16"/>
  </mergeCells>
  <pageMargins left="0.7" right="0.7" top="0.75" bottom="0.75" header="0.3" footer="0.3"/>
  <pageSetup paperSize="9"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0"/>
  <sheetViews>
    <sheetView workbookViewId="0">
      <selection activeCell="J14" sqref="J14"/>
    </sheetView>
  </sheetViews>
  <sheetFormatPr defaultRowHeight="15" x14ac:dyDescent="0.25"/>
  <cols>
    <col min="1" max="1" width="79" style="13" customWidth="1"/>
    <col min="2" max="2" width="15.140625" style="13" customWidth="1"/>
    <col min="3" max="3" width="19" style="13" customWidth="1"/>
    <col min="4" max="4" width="15.140625" style="13" customWidth="1"/>
    <col min="5" max="5" width="18.42578125" style="13" customWidth="1"/>
    <col min="6" max="16384" width="9.140625" style="13"/>
  </cols>
  <sheetData>
    <row r="1" spans="1:5" ht="18.75" x14ac:dyDescent="0.3">
      <c r="A1" s="19"/>
      <c r="B1" s="19"/>
      <c r="C1" s="197" t="s">
        <v>324</v>
      </c>
      <c r="D1" s="197"/>
      <c r="E1" s="197"/>
    </row>
    <row r="2" spans="1:5" ht="18.75" x14ac:dyDescent="0.3">
      <c r="A2" s="19"/>
      <c r="B2" s="197" t="s">
        <v>325</v>
      </c>
      <c r="C2" s="197"/>
      <c r="D2" s="197"/>
      <c r="E2" s="197"/>
    </row>
    <row r="3" spans="1:5" ht="18.75" x14ac:dyDescent="0.3">
      <c r="A3" s="197" t="s">
        <v>311</v>
      </c>
      <c r="B3" s="197"/>
      <c r="C3" s="197"/>
      <c r="D3" s="197"/>
      <c r="E3" s="197"/>
    </row>
    <row r="4" spans="1:5" ht="18.75" x14ac:dyDescent="0.3">
      <c r="A4" s="19"/>
      <c r="B4" s="197" t="s">
        <v>1003</v>
      </c>
      <c r="C4" s="197"/>
      <c r="D4" s="197"/>
      <c r="E4" s="197"/>
    </row>
    <row r="5" spans="1:5" ht="18.75" x14ac:dyDescent="0.3">
      <c r="A5" s="19"/>
      <c r="B5" s="133"/>
      <c r="C5" s="133"/>
      <c r="D5" s="133"/>
      <c r="E5" s="133"/>
    </row>
    <row r="6" spans="1:5" ht="18.75" x14ac:dyDescent="0.3">
      <c r="A6" s="19"/>
      <c r="B6" s="133"/>
      <c r="C6" s="133"/>
      <c r="D6" s="196" t="s">
        <v>324</v>
      </c>
      <c r="E6" s="196"/>
    </row>
    <row r="7" spans="1:5" ht="18.75" x14ac:dyDescent="0.3">
      <c r="A7" s="19"/>
      <c r="B7" s="133"/>
      <c r="C7" s="133"/>
      <c r="D7" s="197" t="s">
        <v>310</v>
      </c>
      <c r="E7" s="197"/>
    </row>
    <row r="8" spans="1:5" ht="18.75" x14ac:dyDescent="0.3">
      <c r="A8" s="19"/>
      <c r="B8" s="133"/>
      <c r="C8" s="133"/>
      <c r="D8" s="133"/>
      <c r="E8" s="132" t="s">
        <v>311</v>
      </c>
    </row>
    <row r="9" spans="1:5" ht="15.75" x14ac:dyDescent="0.3">
      <c r="A9" s="24"/>
      <c r="B9" s="24"/>
      <c r="C9" s="198" t="s">
        <v>326</v>
      </c>
      <c r="D9" s="199"/>
      <c r="E9" s="199"/>
    </row>
    <row r="10" spans="1:5" ht="18.75" x14ac:dyDescent="0.3">
      <c r="A10" s="24"/>
      <c r="B10" s="24"/>
      <c r="C10" s="24"/>
      <c r="D10" s="24"/>
      <c r="E10" s="133"/>
    </row>
    <row r="11" spans="1:5" ht="18.75" x14ac:dyDescent="0.25">
      <c r="A11" s="200" t="s">
        <v>327</v>
      </c>
      <c r="B11" s="200"/>
      <c r="C11" s="200"/>
      <c r="D11" s="200"/>
      <c r="E11" s="200"/>
    </row>
    <row r="12" spans="1:5" x14ac:dyDescent="0.25">
      <c r="A12" s="18"/>
      <c r="B12" s="18"/>
      <c r="C12" s="18"/>
      <c r="D12" s="18"/>
      <c r="E12" s="18"/>
    </row>
    <row r="13" spans="1:5" ht="18.75" x14ac:dyDescent="0.25">
      <c r="A13" s="16"/>
      <c r="B13" s="16"/>
      <c r="C13" s="16"/>
      <c r="D13" s="16"/>
      <c r="E13" s="16" t="s">
        <v>328</v>
      </c>
    </row>
    <row r="14" spans="1:5" ht="15" customHeight="1" x14ac:dyDescent="0.25">
      <c r="A14" s="195" t="s">
        <v>329</v>
      </c>
      <c r="B14" s="185" t="s">
        <v>330</v>
      </c>
      <c r="C14" s="185" t="s">
        <v>331</v>
      </c>
      <c r="D14" s="185" t="s">
        <v>332</v>
      </c>
      <c r="E14" s="195" t="s">
        <v>915</v>
      </c>
    </row>
    <row r="15" spans="1:5" ht="15" customHeight="1" x14ac:dyDescent="0.25">
      <c r="A15" s="195"/>
      <c r="B15" s="185" t="s">
        <v>330</v>
      </c>
      <c r="C15" s="185" t="s">
        <v>331</v>
      </c>
      <c r="D15" s="185" t="s">
        <v>332</v>
      </c>
      <c r="E15" s="195"/>
    </row>
    <row r="16" spans="1:5" s="15" customFormat="1" x14ac:dyDescent="0.25">
      <c r="A16" s="157">
        <v>1</v>
      </c>
      <c r="B16" s="157">
        <v>2</v>
      </c>
      <c r="C16" s="157">
        <v>3</v>
      </c>
      <c r="D16" s="157">
        <v>4</v>
      </c>
      <c r="E16" s="157">
        <v>5</v>
      </c>
    </row>
    <row r="17" spans="1:5" ht="15.75" x14ac:dyDescent="0.25">
      <c r="A17" s="158" t="s">
        <v>333</v>
      </c>
      <c r="B17" s="159"/>
      <c r="C17" s="159"/>
      <c r="D17" s="159"/>
      <c r="E17" s="160">
        <v>734483.92</v>
      </c>
    </row>
    <row r="18" spans="1:5" ht="15.75" x14ac:dyDescent="0.25">
      <c r="A18" s="161" t="s">
        <v>334</v>
      </c>
      <c r="B18" s="162" t="s">
        <v>335</v>
      </c>
      <c r="C18" s="162"/>
      <c r="D18" s="162"/>
      <c r="E18" s="163">
        <v>1255.0329999999999</v>
      </c>
    </row>
    <row r="19" spans="1:5" ht="15.75" x14ac:dyDescent="0.25">
      <c r="A19" s="136" t="s">
        <v>336</v>
      </c>
      <c r="B19" s="137" t="s">
        <v>335</v>
      </c>
      <c r="C19" s="137" t="s">
        <v>337</v>
      </c>
      <c r="D19" s="137"/>
      <c r="E19" s="138">
        <v>1255.0329999999999</v>
      </c>
    </row>
    <row r="20" spans="1:5" ht="15.75" x14ac:dyDescent="0.25">
      <c r="A20" s="136" t="s">
        <v>338</v>
      </c>
      <c r="B20" s="137" t="s">
        <v>335</v>
      </c>
      <c r="C20" s="137" t="s">
        <v>339</v>
      </c>
      <c r="D20" s="137"/>
      <c r="E20" s="138">
        <v>1255.0329999999999</v>
      </c>
    </row>
    <row r="21" spans="1:5" ht="15.75" x14ac:dyDescent="0.25">
      <c r="A21" s="136" t="s">
        <v>340</v>
      </c>
      <c r="B21" s="137" t="s">
        <v>335</v>
      </c>
      <c r="C21" s="137" t="s">
        <v>341</v>
      </c>
      <c r="D21" s="137"/>
      <c r="E21" s="138">
        <v>1219.69</v>
      </c>
    </row>
    <row r="22" spans="1:5" ht="47.25" x14ac:dyDescent="0.25">
      <c r="A22" s="164" t="s">
        <v>342</v>
      </c>
      <c r="B22" s="165" t="s">
        <v>335</v>
      </c>
      <c r="C22" s="165" t="s">
        <v>341</v>
      </c>
      <c r="D22" s="165" t="s">
        <v>343</v>
      </c>
      <c r="E22" s="166">
        <v>1219.69</v>
      </c>
    </row>
    <row r="23" spans="1:5" ht="31.5" x14ac:dyDescent="0.25">
      <c r="A23" s="136" t="s">
        <v>344</v>
      </c>
      <c r="B23" s="137" t="s">
        <v>335</v>
      </c>
      <c r="C23" s="137" t="s">
        <v>345</v>
      </c>
      <c r="D23" s="137"/>
      <c r="E23" s="138">
        <v>19.452999999999999</v>
      </c>
    </row>
    <row r="24" spans="1:5" ht="31.5" x14ac:dyDescent="0.25">
      <c r="A24" s="164" t="s">
        <v>346</v>
      </c>
      <c r="B24" s="165" t="s">
        <v>335</v>
      </c>
      <c r="C24" s="165" t="s">
        <v>345</v>
      </c>
      <c r="D24" s="165" t="s">
        <v>321</v>
      </c>
      <c r="E24" s="166">
        <v>19.452999999999999</v>
      </c>
    </row>
    <row r="25" spans="1:5" ht="63" x14ac:dyDescent="0.25">
      <c r="A25" s="136" t="s">
        <v>347</v>
      </c>
      <c r="B25" s="137" t="s">
        <v>335</v>
      </c>
      <c r="C25" s="137" t="s">
        <v>348</v>
      </c>
      <c r="D25" s="137"/>
      <c r="E25" s="138">
        <v>15.89</v>
      </c>
    </row>
    <row r="26" spans="1:5" ht="31.5" x14ac:dyDescent="0.25">
      <c r="A26" s="164" t="s">
        <v>346</v>
      </c>
      <c r="B26" s="165" t="s">
        <v>335</v>
      </c>
      <c r="C26" s="165" t="s">
        <v>348</v>
      </c>
      <c r="D26" s="165" t="s">
        <v>321</v>
      </c>
      <c r="E26" s="166">
        <v>15.89</v>
      </c>
    </row>
    <row r="27" spans="1:5" ht="15.75" x14ac:dyDescent="0.25">
      <c r="A27" s="161" t="s">
        <v>349</v>
      </c>
      <c r="B27" s="162" t="s">
        <v>350</v>
      </c>
      <c r="C27" s="162"/>
      <c r="D27" s="162"/>
      <c r="E27" s="163">
        <v>150</v>
      </c>
    </row>
    <row r="28" spans="1:5" ht="15.75" x14ac:dyDescent="0.25">
      <c r="A28" s="136" t="s">
        <v>336</v>
      </c>
      <c r="B28" s="137" t="s">
        <v>350</v>
      </c>
      <c r="C28" s="137" t="s">
        <v>337</v>
      </c>
      <c r="D28" s="137"/>
      <c r="E28" s="138">
        <v>150</v>
      </c>
    </row>
    <row r="29" spans="1:5" ht="15.75" x14ac:dyDescent="0.25">
      <c r="A29" s="136" t="s">
        <v>338</v>
      </c>
      <c r="B29" s="137" t="s">
        <v>350</v>
      </c>
      <c r="C29" s="137" t="s">
        <v>339</v>
      </c>
      <c r="D29" s="137"/>
      <c r="E29" s="138">
        <v>150</v>
      </c>
    </row>
    <row r="30" spans="1:5" ht="15.75" x14ac:dyDescent="0.25">
      <c r="A30" s="136" t="s">
        <v>351</v>
      </c>
      <c r="B30" s="137" t="s">
        <v>350</v>
      </c>
      <c r="C30" s="137" t="s">
        <v>352</v>
      </c>
      <c r="D30" s="137"/>
      <c r="E30" s="138">
        <v>150</v>
      </c>
    </row>
    <row r="31" spans="1:5" ht="31.5" x14ac:dyDescent="0.25">
      <c r="A31" s="164" t="s">
        <v>346</v>
      </c>
      <c r="B31" s="165" t="s">
        <v>350</v>
      </c>
      <c r="C31" s="165" t="s">
        <v>352</v>
      </c>
      <c r="D31" s="165" t="s">
        <v>321</v>
      </c>
      <c r="E31" s="166">
        <v>150</v>
      </c>
    </row>
    <row r="32" spans="1:5" ht="31.5" x14ac:dyDescent="0.25">
      <c r="A32" s="161" t="s">
        <v>353</v>
      </c>
      <c r="B32" s="162" t="s">
        <v>354</v>
      </c>
      <c r="C32" s="162"/>
      <c r="D32" s="162"/>
      <c r="E32" s="163">
        <v>92554.819000000003</v>
      </c>
    </row>
    <row r="33" spans="1:5" ht="15.75" x14ac:dyDescent="0.25">
      <c r="A33" s="136" t="s">
        <v>355</v>
      </c>
      <c r="B33" s="137" t="s">
        <v>354</v>
      </c>
      <c r="C33" s="137" t="s">
        <v>356</v>
      </c>
      <c r="D33" s="137"/>
      <c r="E33" s="138">
        <v>140</v>
      </c>
    </row>
    <row r="34" spans="1:5" ht="31.5" x14ac:dyDescent="0.25">
      <c r="A34" s="136" t="s">
        <v>357</v>
      </c>
      <c r="B34" s="137" t="s">
        <v>354</v>
      </c>
      <c r="C34" s="137" t="s">
        <v>358</v>
      </c>
      <c r="D34" s="137"/>
      <c r="E34" s="138">
        <v>140</v>
      </c>
    </row>
    <row r="35" spans="1:5" ht="47.25" x14ac:dyDescent="0.25">
      <c r="A35" s="136" t="s">
        <v>359</v>
      </c>
      <c r="B35" s="137" t="s">
        <v>354</v>
      </c>
      <c r="C35" s="137" t="s">
        <v>360</v>
      </c>
      <c r="D35" s="137"/>
      <c r="E35" s="138">
        <v>140</v>
      </c>
    </row>
    <row r="36" spans="1:5" ht="15.75" x14ac:dyDescent="0.25">
      <c r="A36" s="164" t="s">
        <v>361</v>
      </c>
      <c r="B36" s="165" t="s">
        <v>354</v>
      </c>
      <c r="C36" s="165" t="s">
        <v>360</v>
      </c>
      <c r="D36" s="165" t="s">
        <v>362</v>
      </c>
      <c r="E36" s="166">
        <v>140</v>
      </c>
    </row>
    <row r="37" spans="1:5" ht="31.5" x14ac:dyDescent="0.25">
      <c r="A37" s="136" t="s">
        <v>363</v>
      </c>
      <c r="B37" s="137" t="s">
        <v>354</v>
      </c>
      <c r="C37" s="137" t="s">
        <v>364</v>
      </c>
      <c r="D37" s="137"/>
      <c r="E37" s="138">
        <v>18937.55</v>
      </c>
    </row>
    <row r="38" spans="1:5" ht="31.5" x14ac:dyDescent="0.25">
      <c r="A38" s="136" t="s">
        <v>365</v>
      </c>
      <c r="B38" s="137" t="s">
        <v>354</v>
      </c>
      <c r="C38" s="137" t="s">
        <v>366</v>
      </c>
      <c r="D38" s="137"/>
      <c r="E38" s="138">
        <v>18937.55</v>
      </c>
    </row>
    <row r="39" spans="1:5" ht="15.75" x14ac:dyDescent="0.25">
      <c r="A39" s="136" t="s">
        <v>367</v>
      </c>
      <c r="B39" s="137" t="s">
        <v>354</v>
      </c>
      <c r="C39" s="137" t="s">
        <v>368</v>
      </c>
      <c r="D39" s="137"/>
      <c r="E39" s="138">
        <v>12090.135</v>
      </c>
    </row>
    <row r="40" spans="1:5" ht="31.5" x14ac:dyDescent="0.25">
      <c r="A40" s="164" t="s">
        <v>346</v>
      </c>
      <c r="B40" s="165" t="s">
        <v>354</v>
      </c>
      <c r="C40" s="165" t="s">
        <v>368</v>
      </c>
      <c r="D40" s="165" t="s">
        <v>321</v>
      </c>
      <c r="E40" s="166">
        <v>3793.3919999999998</v>
      </c>
    </row>
    <row r="41" spans="1:5" ht="15.75" x14ac:dyDescent="0.25">
      <c r="A41" s="136" t="s">
        <v>369</v>
      </c>
      <c r="B41" s="137" t="s">
        <v>354</v>
      </c>
      <c r="C41" s="137" t="s">
        <v>370</v>
      </c>
      <c r="D41" s="137"/>
      <c r="E41" s="138">
        <v>8296.7430000000004</v>
      </c>
    </row>
    <row r="42" spans="1:5" ht="31.5" x14ac:dyDescent="0.25">
      <c r="A42" s="164" t="s">
        <v>346</v>
      </c>
      <c r="B42" s="165" t="s">
        <v>354</v>
      </c>
      <c r="C42" s="165" t="s">
        <v>370</v>
      </c>
      <c r="D42" s="165" t="s">
        <v>321</v>
      </c>
      <c r="E42" s="166">
        <v>8296.7430000000004</v>
      </c>
    </row>
    <row r="43" spans="1:5" ht="31.5" x14ac:dyDescent="0.25">
      <c r="A43" s="136" t="s">
        <v>371</v>
      </c>
      <c r="B43" s="137" t="s">
        <v>354</v>
      </c>
      <c r="C43" s="137" t="s">
        <v>372</v>
      </c>
      <c r="D43" s="137"/>
      <c r="E43" s="138">
        <v>6399.3320000000003</v>
      </c>
    </row>
    <row r="44" spans="1:5" ht="31.5" x14ac:dyDescent="0.25">
      <c r="A44" s="164" t="s">
        <v>346</v>
      </c>
      <c r="B44" s="165" t="s">
        <v>354</v>
      </c>
      <c r="C44" s="165" t="s">
        <v>372</v>
      </c>
      <c r="D44" s="165" t="s">
        <v>321</v>
      </c>
      <c r="E44" s="166">
        <v>6399.3320000000003</v>
      </c>
    </row>
    <row r="45" spans="1:5" ht="15.75" x14ac:dyDescent="0.25">
      <c r="A45" s="136" t="s">
        <v>373</v>
      </c>
      <c r="B45" s="137" t="s">
        <v>354</v>
      </c>
      <c r="C45" s="137" t="s">
        <v>374</v>
      </c>
      <c r="D45" s="137"/>
      <c r="E45" s="138">
        <v>439.8</v>
      </c>
    </row>
    <row r="46" spans="1:5" ht="15.75" x14ac:dyDescent="0.25">
      <c r="A46" s="136" t="s">
        <v>373</v>
      </c>
      <c r="B46" s="137" t="s">
        <v>354</v>
      </c>
      <c r="C46" s="137" t="s">
        <v>375</v>
      </c>
      <c r="D46" s="137"/>
      <c r="E46" s="138">
        <v>439.8</v>
      </c>
    </row>
    <row r="47" spans="1:5" ht="31.5" x14ac:dyDescent="0.25">
      <c r="A47" s="164" t="s">
        <v>346</v>
      </c>
      <c r="B47" s="165" t="s">
        <v>354</v>
      </c>
      <c r="C47" s="165" t="s">
        <v>375</v>
      </c>
      <c r="D47" s="165" t="s">
        <v>321</v>
      </c>
      <c r="E47" s="166">
        <v>439.8</v>
      </c>
    </row>
    <row r="48" spans="1:5" ht="15.75" x14ac:dyDescent="0.25">
      <c r="A48" s="136" t="s">
        <v>376</v>
      </c>
      <c r="B48" s="137" t="s">
        <v>354</v>
      </c>
      <c r="C48" s="137" t="s">
        <v>377</v>
      </c>
      <c r="D48" s="137"/>
      <c r="E48" s="138">
        <v>8.0250000000000004</v>
      </c>
    </row>
    <row r="49" spans="1:5" ht="31.5" x14ac:dyDescent="0.25">
      <c r="A49" s="164" t="s">
        <v>346</v>
      </c>
      <c r="B49" s="165" t="s">
        <v>354</v>
      </c>
      <c r="C49" s="165" t="s">
        <v>377</v>
      </c>
      <c r="D49" s="165" t="s">
        <v>321</v>
      </c>
      <c r="E49" s="166">
        <v>8.0250000000000004</v>
      </c>
    </row>
    <row r="50" spans="1:5" ht="47.25" x14ac:dyDescent="0.25">
      <c r="A50" s="136" t="s">
        <v>378</v>
      </c>
      <c r="B50" s="137" t="s">
        <v>354</v>
      </c>
      <c r="C50" s="137" t="s">
        <v>379</v>
      </c>
      <c r="D50" s="137"/>
      <c r="E50" s="138">
        <v>0.25800000000000001</v>
      </c>
    </row>
    <row r="51" spans="1:5" ht="15.75" x14ac:dyDescent="0.25">
      <c r="A51" s="164" t="s">
        <v>380</v>
      </c>
      <c r="B51" s="165" t="s">
        <v>354</v>
      </c>
      <c r="C51" s="165" t="s">
        <v>379</v>
      </c>
      <c r="D51" s="165" t="s">
        <v>381</v>
      </c>
      <c r="E51" s="166">
        <v>0.25800000000000001</v>
      </c>
    </row>
    <row r="52" spans="1:5" ht="31.5" x14ac:dyDescent="0.25">
      <c r="A52" s="136" t="s">
        <v>382</v>
      </c>
      <c r="B52" s="137" t="s">
        <v>354</v>
      </c>
      <c r="C52" s="137" t="s">
        <v>383</v>
      </c>
      <c r="D52" s="137"/>
      <c r="E52" s="138">
        <v>1265.8330000000001</v>
      </c>
    </row>
    <row r="53" spans="1:5" ht="31.5" x14ac:dyDescent="0.25">
      <c r="A53" s="136" t="s">
        <v>384</v>
      </c>
      <c r="B53" s="137" t="s">
        <v>354</v>
      </c>
      <c r="C53" s="137" t="s">
        <v>385</v>
      </c>
      <c r="D53" s="137"/>
      <c r="E53" s="138">
        <v>1096</v>
      </c>
    </row>
    <row r="54" spans="1:5" ht="31.5" x14ac:dyDescent="0.25">
      <c r="A54" s="136" t="s">
        <v>386</v>
      </c>
      <c r="B54" s="137" t="s">
        <v>354</v>
      </c>
      <c r="C54" s="137" t="s">
        <v>387</v>
      </c>
      <c r="D54" s="137"/>
      <c r="E54" s="138">
        <v>1000</v>
      </c>
    </row>
    <row r="55" spans="1:5" ht="31.5" x14ac:dyDescent="0.25">
      <c r="A55" s="164" t="s">
        <v>346</v>
      </c>
      <c r="B55" s="165" t="s">
        <v>354</v>
      </c>
      <c r="C55" s="165" t="s">
        <v>387</v>
      </c>
      <c r="D55" s="165" t="s">
        <v>321</v>
      </c>
      <c r="E55" s="166">
        <v>1000</v>
      </c>
    </row>
    <row r="56" spans="1:5" ht="15.75" x14ac:dyDescent="0.25">
      <c r="A56" s="136" t="s">
        <v>388</v>
      </c>
      <c r="B56" s="137" t="s">
        <v>354</v>
      </c>
      <c r="C56" s="137" t="s">
        <v>389</v>
      </c>
      <c r="D56" s="137"/>
      <c r="E56" s="138">
        <v>96</v>
      </c>
    </row>
    <row r="57" spans="1:5" ht="31.5" x14ac:dyDescent="0.25">
      <c r="A57" s="164" t="s">
        <v>346</v>
      </c>
      <c r="B57" s="165" t="s">
        <v>354</v>
      </c>
      <c r="C57" s="165" t="s">
        <v>389</v>
      </c>
      <c r="D57" s="165" t="s">
        <v>321</v>
      </c>
      <c r="E57" s="166">
        <v>96</v>
      </c>
    </row>
    <row r="58" spans="1:5" ht="15.75" x14ac:dyDescent="0.25">
      <c r="A58" s="136" t="s">
        <v>390</v>
      </c>
      <c r="B58" s="137" t="s">
        <v>354</v>
      </c>
      <c r="C58" s="137" t="s">
        <v>391</v>
      </c>
      <c r="D58" s="137"/>
      <c r="E58" s="138">
        <v>169.833</v>
      </c>
    </row>
    <row r="59" spans="1:5" ht="15.75" x14ac:dyDescent="0.25">
      <c r="A59" s="136" t="s">
        <v>392</v>
      </c>
      <c r="B59" s="137" t="s">
        <v>354</v>
      </c>
      <c r="C59" s="137" t="s">
        <v>393</v>
      </c>
      <c r="D59" s="137"/>
      <c r="E59" s="138">
        <v>169</v>
      </c>
    </row>
    <row r="60" spans="1:5" ht="31.5" x14ac:dyDescent="0.25">
      <c r="A60" s="164" t="s">
        <v>346</v>
      </c>
      <c r="B60" s="165" t="s">
        <v>354</v>
      </c>
      <c r="C60" s="165" t="s">
        <v>393</v>
      </c>
      <c r="D60" s="165" t="s">
        <v>321</v>
      </c>
      <c r="E60" s="166">
        <v>169</v>
      </c>
    </row>
    <row r="61" spans="1:5" ht="15.75" x14ac:dyDescent="0.25">
      <c r="A61" s="136" t="s">
        <v>394</v>
      </c>
      <c r="B61" s="137" t="s">
        <v>354</v>
      </c>
      <c r="C61" s="137" t="s">
        <v>395</v>
      </c>
      <c r="D61" s="137"/>
      <c r="E61" s="138">
        <v>0.83299999999999996</v>
      </c>
    </row>
    <row r="62" spans="1:5" ht="31.5" x14ac:dyDescent="0.25">
      <c r="A62" s="164" t="s">
        <v>346</v>
      </c>
      <c r="B62" s="165" t="s">
        <v>354</v>
      </c>
      <c r="C62" s="165" t="s">
        <v>395</v>
      </c>
      <c r="D62" s="165" t="s">
        <v>321</v>
      </c>
      <c r="E62" s="166">
        <v>0.83299999999999996</v>
      </c>
    </row>
    <row r="63" spans="1:5" ht="31.5" x14ac:dyDescent="0.25">
      <c r="A63" s="136" t="s">
        <v>396</v>
      </c>
      <c r="B63" s="137" t="s">
        <v>354</v>
      </c>
      <c r="C63" s="137" t="s">
        <v>397</v>
      </c>
      <c r="D63" s="137"/>
      <c r="E63" s="138">
        <v>35602.491000000002</v>
      </c>
    </row>
    <row r="64" spans="1:5" ht="15.75" x14ac:dyDescent="0.25">
      <c r="A64" s="136" t="s">
        <v>398</v>
      </c>
      <c r="B64" s="137" t="s">
        <v>354</v>
      </c>
      <c r="C64" s="137" t="s">
        <v>399</v>
      </c>
      <c r="D64" s="137"/>
      <c r="E64" s="138">
        <v>10</v>
      </c>
    </row>
    <row r="65" spans="1:5" ht="15.75" x14ac:dyDescent="0.25">
      <c r="A65" s="136" t="s">
        <v>400</v>
      </c>
      <c r="B65" s="137" t="s">
        <v>354</v>
      </c>
      <c r="C65" s="137" t="s">
        <v>401</v>
      </c>
      <c r="D65" s="137"/>
      <c r="E65" s="138">
        <v>5</v>
      </c>
    </row>
    <row r="66" spans="1:5" ht="31.5" x14ac:dyDescent="0.25">
      <c r="A66" s="164" t="s">
        <v>346</v>
      </c>
      <c r="B66" s="165" t="s">
        <v>354</v>
      </c>
      <c r="C66" s="165" t="s">
        <v>401</v>
      </c>
      <c r="D66" s="165" t="s">
        <v>321</v>
      </c>
      <c r="E66" s="166">
        <v>5</v>
      </c>
    </row>
    <row r="67" spans="1:5" ht="15.75" x14ac:dyDescent="0.25">
      <c r="A67" s="136" t="s">
        <v>402</v>
      </c>
      <c r="B67" s="137" t="s">
        <v>354</v>
      </c>
      <c r="C67" s="137" t="s">
        <v>403</v>
      </c>
      <c r="D67" s="137"/>
      <c r="E67" s="138">
        <v>5</v>
      </c>
    </row>
    <row r="68" spans="1:5" ht="31.5" x14ac:dyDescent="0.25">
      <c r="A68" s="164" t="s">
        <v>346</v>
      </c>
      <c r="B68" s="165" t="s">
        <v>354</v>
      </c>
      <c r="C68" s="165" t="s">
        <v>403</v>
      </c>
      <c r="D68" s="165" t="s">
        <v>321</v>
      </c>
      <c r="E68" s="166">
        <v>5</v>
      </c>
    </row>
    <row r="69" spans="1:5" ht="31.5" x14ac:dyDescent="0.25">
      <c r="A69" s="136" t="s">
        <v>404</v>
      </c>
      <c r="B69" s="137" t="s">
        <v>354</v>
      </c>
      <c r="C69" s="137" t="s">
        <v>405</v>
      </c>
      <c r="D69" s="137"/>
      <c r="E69" s="138">
        <v>10</v>
      </c>
    </row>
    <row r="70" spans="1:5" ht="15.75" x14ac:dyDescent="0.25">
      <c r="A70" s="136" t="s">
        <v>406</v>
      </c>
      <c r="B70" s="137" t="s">
        <v>354</v>
      </c>
      <c r="C70" s="137" t="s">
        <v>407</v>
      </c>
      <c r="D70" s="137"/>
      <c r="E70" s="138">
        <v>10</v>
      </c>
    </row>
    <row r="71" spans="1:5" ht="31.5" x14ac:dyDescent="0.25">
      <c r="A71" s="164" t="s">
        <v>346</v>
      </c>
      <c r="B71" s="165" t="s">
        <v>354</v>
      </c>
      <c r="C71" s="165" t="s">
        <v>407</v>
      </c>
      <c r="D71" s="165" t="s">
        <v>321</v>
      </c>
      <c r="E71" s="166">
        <v>10</v>
      </c>
    </row>
    <row r="72" spans="1:5" ht="15.75" x14ac:dyDescent="0.25">
      <c r="A72" s="136" t="s">
        <v>408</v>
      </c>
      <c r="B72" s="137" t="s">
        <v>354</v>
      </c>
      <c r="C72" s="137" t="s">
        <v>409</v>
      </c>
      <c r="D72" s="137"/>
      <c r="E72" s="138">
        <v>35582.491000000002</v>
      </c>
    </row>
    <row r="73" spans="1:5" ht="31.5" x14ac:dyDescent="0.25">
      <c r="A73" s="136" t="s">
        <v>410</v>
      </c>
      <c r="B73" s="137" t="s">
        <v>354</v>
      </c>
      <c r="C73" s="137" t="s">
        <v>411</v>
      </c>
      <c r="D73" s="137"/>
      <c r="E73" s="138">
        <v>35582.491000000002</v>
      </c>
    </row>
    <row r="74" spans="1:5" ht="47.25" x14ac:dyDescent="0.25">
      <c r="A74" s="164" t="s">
        <v>342</v>
      </c>
      <c r="B74" s="165" t="s">
        <v>354</v>
      </c>
      <c r="C74" s="165" t="s">
        <v>411</v>
      </c>
      <c r="D74" s="165" t="s">
        <v>343</v>
      </c>
      <c r="E74" s="166">
        <v>28471.182000000001</v>
      </c>
    </row>
    <row r="75" spans="1:5" ht="31.5" x14ac:dyDescent="0.25">
      <c r="A75" s="164" t="s">
        <v>346</v>
      </c>
      <c r="B75" s="165" t="s">
        <v>354</v>
      </c>
      <c r="C75" s="165" t="s">
        <v>411</v>
      </c>
      <c r="D75" s="165" t="s">
        <v>321</v>
      </c>
      <c r="E75" s="166">
        <v>6968.5169999999998</v>
      </c>
    </row>
    <row r="76" spans="1:5" ht="15.75" x14ac:dyDescent="0.25">
      <c r="A76" s="164" t="s">
        <v>361</v>
      </c>
      <c r="B76" s="165" t="s">
        <v>354</v>
      </c>
      <c r="C76" s="165" t="s">
        <v>411</v>
      </c>
      <c r="D76" s="165" t="s">
        <v>362</v>
      </c>
      <c r="E76" s="166">
        <v>142.792</v>
      </c>
    </row>
    <row r="77" spans="1:5" ht="31.5" x14ac:dyDescent="0.25">
      <c r="A77" s="136" t="s">
        <v>412</v>
      </c>
      <c r="B77" s="137" t="s">
        <v>354</v>
      </c>
      <c r="C77" s="137" t="s">
        <v>413</v>
      </c>
      <c r="D77" s="137"/>
      <c r="E77" s="138">
        <v>836.30100000000004</v>
      </c>
    </row>
    <row r="78" spans="1:5" ht="15.75" x14ac:dyDescent="0.25">
      <c r="A78" s="136" t="s">
        <v>414</v>
      </c>
      <c r="B78" s="137" t="s">
        <v>354</v>
      </c>
      <c r="C78" s="137" t="s">
        <v>415</v>
      </c>
      <c r="D78" s="137"/>
      <c r="E78" s="138">
        <v>836.30100000000004</v>
      </c>
    </row>
    <row r="79" spans="1:5" ht="15.75" x14ac:dyDescent="0.25">
      <c r="A79" s="136" t="s">
        <v>416</v>
      </c>
      <c r="B79" s="137" t="s">
        <v>354</v>
      </c>
      <c r="C79" s="137" t="s">
        <v>417</v>
      </c>
      <c r="D79" s="137"/>
      <c r="E79" s="138">
        <v>623.30100000000004</v>
      </c>
    </row>
    <row r="80" spans="1:5" ht="31.5" x14ac:dyDescent="0.25">
      <c r="A80" s="164" t="s">
        <v>346</v>
      </c>
      <c r="B80" s="165" t="s">
        <v>354</v>
      </c>
      <c r="C80" s="165" t="s">
        <v>417</v>
      </c>
      <c r="D80" s="165" t="s">
        <v>321</v>
      </c>
      <c r="E80" s="166">
        <v>400</v>
      </c>
    </row>
    <row r="81" spans="1:5" ht="47.25" x14ac:dyDescent="0.25">
      <c r="A81" s="136" t="s">
        <v>418</v>
      </c>
      <c r="B81" s="137" t="s">
        <v>354</v>
      </c>
      <c r="C81" s="137" t="s">
        <v>419</v>
      </c>
      <c r="D81" s="137"/>
      <c r="E81" s="138">
        <v>223.30099999999999</v>
      </c>
    </row>
    <row r="82" spans="1:5" ht="47.25" x14ac:dyDescent="0.25">
      <c r="A82" s="164" t="s">
        <v>342</v>
      </c>
      <c r="B82" s="165" t="s">
        <v>354</v>
      </c>
      <c r="C82" s="165" t="s">
        <v>419</v>
      </c>
      <c r="D82" s="165" t="s">
        <v>343</v>
      </c>
      <c r="E82" s="166">
        <v>54.753</v>
      </c>
    </row>
    <row r="83" spans="1:5" ht="31.5" x14ac:dyDescent="0.25">
      <c r="A83" s="164" t="s">
        <v>346</v>
      </c>
      <c r="B83" s="165" t="s">
        <v>354</v>
      </c>
      <c r="C83" s="165" t="s">
        <v>419</v>
      </c>
      <c r="D83" s="165" t="s">
        <v>321</v>
      </c>
      <c r="E83" s="166">
        <v>168.548</v>
      </c>
    </row>
    <row r="84" spans="1:5" ht="31.5" x14ac:dyDescent="0.25">
      <c r="A84" s="136" t="s">
        <v>420</v>
      </c>
      <c r="B84" s="137" t="s">
        <v>354</v>
      </c>
      <c r="C84" s="137" t="s">
        <v>421</v>
      </c>
      <c r="D84" s="137"/>
      <c r="E84" s="138">
        <v>210</v>
      </c>
    </row>
    <row r="85" spans="1:5" ht="31.5" x14ac:dyDescent="0.25">
      <c r="A85" s="164" t="s">
        <v>346</v>
      </c>
      <c r="B85" s="165" t="s">
        <v>354</v>
      </c>
      <c r="C85" s="165" t="s">
        <v>421</v>
      </c>
      <c r="D85" s="165" t="s">
        <v>321</v>
      </c>
      <c r="E85" s="166">
        <v>210</v>
      </c>
    </row>
    <row r="86" spans="1:5" ht="15.75" x14ac:dyDescent="0.25">
      <c r="A86" s="136" t="s">
        <v>422</v>
      </c>
      <c r="B86" s="137" t="s">
        <v>354</v>
      </c>
      <c r="C86" s="137" t="s">
        <v>423</v>
      </c>
      <c r="D86" s="137"/>
      <c r="E86" s="138">
        <v>3</v>
      </c>
    </row>
    <row r="87" spans="1:5" ht="31.5" x14ac:dyDescent="0.25">
      <c r="A87" s="164" t="s">
        <v>346</v>
      </c>
      <c r="B87" s="165" t="s">
        <v>354</v>
      </c>
      <c r="C87" s="165" t="s">
        <v>423</v>
      </c>
      <c r="D87" s="165" t="s">
        <v>321</v>
      </c>
      <c r="E87" s="166">
        <v>3</v>
      </c>
    </row>
    <row r="88" spans="1:5" ht="15.75" x14ac:dyDescent="0.25">
      <c r="A88" s="136" t="s">
        <v>424</v>
      </c>
      <c r="B88" s="137" t="s">
        <v>354</v>
      </c>
      <c r="C88" s="137" t="s">
        <v>425</v>
      </c>
      <c r="D88" s="137"/>
      <c r="E88" s="138">
        <v>343.64</v>
      </c>
    </row>
    <row r="89" spans="1:5" ht="47.25" x14ac:dyDescent="0.25">
      <c r="A89" s="136" t="s">
        <v>426</v>
      </c>
      <c r="B89" s="137" t="s">
        <v>354</v>
      </c>
      <c r="C89" s="137" t="s">
        <v>427</v>
      </c>
      <c r="D89" s="137"/>
      <c r="E89" s="138">
        <v>343.64</v>
      </c>
    </row>
    <row r="90" spans="1:5" ht="47.25" x14ac:dyDescent="0.25">
      <c r="A90" s="136" t="s">
        <v>428</v>
      </c>
      <c r="B90" s="137" t="s">
        <v>354</v>
      </c>
      <c r="C90" s="137" t="s">
        <v>429</v>
      </c>
      <c r="D90" s="137"/>
      <c r="E90" s="138">
        <v>12</v>
      </c>
    </row>
    <row r="91" spans="1:5" ht="15.75" x14ac:dyDescent="0.25">
      <c r="A91" s="164" t="s">
        <v>430</v>
      </c>
      <c r="B91" s="165" t="s">
        <v>354</v>
      </c>
      <c r="C91" s="165" t="s">
        <v>429</v>
      </c>
      <c r="D91" s="165" t="s">
        <v>322</v>
      </c>
      <c r="E91" s="166">
        <v>12</v>
      </c>
    </row>
    <row r="92" spans="1:5" ht="15.75" x14ac:dyDescent="0.25">
      <c r="A92" s="136" t="s">
        <v>431</v>
      </c>
      <c r="B92" s="137" t="s">
        <v>354</v>
      </c>
      <c r="C92" s="137" t="s">
        <v>432</v>
      </c>
      <c r="D92" s="137"/>
      <c r="E92" s="138">
        <v>21.64</v>
      </c>
    </row>
    <row r="93" spans="1:5" ht="31.5" x14ac:dyDescent="0.25">
      <c r="A93" s="164" t="s">
        <v>346</v>
      </c>
      <c r="B93" s="165" t="s">
        <v>354</v>
      </c>
      <c r="C93" s="165" t="s">
        <v>432</v>
      </c>
      <c r="D93" s="165" t="s">
        <v>321</v>
      </c>
      <c r="E93" s="166">
        <v>21.64</v>
      </c>
    </row>
    <row r="94" spans="1:5" ht="31.5" x14ac:dyDescent="0.25">
      <c r="A94" s="136" t="s">
        <v>433</v>
      </c>
      <c r="B94" s="137" t="s">
        <v>354</v>
      </c>
      <c r="C94" s="137" t="s">
        <v>434</v>
      </c>
      <c r="D94" s="137"/>
      <c r="E94" s="138">
        <v>230</v>
      </c>
    </row>
    <row r="95" spans="1:5" ht="31.5" x14ac:dyDescent="0.25">
      <c r="A95" s="164" t="s">
        <v>435</v>
      </c>
      <c r="B95" s="165" t="s">
        <v>354</v>
      </c>
      <c r="C95" s="165" t="s">
        <v>434</v>
      </c>
      <c r="D95" s="165" t="s">
        <v>436</v>
      </c>
      <c r="E95" s="166">
        <v>230</v>
      </c>
    </row>
    <row r="96" spans="1:5" ht="15.75" x14ac:dyDescent="0.25">
      <c r="A96" s="136" t="s">
        <v>437</v>
      </c>
      <c r="B96" s="137" t="s">
        <v>354</v>
      </c>
      <c r="C96" s="137" t="s">
        <v>438</v>
      </c>
      <c r="D96" s="137"/>
      <c r="E96" s="138">
        <v>80</v>
      </c>
    </row>
    <row r="97" spans="1:5" ht="31.5" x14ac:dyDescent="0.25">
      <c r="A97" s="164" t="s">
        <v>435</v>
      </c>
      <c r="B97" s="165" t="s">
        <v>354</v>
      </c>
      <c r="C97" s="165" t="s">
        <v>438</v>
      </c>
      <c r="D97" s="165" t="s">
        <v>436</v>
      </c>
      <c r="E97" s="166">
        <v>80</v>
      </c>
    </row>
    <row r="98" spans="1:5" ht="15.75" x14ac:dyDescent="0.25">
      <c r="A98" s="136" t="s">
        <v>336</v>
      </c>
      <c r="B98" s="137" t="s">
        <v>354</v>
      </c>
      <c r="C98" s="137" t="s">
        <v>337</v>
      </c>
      <c r="D98" s="137"/>
      <c r="E98" s="138">
        <v>35429.004000000001</v>
      </c>
    </row>
    <row r="99" spans="1:5" ht="15.75" x14ac:dyDescent="0.25">
      <c r="A99" s="136" t="s">
        <v>338</v>
      </c>
      <c r="B99" s="137" t="s">
        <v>354</v>
      </c>
      <c r="C99" s="137" t="s">
        <v>339</v>
      </c>
      <c r="D99" s="137"/>
      <c r="E99" s="138">
        <v>35429.004000000001</v>
      </c>
    </row>
    <row r="100" spans="1:5" ht="31.5" x14ac:dyDescent="0.25">
      <c r="A100" s="136" t="s">
        <v>439</v>
      </c>
      <c r="B100" s="137" t="s">
        <v>354</v>
      </c>
      <c r="C100" s="137" t="s">
        <v>440</v>
      </c>
      <c r="D100" s="137"/>
      <c r="E100" s="138">
        <v>3405.6709999999998</v>
      </c>
    </row>
    <row r="101" spans="1:5" ht="47.25" x14ac:dyDescent="0.25">
      <c r="A101" s="164" t="s">
        <v>342</v>
      </c>
      <c r="B101" s="165" t="s">
        <v>354</v>
      </c>
      <c r="C101" s="165" t="s">
        <v>440</v>
      </c>
      <c r="D101" s="165" t="s">
        <v>343</v>
      </c>
      <c r="E101" s="166">
        <v>3405.6709999999998</v>
      </c>
    </row>
    <row r="102" spans="1:5" ht="31.5" x14ac:dyDescent="0.25">
      <c r="A102" s="136" t="s">
        <v>441</v>
      </c>
      <c r="B102" s="137" t="s">
        <v>354</v>
      </c>
      <c r="C102" s="137" t="s">
        <v>442</v>
      </c>
      <c r="D102" s="137"/>
      <c r="E102" s="138">
        <v>213.4</v>
      </c>
    </row>
    <row r="103" spans="1:5" ht="31.5" x14ac:dyDescent="0.25">
      <c r="A103" s="164" t="s">
        <v>346</v>
      </c>
      <c r="B103" s="165" t="s">
        <v>354</v>
      </c>
      <c r="C103" s="165" t="s">
        <v>442</v>
      </c>
      <c r="D103" s="165" t="s">
        <v>321</v>
      </c>
      <c r="E103" s="166">
        <v>213.4</v>
      </c>
    </row>
    <row r="104" spans="1:5" ht="78.75" x14ac:dyDescent="0.25">
      <c r="A104" s="139" t="s">
        <v>443</v>
      </c>
      <c r="B104" s="137" t="s">
        <v>354</v>
      </c>
      <c r="C104" s="137" t="s">
        <v>444</v>
      </c>
      <c r="D104" s="137"/>
      <c r="E104" s="138">
        <v>59.753</v>
      </c>
    </row>
    <row r="105" spans="1:5" ht="47.25" x14ac:dyDescent="0.25">
      <c r="A105" s="164" t="s">
        <v>342</v>
      </c>
      <c r="B105" s="165" t="s">
        <v>354</v>
      </c>
      <c r="C105" s="165" t="s">
        <v>444</v>
      </c>
      <c r="D105" s="165" t="s">
        <v>343</v>
      </c>
      <c r="E105" s="166">
        <v>54.753</v>
      </c>
    </row>
    <row r="106" spans="1:5" ht="31.5" x14ac:dyDescent="0.25">
      <c r="A106" s="164" t="s">
        <v>346</v>
      </c>
      <c r="B106" s="165" t="s">
        <v>354</v>
      </c>
      <c r="C106" s="165" t="s">
        <v>444</v>
      </c>
      <c r="D106" s="165" t="s">
        <v>321</v>
      </c>
      <c r="E106" s="166">
        <v>5</v>
      </c>
    </row>
    <row r="107" spans="1:5" ht="141.75" x14ac:dyDescent="0.25">
      <c r="A107" s="139" t="s">
        <v>445</v>
      </c>
      <c r="B107" s="137" t="s">
        <v>354</v>
      </c>
      <c r="C107" s="137" t="s">
        <v>446</v>
      </c>
      <c r="D107" s="137"/>
      <c r="E107" s="138">
        <v>102.479</v>
      </c>
    </row>
    <row r="108" spans="1:5" ht="47.25" x14ac:dyDescent="0.25">
      <c r="A108" s="164" t="s">
        <v>342</v>
      </c>
      <c r="B108" s="165" t="s">
        <v>354</v>
      </c>
      <c r="C108" s="165" t="s">
        <v>446</v>
      </c>
      <c r="D108" s="165" t="s">
        <v>343</v>
      </c>
      <c r="E108" s="166">
        <v>101.839</v>
      </c>
    </row>
    <row r="109" spans="1:5" ht="31.5" x14ac:dyDescent="0.25">
      <c r="A109" s="164" t="s">
        <v>346</v>
      </c>
      <c r="B109" s="165" t="s">
        <v>354</v>
      </c>
      <c r="C109" s="165" t="s">
        <v>446</v>
      </c>
      <c r="D109" s="165" t="s">
        <v>321</v>
      </c>
      <c r="E109" s="166">
        <v>0.64</v>
      </c>
    </row>
    <row r="110" spans="1:5" ht="78.75" x14ac:dyDescent="0.25">
      <c r="A110" s="139" t="s">
        <v>447</v>
      </c>
      <c r="B110" s="137" t="s">
        <v>354</v>
      </c>
      <c r="C110" s="137" t="s">
        <v>448</v>
      </c>
      <c r="D110" s="137"/>
      <c r="E110" s="138">
        <v>67.72</v>
      </c>
    </row>
    <row r="111" spans="1:5" ht="47.25" x14ac:dyDescent="0.25">
      <c r="A111" s="164" t="s">
        <v>342</v>
      </c>
      <c r="B111" s="165" t="s">
        <v>354</v>
      </c>
      <c r="C111" s="165" t="s">
        <v>448</v>
      </c>
      <c r="D111" s="165" t="s">
        <v>343</v>
      </c>
      <c r="E111" s="166">
        <v>66.141000000000005</v>
      </c>
    </row>
    <row r="112" spans="1:5" ht="31.5" x14ac:dyDescent="0.25">
      <c r="A112" s="164" t="s">
        <v>346</v>
      </c>
      <c r="B112" s="165" t="s">
        <v>354</v>
      </c>
      <c r="C112" s="165" t="s">
        <v>448</v>
      </c>
      <c r="D112" s="165" t="s">
        <v>321</v>
      </c>
      <c r="E112" s="166">
        <v>1.579</v>
      </c>
    </row>
    <row r="113" spans="1:5" ht="94.5" x14ac:dyDescent="0.25">
      <c r="A113" s="139" t="s">
        <v>449</v>
      </c>
      <c r="B113" s="137" t="s">
        <v>354</v>
      </c>
      <c r="C113" s="137" t="s">
        <v>450</v>
      </c>
      <c r="D113" s="137"/>
      <c r="E113" s="138">
        <v>26.11</v>
      </c>
    </row>
    <row r="114" spans="1:5" ht="47.25" x14ac:dyDescent="0.25">
      <c r="A114" s="164" t="s">
        <v>342</v>
      </c>
      <c r="B114" s="165" t="s">
        <v>354</v>
      </c>
      <c r="C114" s="165" t="s">
        <v>450</v>
      </c>
      <c r="D114" s="165" t="s">
        <v>343</v>
      </c>
      <c r="E114" s="166">
        <v>22.829000000000001</v>
      </c>
    </row>
    <row r="115" spans="1:5" ht="31.5" x14ac:dyDescent="0.25">
      <c r="A115" s="164" t="s">
        <v>346</v>
      </c>
      <c r="B115" s="165" t="s">
        <v>354</v>
      </c>
      <c r="C115" s="165" t="s">
        <v>450</v>
      </c>
      <c r="D115" s="165" t="s">
        <v>321</v>
      </c>
      <c r="E115" s="166">
        <v>3.2810000000000001</v>
      </c>
    </row>
    <row r="116" spans="1:5" ht="31.5" x14ac:dyDescent="0.25">
      <c r="A116" s="136" t="s">
        <v>451</v>
      </c>
      <c r="B116" s="137" t="s">
        <v>354</v>
      </c>
      <c r="C116" s="137" t="s">
        <v>452</v>
      </c>
      <c r="D116" s="137"/>
      <c r="E116" s="138">
        <v>1500</v>
      </c>
    </row>
    <row r="117" spans="1:5" ht="15.75" x14ac:dyDescent="0.25">
      <c r="A117" s="164" t="s">
        <v>361</v>
      </c>
      <c r="B117" s="165" t="s">
        <v>354</v>
      </c>
      <c r="C117" s="165" t="s">
        <v>452</v>
      </c>
      <c r="D117" s="165" t="s">
        <v>362</v>
      </c>
      <c r="E117" s="166">
        <v>1500</v>
      </c>
    </row>
    <row r="118" spans="1:5" ht="15.75" x14ac:dyDescent="0.25">
      <c r="A118" s="136" t="s">
        <v>351</v>
      </c>
      <c r="B118" s="137" t="s">
        <v>354</v>
      </c>
      <c r="C118" s="137" t="s">
        <v>352</v>
      </c>
      <c r="D118" s="137"/>
      <c r="E118" s="138">
        <v>30053.870999999999</v>
      </c>
    </row>
    <row r="119" spans="1:5" ht="31.5" x14ac:dyDescent="0.25">
      <c r="A119" s="164" t="s">
        <v>346</v>
      </c>
      <c r="B119" s="165" t="s">
        <v>354</v>
      </c>
      <c r="C119" s="165" t="s">
        <v>352</v>
      </c>
      <c r="D119" s="165" t="s">
        <v>321</v>
      </c>
      <c r="E119" s="166">
        <v>290</v>
      </c>
    </row>
    <row r="120" spans="1:5" ht="15.75" x14ac:dyDescent="0.25">
      <c r="A120" s="164" t="s">
        <v>430</v>
      </c>
      <c r="B120" s="165" t="s">
        <v>354</v>
      </c>
      <c r="C120" s="165" t="s">
        <v>352</v>
      </c>
      <c r="D120" s="165" t="s">
        <v>322</v>
      </c>
      <c r="E120" s="166">
        <v>4616.8710000000001</v>
      </c>
    </row>
    <row r="121" spans="1:5" ht="15.75" x14ac:dyDescent="0.25">
      <c r="A121" s="164" t="s">
        <v>361</v>
      </c>
      <c r="B121" s="165" t="s">
        <v>354</v>
      </c>
      <c r="C121" s="165" t="s">
        <v>352</v>
      </c>
      <c r="D121" s="165" t="s">
        <v>362</v>
      </c>
      <c r="E121" s="166">
        <v>25147</v>
      </c>
    </row>
    <row r="122" spans="1:5" ht="31.5" x14ac:dyDescent="0.25">
      <c r="A122" s="161" t="s">
        <v>453</v>
      </c>
      <c r="B122" s="162" t="s">
        <v>454</v>
      </c>
      <c r="C122" s="162"/>
      <c r="D122" s="162"/>
      <c r="E122" s="163">
        <v>101602.882</v>
      </c>
    </row>
    <row r="123" spans="1:5" ht="15.75" x14ac:dyDescent="0.25">
      <c r="A123" s="136" t="s">
        <v>355</v>
      </c>
      <c r="B123" s="137" t="s">
        <v>454</v>
      </c>
      <c r="C123" s="137" t="s">
        <v>356</v>
      </c>
      <c r="D123" s="137"/>
      <c r="E123" s="138">
        <v>26</v>
      </c>
    </row>
    <row r="124" spans="1:5" ht="31.5" x14ac:dyDescent="0.25">
      <c r="A124" s="136" t="s">
        <v>455</v>
      </c>
      <c r="B124" s="137" t="s">
        <v>454</v>
      </c>
      <c r="C124" s="137" t="s">
        <v>456</v>
      </c>
      <c r="D124" s="137"/>
      <c r="E124" s="138">
        <v>26</v>
      </c>
    </row>
    <row r="125" spans="1:5" ht="31.5" x14ac:dyDescent="0.25">
      <c r="A125" s="136" t="s">
        <v>457</v>
      </c>
      <c r="B125" s="137" t="s">
        <v>454</v>
      </c>
      <c r="C125" s="137" t="s">
        <v>458</v>
      </c>
      <c r="D125" s="137"/>
      <c r="E125" s="138">
        <v>26</v>
      </c>
    </row>
    <row r="126" spans="1:5" ht="31.5" x14ac:dyDescent="0.25">
      <c r="A126" s="164" t="s">
        <v>346</v>
      </c>
      <c r="B126" s="165" t="s">
        <v>454</v>
      </c>
      <c r="C126" s="165" t="s">
        <v>458</v>
      </c>
      <c r="D126" s="165" t="s">
        <v>321</v>
      </c>
      <c r="E126" s="166">
        <v>26</v>
      </c>
    </row>
    <row r="127" spans="1:5" ht="31.5" x14ac:dyDescent="0.25">
      <c r="A127" s="136" t="s">
        <v>459</v>
      </c>
      <c r="B127" s="137" t="s">
        <v>454</v>
      </c>
      <c r="C127" s="137" t="s">
        <v>460</v>
      </c>
      <c r="D127" s="137"/>
      <c r="E127" s="138">
        <v>94841.153000000006</v>
      </c>
    </row>
    <row r="128" spans="1:5" ht="31.5" x14ac:dyDescent="0.25">
      <c r="A128" s="136" t="s">
        <v>461</v>
      </c>
      <c r="B128" s="137" t="s">
        <v>454</v>
      </c>
      <c r="C128" s="137" t="s">
        <v>462</v>
      </c>
      <c r="D128" s="137"/>
      <c r="E128" s="138">
        <v>14235.698</v>
      </c>
    </row>
    <row r="129" spans="1:5" ht="15.75" x14ac:dyDescent="0.25">
      <c r="A129" s="136" t="s">
        <v>463</v>
      </c>
      <c r="B129" s="137" t="s">
        <v>454</v>
      </c>
      <c r="C129" s="137" t="s">
        <v>464</v>
      </c>
      <c r="D129" s="137"/>
      <c r="E129" s="138">
        <v>34.1</v>
      </c>
    </row>
    <row r="130" spans="1:5" ht="15.75" x14ac:dyDescent="0.25">
      <c r="A130" s="136" t="s">
        <v>463</v>
      </c>
      <c r="B130" s="137" t="s">
        <v>454</v>
      </c>
      <c r="C130" s="137" t="s">
        <v>465</v>
      </c>
      <c r="D130" s="137"/>
      <c r="E130" s="138">
        <v>34.1</v>
      </c>
    </row>
    <row r="131" spans="1:5" ht="31.5" x14ac:dyDescent="0.25">
      <c r="A131" s="164" t="s">
        <v>435</v>
      </c>
      <c r="B131" s="165" t="s">
        <v>454</v>
      </c>
      <c r="C131" s="165" t="s">
        <v>465</v>
      </c>
      <c r="D131" s="165" t="s">
        <v>436</v>
      </c>
      <c r="E131" s="166">
        <v>34.1</v>
      </c>
    </row>
    <row r="132" spans="1:5" ht="15.75" x14ac:dyDescent="0.25">
      <c r="A132" s="136" t="s">
        <v>466</v>
      </c>
      <c r="B132" s="137" t="s">
        <v>454</v>
      </c>
      <c r="C132" s="137" t="s">
        <v>467</v>
      </c>
      <c r="D132" s="137"/>
      <c r="E132" s="138">
        <v>10</v>
      </c>
    </row>
    <row r="133" spans="1:5" ht="31.5" x14ac:dyDescent="0.25">
      <c r="A133" s="164" t="s">
        <v>435</v>
      </c>
      <c r="B133" s="165" t="s">
        <v>454</v>
      </c>
      <c r="C133" s="165" t="s">
        <v>467</v>
      </c>
      <c r="D133" s="165" t="s">
        <v>436</v>
      </c>
      <c r="E133" s="166">
        <v>10</v>
      </c>
    </row>
    <row r="134" spans="1:5" ht="15.75" x14ac:dyDescent="0.25">
      <c r="A134" s="136" t="s">
        <v>468</v>
      </c>
      <c r="B134" s="137" t="s">
        <v>454</v>
      </c>
      <c r="C134" s="137" t="s">
        <v>469</v>
      </c>
      <c r="D134" s="137"/>
      <c r="E134" s="138">
        <v>13676.598</v>
      </c>
    </row>
    <row r="135" spans="1:5" ht="31.5" x14ac:dyDescent="0.25">
      <c r="A135" s="164" t="s">
        <v>435</v>
      </c>
      <c r="B135" s="165" t="s">
        <v>454</v>
      </c>
      <c r="C135" s="165" t="s">
        <v>469</v>
      </c>
      <c r="D135" s="165" t="s">
        <v>436</v>
      </c>
      <c r="E135" s="166">
        <v>11355.171</v>
      </c>
    </row>
    <row r="136" spans="1:5" ht="31.5" x14ac:dyDescent="0.25">
      <c r="A136" s="136" t="s">
        <v>470</v>
      </c>
      <c r="B136" s="137" t="s">
        <v>454</v>
      </c>
      <c r="C136" s="137" t="s">
        <v>471</v>
      </c>
      <c r="D136" s="137"/>
      <c r="E136" s="138">
        <v>2321.4270000000001</v>
      </c>
    </row>
    <row r="137" spans="1:5" ht="31.5" x14ac:dyDescent="0.25">
      <c r="A137" s="164" t="s">
        <v>435</v>
      </c>
      <c r="B137" s="165" t="s">
        <v>454</v>
      </c>
      <c r="C137" s="165" t="s">
        <v>471</v>
      </c>
      <c r="D137" s="165" t="s">
        <v>436</v>
      </c>
      <c r="E137" s="166">
        <v>2321.4270000000001</v>
      </c>
    </row>
    <row r="138" spans="1:5" ht="31.5" x14ac:dyDescent="0.25">
      <c r="A138" s="136" t="s">
        <v>472</v>
      </c>
      <c r="B138" s="137" t="s">
        <v>454</v>
      </c>
      <c r="C138" s="137" t="s">
        <v>473</v>
      </c>
      <c r="D138" s="137"/>
      <c r="E138" s="138">
        <v>15</v>
      </c>
    </row>
    <row r="139" spans="1:5" ht="31.5" x14ac:dyDescent="0.25">
      <c r="A139" s="164" t="s">
        <v>435</v>
      </c>
      <c r="B139" s="165" t="s">
        <v>454</v>
      </c>
      <c r="C139" s="165" t="s">
        <v>473</v>
      </c>
      <c r="D139" s="165" t="s">
        <v>436</v>
      </c>
      <c r="E139" s="166">
        <v>15</v>
      </c>
    </row>
    <row r="140" spans="1:5" ht="15.75" x14ac:dyDescent="0.25">
      <c r="A140" s="136" t="s">
        <v>474</v>
      </c>
      <c r="B140" s="137" t="s">
        <v>454</v>
      </c>
      <c r="C140" s="137" t="s">
        <v>475</v>
      </c>
      <c r="D140" s="137"/>
      <c r="E140" s="138">
        <v>500</v>
      </c>
    </row>
    <row r="141" spans="1:5" ht="31.5" x14ac:dyDescent="0.25">
      <c r="A141" s="164" t="s">
        <v>435</v>
      </c>
      <c r="B141" s="165" t="s">
        <v>454</v>
      </c>
      <c r="C141" s="165" t="s">
        <v>475</v>
      </c>
      <c r="D141" s="165" t="s">
        <v>436</v>
      </c>
      <c r="E141" s="166">
        <v>500</v>
      </c>
    </row>
    <row r="142" spans="1:5" ht="15.75" x14ac:dyDescent="0.25">
      <c r="A142" s="136" t="s">
        <v>476</v>
      </c>
      <c r="B142" s="137" t="s">
        <v>454</v>
      </c>
      <c r="C142" s="137" t="s">
        <v>477</v>
      </c>
      <c r="D142" s="137"/>
      <c r="E142" s="138">
        <v>18852.294000000002</v>
      </c>
    </row>
    <row r="143" spans="1:5" ht="15.75" x14ac:dyDescent="0.25">
      <c r="A143" s="136" t="s">
        <v>729</v>
      </c>
      <c r="B143" s="137" t="s">
        <v>454</v>
      </c>
      <c r="C143" s="137" t="s">
        <v>478</v>
      </c>
      <c r="D143" s="137"/>
      <c r="E143" s="138">
        <v>6971.5569999999998</v>
      </c>
    </row>
    <row r="144" spans="1:5" ht="15.75" x14ac:dyDescent="0.25">
      <c r="A144" s="136" t="s">
        <v>479</v>
      </c>
      <c r="B144" s="137" t="s">
        <v>454</v>
      </c>
      <c r="C144" s="137" t="s">
        <v>480</v>
      </c>
      <c r="D144" s="137"/>
      <c r="E144" s="138">
        <v>244.911</v>
      </c>
    </row>
    <row r="145" spans="1:5" ht="31.5" x14ac:dyDescent="0.25">
      <c r="A145" s="164" t="s">
        <v>435</v>
      </c>
      <c r="B145" s="165" t="s">
        <v>454</v>
      </c>
      <c r="C145" s="165" t="s">
        <v>480</v>
      </c>
      <c r="D145" s="165" t="s">
        <v>436</v>
      </c>
      <c r="E145" s="166">
        <v>244.911</v>
      </c>
    </row>
    <row r="146" spans="1:5" ht="47.25" x14ac:dyDescent="0.25">
      <c r="A146" s="136" t="s">
        <v>481</v>
      </c>
      <c r="B146" s="137" t="s">
        <v>454</v>
      </c>
      <c r="C146" s="137" t="s">
        <v>482</v>
      </c>
      <c r="D146" s="137"/>
      <c r="E146" s="138">
        <v>6726.6459999999997</v>
      </c>
    </row>
    <row r="147" spans="1:5" ht="31.5" x14ac:dyDescent="0.25">
      <c r="A147" s="164" t="s">
        <v>435</v>
      </c>
      <c r="B147" s="165" t="s">
        <v>454</v>
      </c>
      <c r="C147" s="165" t="s">
        <v>482</v>
      </c>
      <c r="D147" s="165" t="s">
        <v>436</v>
      </c>
      <c r="E147" s="166">
        <v>6726.6459999999997</v>
      </c>
    </row>
    <row r="148" spans="1:5" ht="15.75" x14ac:dyDescent="0.25">
      <c r="A148" s="136" t="s">
        <v>483</v>
      </c>
      <c r="B148" s="137" t="s">
        <v>454</v>
      </c>
      <c r="C148" s="137" t="s">
        <v>484</v>
      </c>
      <c r="D148" s="137"/>
      <c r="E148" s="138">
        <v>80</v>
      </c>
    </row>
    <row r="149" spans="1:5" ht="31.5" x14ac:dyDescent="0.25">
      <c r="A149" s="164" t="s">
        <v>435</v>
      </c>
      <c r="B149" s="165" t="s">
        <v>454</v>
      </c>
      <c r="C149" s="165" t="s">
        <v>484</v>
      </c>
      <c r="D149" s="165" t="s">
        <v>436</v>
      </c>
      <c r="E149" s="166">
        <v>80</v>
      </c>
    </row>
    <row r="150" spans="1:5" ht="31.5" x14ac:dyDescent="0.25">
      <c r="A150" s="136" t="s">
        <v>485</v>
      </c>
      <c r="B150" s="137" t="s">
        <v>454</v>
      </c>
      <c r="C150" s="137" t="s">
        <v>486</v>
      </c>
      <c r="D150" s="137"/>
      <c r="E150" s="138">
        <v>126</v>
      </c>
    </row>
    <row r="151" spans="1:5" ht="31.5" x14ac:dyDescent="0.25">
      <c r="A151" s="136" t="s">
        <v>485</v>
      </c>
      <c r="B151" s="137" t="s">
        <v>454</v>
      </c>
      <c r="C151" s="137" t="s">
        <v>487</v>
      </c>
      <c r="D151" s="137"/>
      <c r="E151" s="138">
        <v>126</v>
      </c>
    </row>
    <row r="152" spans="1:5" ht="31.5" x14ac:dyDescent="0.25">
      <c r="A152" s="164" t="s">
        <v>435</v>
      </c>
      <c r="B152" s="165" t="s">
        <v>454</v>
      </c>
      <c r="C152" s="165" t="s">
        <v>487</v>
      </c>
      <c r="D152" s="165" t="s">
        <v>436</v>
      </c>
      <c r="E152" s="166">
        <v>126</v>
      </c>
    </row>
    <row r="153" spans="1:5" ht="15.75" x14ac:dyDescent="0.25">
      <c r="A153" s="136" t="s">
        <v>488</v>
      </c>
      <c r="B153" s="137" t="s">
        <v>454</v>
      </c>
      <c r="C153" s="137" t="s">
        <v>489</v>
      </c>
      <c r="D153" s="137"/>
      <c r="E153" s="138">
        <v>11674.736999999999</v>
      </c>
    </row>
    <row r="154" spans="1:5" ht="31.5" x14ac:dyDescent="0.25">
      <c r="A154" s="164" t="s">
        <v>435</v>
      </c>
      <c r="B154" s="165" t="s">
        <v>454</v>
      </c>
      <c r="C154" s="165" t="s">
        <v>489</v>
      </c>
      <c r="D154" s="165" t="s">
        <v>436</v>
      </c>
      <c r="E154" s="166">
        <v>11674.736999999999</v>
      </c>
    </row>
    <row r="155" spans="1:5" ht="15.75" x14ac:dyDescent="0.25">
      <c r="A155" s="136" t="s">
        <v>490</v>
      </c>
      <c r="B155" s="137" t="s">
        <v>454</v>
      </c>
      <c r="C155" s="137" t="s">
        <v>491</v>
      </c>
      <c r="D155" s="137"/>
      <c r="E155" s="138">
        <v>3308.3249999999998</v>
      </c>
    </row>
    <row r="156" spans="1:5" ht="15.75" x14ac:dyDescent="0.25">
      <c r="A156" s="136" t="s">
        <v>488</v>
      </c>
      <c r="B156" s="137" t="s">
        <v>454</v>
      </c>
      <c r="C156" s="137" t="s">
        <v>492</v>
      </c>
      <c r="D156" s="137"/>
      <c r="E156" s="138">
        <v>3208.3249999999998</v>
      </c>
    </row>
    <row r="157" spans="1:5" ht="31.5" x14ac:dyDescent="0.25">
      <c r="A157" s="164" t="s">
        <v>435</v>
      </c>
      <c r="B157" s="165" t="s">
        <v>454</v>
      </c>
      <c r="C157" s="165" t="s">
        <v>492</v>
      </c>
      <c r="D157" s="165" t="s">
        <v>436</v>
      </c>
      <c r="E157" s="166">
        <v>2081.221</v>
      </c>
    </row>
    <row r="158" spans="1:5" ht="47.25" x14ac:dyDescent="0.25">
      <c r="A158" s="136" t="s">
        <v>481</v>
      </c>
      <c r="B158" s="137" t="s">
        <v>454</v>
      </c>
      <c r="C158" s="137" t="s">
        <v>493</v>
      </c>
      <c r="D158" s="137"/>
      <c r="E158" s="138">
        <v>1127.104</v>
      </c>
    </row>
    <row r="159" spans="1:5" ht="31.5" x14ac:dyDescent="0.25">
      <c r="A159" s="164" t="s">
        <v>435</v>
      </c>
      <c r="B159" s="165" t="s">
        <v>454</v>
      </c>
      <c r="C159" s="165" t="s">
        <v>493</v>
      </c>
      <c r="D159" s="165" t="s">
        <v>436</v>
      </c>
      <c r="E159" s="166">
        <v>1127.104</v>
      </c>
    </row>
    <row r="160" spans="1:5" ht="15.75" x14ac:dyDescent="0.25">
      <c r="A160" s="136" t="s">
        <v>494</v>
      </c>
      <c r="B160" s="137" t="s">
        <v>454</v>
      </c>
      <c r="C160" s="137" t="s">
        <v>495</v>
      </c>
      <c r="D160" s="137"/>
      <c r="E160" s="138">
        <v>100</v>
      </c>
    </row>
    <row r="161" spans="1:5" ht="31.5" x14ac:dyDescent="0.25">
      <c r="A161" s="164" t="s">
        <v>435</v>
      </c>
      <c r="B161" s="165" t="s">
        <v>454</v>
      </c>
      <c r="C161" s="165" t="s">
        <v>495</v>
      </c>
      <c r="D161" s="165" t="s">
        <v>436</v>
      </c>
      <c r="E161" s="166">
        <v>100</v>
      </c>
    </row>
    <row r="162" spans="1:5" ht="31.5" x14ac:dyDescent="0.25">
      <c r="A162" s="136" t="s">
        <v>496</v>
      </c>
      <c r="B162" s="137" t="s">
        <v>454</v>
      </c>
      <c r="C162" s="137" t="s">
        <v>497</v>
      </c>
      <c r="D162" s="137"/>
      <c r="E162" s="138">
        <v>29402.059000000001</v>
      </c>
    </row>
    <row r="163" spans="1:5" ht="63" x14ac:dyDescent="0.25">
      <c r="A163" s="136" t="s">
        <v>498</v>
      </c>
      <c r="B163" s="137" t="s">
        <v>454</v>
      </c>
      <c r="C163" s="137" t="s">
        <v>499</v>
      </c>
      <c r="D163" s="137"/>
      <c r="E163" s="138">
        <v>2021.279</v>
      </c>
    </row>
    <row r="164" spans="1:5" ht="31.5" x14ac:dyDescent="0.25">
      <c r="A164" s="164" t="s">
        <v>435</v>
      </c>
      <c r="B164" s="165" t="s">
        <v>454</v>
      </c>
      <c r="C164" s="165" t="s">
        <v>499</v>
      </c>
      <c r="D164" s="165" t="s">
        <v>436</v>
      </c>
      <c r="E164" s="166">
        <v>2021.279</v>
      </c>
    </row>
    <row r="165" spans="1:5" ht="15.75" x14ac:dyDescent="0.25">
      <c r="A165" s="136" t="s">
        <v>500</v>
      </c>
      <c r="B165" s="137" t="s">
        <v>454</v>
      </c>
      <c r="C165" s="137" t="s">
        <v>501</v>
      </c>
      <c r="D165" s="137"/>
      <c r="E165" s="138">
        <v>25797.617999999999</v>
      </c>
    </row>
    <row r="166" spans="1:5" ht="31.5" x14ac:dyDescent="0.25">
      <c r="A166" s="164" t="s">
        <v>435</v>
      </c>
      <c r="B166" s="165" t="s">
        <v>454</v>
      </c>
      <c r="C166" s="165" t="s">
        <v>501</v>
      </c>
      <c r="D166" s="165" t="s">
        <v>436</v>
      </c>
      <c r="E166" s="166">
        <v>18215.419000000002</v>
      </c>
    </row>
    <row r="167" spans="1:5" ht="47.25" x14ac:dyDescent="0.25">
      <c r="A167" s="136" t="s">
        <v>481</v>
      </c>
      <c r="B167" s="137" t="s">
        <v>454</v>
      </c>
      <c r="C167" s="137" t="s">
        <v>502</v>
      </c>
      <c r="D167" s="137"/>
      <c r="E167" s="138">
        <v>7582.1989999999996</v>
      </c>
    </row>
    <row r="168" spans="1:5" ht="31.5" x14ac:dyDescent="0.25">
      <c r="A168" s="164" t="s">
        <v>435</v>
      </c>
      <c r="B168" s="165" t="s">
        <v>454</v>
      </c>
      <c r="C168" s="165" t="s">
        <v>502</v>
      </c>
      <c r="D168" s="165" t="s">
        <v>436</v>
      </c>
      <c r="E168" s="166">
        <v>7582.1989999999996</v>
      </c>
    </row>
    <row r="169" spans="1:5" ht="15.75" x14ac:dyDescent="0.25">
      <c r="A169" s="136" t="s">
        <v>503</v>
      </c>
      <c r="B169" s="137" t="s">
        <v>454</v>
      </c>
      <c r="C169" s="137" t="s">
        <v>504</v>
      </c>
      <c r="D169" s="137"/>
      <c r="E169" s="138">
        <v>540</v>
      </c>
    </row>
    <row r="170" spans="1:5" ht="31.5" x14ac:dyDescent="0.25">
      <c r="A170" s="164" t="s">
        <v>435</v>
      </c>
      <c r="B170" s="165" t="s">
        <v>454</v>
      </c>
      <c r="C170" s="165" t="s">
        <v>504</v>
      </c>
      <c r="D170" s="165" t="s">
        <v>436</v>
      </c>
      <c r="E170" s="166">
        <v>540</v>
      </c>
    </row>
    <row r="171" spans="1:5" ht="15.75" x14ac:dyDescent="0.25">
      <c r="A171" s="136" t="s">
        <v>505</v>
      </c>
      <c r="B171" s="137" t="s">
        <v>454</v>
      </c>
      <c r="C171" s="137" t="s">
        <v>506</v>
      </c>
      <c r="D171" s="137"/>
      <c r="E171" s="138">
        <v>740</v>
      </c>
    </row>
    <row r="172" spans="1:5" ht="31.5" x14ac:dyDescent="0.25">
      <c r="A172" s="164" t="s">
        <v>435</v>
      </c>
      <c r="B172" s="165" t="s">
        <v>454</v>
      </c>
      <c r="C172" s="165" t="s">
        <v>506</v>
      </c>
      <c r="D172" s="165" t="s">
        <v>436</v>
      </c>
      <c r="E172" s="166">
        <v>740</v>
      </c>
    </row>
    <row r="173" spans="1:5" ht="15.75" x14ac:dyDescent="0.25">
      <c r="A173" s="136" t="s">
        <v>494</v>
      </c>
      <c r="B173" s="137" t="s">
        <v>454</v>
      </c>
      <c r="C173" s="137" t="s">
        <v>507</v>
      </c>
      <c r="D173" s="137"/>
      <c r="E173" s="138">
        <v>303.16199999999998</v>
      </c>
    </row>
    <row r="174" spans="1:5" ht="31.5" x14ac:dyDescent="0.25">
      <c r="A174" s="164" t="s">
        <v>435</v>
      </c>
      <c r="B174" s="165" t="s">
        <v>454</v>
      </c>
      <c r="C174" s="165" t="s">
        <v>507</v>
      </c>
      <c r="D174" s="165" t="s">
        <v>436</v>
      </c>
      <c r="E174" s="166">
        <v>303.16199999999998</v>
      </c>
    </row>
    <row r="175" spans="1:5" ht="15.75" x14ac:dyDescent="0.25">
      <c r="A175" s="136" t="s">
        <v>508</v>
      </c>
      <c r="B175" s="137" t="s">
        <v>454</v>
      </c>
      <c r="C175" s="137" t="s">
        <v>509</v>
      </c>
      <c r="D175" s="137"/>
      <c r="E175" s="138">
        <v>4890.7690000000002</v>
      </c>
    </row>
    <row r="176" spans="1:5" ht="15.75" x14ac:dyDescent="0.25">
      <c r="A176" s="136" t="s">
        <v>510</v>
      </c>
      <c r="B176" s="137" t="s">
        <v>454</v>
      </c>
      <c r="C176" s="137" t="s">
        <v>511</v>
      </c>
      <c r="D176" s="137"/>
      <c r="E176" s="138">
        <v>4890.7690000000002</v>
      </c>
    </row>
    <row r="177" spans="1:5" ht="47.25" x14ac:dyDescent="0.25">
      <c r="A177" s="164" t="s">
        <v>342</v>
      </c>
      <c r="B177" s="165" t="s">
        <v>454</v>
      </c>
      <c r="C177" s="165" t="s">
        <v>511</v>
      </c>
      <c r="D177" s="165" t="s">
        <v>343</v>
      </c>
      <c r="E177" s="166">
        <v>4406.4690000000001</v>
      </c>
    </row>
    <row r="178" spans="1:5" ht="31.5" x14ac:dyDescent="0.25">
      <c r="A178" s="164" t="s">
        <v>346</v>
      </c>
      <c r="B178" s="165" t="s">
        <v>454</v>
      </c>
      <c r="C178" s="165" t="s">
        <v>511</v>
      </c>
      <c r="D178" s="165" t="s">
        <v>321</v>
      </c>
      <c r="E178" s="166">
        <v>484.3</v>
      </c>
    </row>
    <row r="179" spans="1:5" ht="15.75" x14ac:dyDescent="0.25">
      <c r="A179" s="136" t="s">
        <v>512</v>
      </c>
      <c r="B179" s="137" t="s">
        <v>454</v>
      </c>
      <c r="C179" s="137" t="s">
        <v>513</v>
      </c>
      <c r="D179" s="137"/>
      <c r="E179" s="138">
        <v>18409.559000000001</v>
      </c>
    </row>
    <row r="180" spans="1:5" ht="15.75" x14ac:dyDescent="0.25">
      <c r="A180" s="136" t="s">
        <v>514</v>
      </c>
      <c r="B180" s="137" t="s">
        <v>454</v>
      </c>
      <c r="C180" s="137" t="s">
        <v>515</v>
      </c>
      <c r="D180" s="137"/>
      <c r="E180" s="138">
        <v>18409.559000000001</v>
      </c>
    </row>
    <row r="181" spans="1:5" ht="31.5" x14ac:dyDescent="0.25">
      <c r="A181" s="164" t="s">
        <v>435</v>
      </c>
      <c r="B181" s="165" t="s">
        <v>454</v>
      </c>
      <c r="C181" s="165" t="s">
        <v>515</v>
      </c>
      <c r="D181" s="165" t="s">
        <v>436</v>
      </c>
      <c r="E181" s="166">
        <v>18409.559000000001</v>
      </c>
    </row>
    <row r="182" spans="1:5" ht="15.75" x14ac:dyDescent="0.25">
      <c r="A182" s="136" t="s">
        <v>516</v>
      </c>
      <c r="B182" s="137" t="s">
        <v>454</v>
      </c>
      <c r="C182" s="137" t="s">
        <v>517</v>
      </c>
      <c r="D182" s="137"/>
      <c r="E182" s="138">
        <v>5742.4480000000003</v>
      </c>
    </row>
    <row r="183" spans="1:5" ht="15.75" x14ac:dyDescent="0.25">
      <c r="A183" s="136" t="s">
        <v>518</v>
      </c>
      <c r="B183" s="137" t="s">
        <v>454</v>
      </c>
      <c r="C183" s="137" t="s">
        <v>519</v>
      </c>
      <c r="D183" s="137"/>
      <c r="E183" s="138">
        <v>2658.8490000000002</v>
      </c>
    </row>
    <row r="184" spans="1:5" ht="31.5" x14ac:dyDescent="0.25">
      <c r="A184" s="164" t="s">
        <v>435</v>
      </c>
      <c r="B184" s="165" t="s">
        <v>454</v>
      </c>
      <c r="C184" s="165" t="s">
        <v>519</v>
      </c>
      <c r="D184" s="165" t="s">
        <v>436</v>
      </c>
      <c r="E184" s="166">
        <v>1736.2249999999999</v>
      </c>
    </row>
    <row r="185" spans="1:5" ht="47.25" x14ac:dyDescent="0.25">
      <c r="A185" s="136" t="s">
        <v>481</v>
      </c>
      <c r="B185" s="137" t="s">
        <v>454</v>
      </c>
      <c r="C185" s="137" t="s">
        <v>520</v>
      </c>
      <c r="D185" s="137"/>
      <c r="E185" s="138">
        <v>922.62400000000002</v>
      </c>
    </row>
    <row r="186" spans="1:5" ht="31.5" x14ac:dyDescent="0.25">
      <c r="A186" s="164" t="s">
        <v>435</v>
      </c>
      <c r="B186" s="165" t="s">
        <v>454</v>
      </c>
      <c r="C186" s="165" t="s">
        <v>520</v>
      </c>
      <c r="D186" s="165" t="s">
        <v>436</v>
      </c>
      <c r="E186" s="166">
        <v>922.62400000000002</v>
      </c>
    </row>
    <row r="187" spans="1:5" ht="15.75" x14ac:dyDescent="0.25">
      <c r="A187" s="136" t="s">
        <v>521</v>
      </c>
      <c r="B187" s="137" t="s">
        <v>454</v>
      </c>
      <c r="C187" s="137" t="s">
        <v>522</v>
      </c>
      <c r="D187" s="137"/>
      <c r="E187" s="138">
        <v>1970.4929999999999</v>
      </c>
    </row>
    <row r="188" spans="1:5" ht="31.5" x14ac:dyDescent="0.25">
      <c r="A188" s="164" t="s">
        <v>435</v>
      </c>
      <c r="B188" s="165" t="s">
        <v>454</v>
      </c>
      <c r="C188" s="165" t="s">
        <v>522</v>
      </c>
      <c r="D188" s="165" t="s">
        <v>436</v>
      </c>
      <c r="E188" s="166">
        <v>1970.4929999999999</v>
      </c>
    </row>
    <row r="189" spans="1:5" ht="15.75" x14ac:dyDescent="0.25">
      <c r="A189" s="136" t="s">
        <v>523</v>
      </c>
      <c r="B189" s="137" t="s">
        <v>454</v>
      </c>
      <c r="C189" s="137" t="s">
        <v>524</v>
      </c>
      <c r="D189" s="137"/>
      <c r="E189" s="138">
        <v>1113.106</v>
      </c>
    </row>
    <row r="190" spans="1:5" ht="31.5" x14ac:dyDescent="0.25">
      <c r="A190" s="164" t="s">
        <v>435</v>
      </c>
      <c r="B190" s="165" t="s">
        <v>454</v>
      </c>
      <c r="C190" s="165" t="s">
        <v>524</v>
      </c>
      <c r="D190" s="165" t="s">
        <v>436</v>
      </c>
      <c r="E190" s="166">
        <v>1113.106</v>
      </c>
    </row>
    <row r="191" spans="1:5" ht="31.5" x14ac:dyDescent="0.25">
      <c r="A191" s="136" t="s">
        <v>525</v>
      </c>
      <c r="B191" s="137" t="s">
        <v>454</v>
      </c>
      <c r="C191" s="137" t="s">
        <v>526</v>
      </c>
      <c r="D191" s="137"/>
      <c r="E191" s="138">
        <v>6157.2659999999996</v>
      </c>
    </row>
    <row r="192" spans="1:5" ht="15.75" x14ac:dyDescent="0.25">
      <c r="A192" s="136" t="s">
        <v>527</v>
      </c>
      <c r="B192" s="137" t="s">
        <v>454</v>
      </c>
      <c r="C192" s="137" t="s">
        <v>528</v>
      </c>
      <c r="D192" s="137"/>
      <c r="E192" s="138">
        <v>250</v>
      </c>
    </row>
    <row r="193" spans="1:5" ht="47.25" x14ac:dyDescent="0.25">
      <c r="A193" s="136" t="s">
        <v>529</v>
      </c>
      <c r="B193" s="137" t="s">
        <v>454</v>
      </c>
      <c r="C193" s="137" t="s">
        <v>530</v>
      </c>
      <c r="D193" s="137"/>
      <c r="E193" s="138">
        <v>250</v>
      </c>
    </row>
    <row r="194" spans="1:5" ht="31.5" x14ac:dyDescent="0.25">
      <c r="A194" s="164" t="s">
        <v>435</v>
      </c>
      <c r="B194" s="165" t="s">
        <v>454</v>
      </c>
      <c r="C194" s="165" t="s">
        <v>530</v>
      </c>
      <c r="D194" s="165" t="s">
        <v>436</v>
      </c>
      <c r="E194" s="166">
        <v>250</v>
      </c>
    </row>
    <row r="195" spans="1:5" ht="15.75" x14ac:dyDescent="0.25">
      <c r="A195" s="136" t="s">
        <v>531</v>
      </c>
      <c r="B195" s="137" t="s">
        <v>454</v>
      </c>
      <c r="C195" s="137" t="s">
        <v>532</v>
      </c>
      <c r="D195" s="137"/>
      <c r="E195" s="138">
        <v>650</v>
      </c>
    </row>
    <row r="196" spans="1:5" ht="31.5" x14ac:dyDescent="0.25">
      <c r="A196" s="136" t="s">
        <v>533</v>
      </c>
      <c r="B196" s="137" t="s">
        <v>454</v>
      </c>
      <c r="C196" s="137" t="s">
        <v>534</v>
      </c>
      <c r="D196" s="137"/>
      <c r="E196" s="138">
        <v>650</v>
      </c>
    </row>
    <row r="197" spans="1:5" ht="31.5" x14ac:dyDescent="0.25">
      <c r="A197" s="164" t="s">
        <v>435</v>
      </c>
      <c r="B197" s="165" t="s">
        <v>454</v>
      </c>
      <c r="C197" s="165" t="s">
        <v>534</v>
      </c>
      <c r="D197" s="165" t="s">
        <v>436</v>
      </c>
      <c r="E197" s="166">
        <v>650</v>
      </c>
    </row>
    <row r="198" spans="1:5" ht="15.75" x14ac:dyDescent="0.25">
      <c r="A198" s="136" t="s">
        <v>535</v>
      </c>
      <c r="B198" s="137" t="s">
        <v>454</v>
      </c>
      <c r="C198" s="137" t="s">
        <v>536</v>
      </c>
      <c r="D198" s="137"/>
      <c r="E198" s="138">
        <v>5257.2659999999996</v>
      </c>
    </row>
    <row r="199" spans="1:5" ht="15.75" x14ac:dyDescent="0.25">
      <c r="A199" s="136" t="s">
        <v>537</v>
      </c>
      <c r="B199" s="137" t="s">
        <v>454</v>
      </c>
      <c r="C199" s="137" t="s">
        <v>538</v>
      </c>
      <c r="D199" s="137"/>
      <c r="E199" s="138">
        <v>5221.2659999999996</v>
      </c>
    </row>
    <row r="200" spans="1:5" ht="31.5" x14ac:dyDescent="0.25">
      <c r="A200" s="164" t="s">
        <v>435</v>
      </c>
      <c r="B200" s="165" t="s">
        <v>454</v>
      </c>
      <c r="C200" s="165" t="s">
        <v>538</v>
      </c>
      <c r="D200" s="165" t="s">
        <v>436</v>
      </c>
      <c r="E200" s="166">
        <v>5002.2420000000002</v>
      </c>
    </row>
    <row r="201" spans="1:5" ht="31.5" x14ac:dyDescent="0.25">
      <c r="A201" s="136" t="s">
        <v>470</v>
      </c>
      <c r="B201" s="137" t="s">
        <v>454</v>
      </c>
      <c r="C201" s="137" t="s">
        <v>539</v>
      </c>
      <c r="D201" s="137"/>
      <c r="E201" s="138">
        <v>219.024</v>
      </c>
    </row>
    <row r="202" spans="1:5" ht="31.5" x14ac:dyDescent="0.25">
      <c r="A202" s="164" t="s">
        <v>435</v>
      </c>
      <c r="B202" s="165" t="s">
        <v>454</v>
      </c>
      <c r="C202" s="165" t="s">
        <v>539</v>
      </c>
      <c r="D202" s="165" t="s">
        <v>436</v>
      </c>
      <c r="E202" s="166">
        <v>219.024</v>
      </c>
    </row>
    <row r="203" spans="1:5" ht="31.5" x14ac:dyDescent="0.25">
      <c r="A203" s="136" t="s">
        <v>540</v>
      </c>
      <c r="B203" s="137" t="s">
        <v>454</v>
      </c>
      <c r="C203" s="137" t="s">
        <v>541</v>
      </c>
      <c r="D203" s="137"/>
      <c r="E203" s="138">
        <v>36</v>
      </c>
    </row>
    <row r="204" spans="1:5" ht="31.5" x14ac:dyDescent="0.25">
      <c r="A204" s="164" t="s">
        <v>435</v>
      </c>
      <c r="B204" s="165" t="s">
        <v>454</v>
      </c>
      <c r="C204" s="165" t="s">
        <v>541</v>
      </c>
      <c r="D204" s="165" t="s">
        <v>436</v>
      </c>
      <c r="E204" s="166">
        <v>36</v>
      </c>
    </row>
    <row r="205" spans="1:5" ht="15.75" x14ac:dyDescent="0.25">
      <c r="A205" s="136" t="s">
        <v>424</v>
      </c>
      <c r="B205" s="137" t="s">
        <v>454</v>
      </c>
      <c r="C205" s="137" t="s">
        <v>425</v>
      </c>
      <c r="D205" s="137"/>
      <c r="E205" s="138">
        <v>578.46299999999997</v>
      </c>
    </row>
    <row r="206" spans="1:5" ht="15.75" x14ac:dyDescent="0.25">
      <c r="A206" s="136" t="s">
        <v>542</v>
      </c>
      <c r="B206" s="137" t="s">
        <v>454</v>
      </c>
      <c r="C206" s="137" t="s">
        <v>543</v>
      </c>
      <c r="D206" s="137"/>
      <c r="E206" s="138">
        <v>578.46299999999997</v>
      </c>
    </row>
    <row r="207" spans="1:5" ht="31.5" x14ac:dyDescent="0.25">
      <c r="A207" s="136" t="s">
        <v>544</v>
      </c>
      <c r="B207" s="137" t="s">
        <v>454</v>
      </c>
      <c r="C207" s="137" t="s">
        <v>545</v>
      </c>
      <c r="D207" s="137"/>
      <c r="E207" s="138">
        <v>578.46299999999997</v>
      </c>
    </row>
    <row r="208" spans="1:5" ht="31.5" x14ac:dyDescent="0.25">
      <c r="A208" s="136" t="s">
        <v>546</v>
      </c>
      <c r="B208" s="137" t="s">
        <v>454</v>
      </c>
      <c r="C208" s="137" t="s">
        <v>547</v>
      </c>
      <c r="D208" s="137"/>
      <c r="E208" s="138">
        <v>578.46299999999997</v>
      </c>
    </row>
    <row r="209" spans="1:5" ht="31.5" x14ac:dyDescent="0.25">
      <c r="A209" s="164" t="s">
        <v>435</v>
      </c>
      <c r="B209" s="165" t="s">
        <v>454</v>
      </c>
      <c r="C209" s="165" t="s">
        <v>547</v>
      </c>
      <c r="D209" s="165" t="s">
        <v>436</v>
      </c>
      <c r="E209" s="166">
        <v>578.46299999999997</v>
      </c>
    </row>
    <row r="210" spans="1:5" ht="47.25" x14ac:dyDescent="0.25">
      <c r="A210" s="161" t="s">
        <v>548</v>
      </c>
      <c r="B210" s="162" t="s">
        <v>549</v>
      </c>
      <c r="C210" s="162"/>
      <c r="D210" s="162"/>
      <c r="E210" s="163">
        <v>22281.317999999999</v>
      </c>
    </row>
    <row r="211" spans="1:5" ht="31.5" x14ac:dyDescent="0.25">
      <c r="A211" s="136" t="s">
        <v>363</v>
      </c>
      <c r="B211" s="137" t="s">
        <v>549</v>
      </c>
      <c r="C211" s="137" t="s">
        <v>364</v>
      </c>
      <c r="D211" s="137"/>
      <c r="E211" s="138">
        <v>785.81399999999996</v>
      </c>
    </row>
    <row r="212" spans="1:5" ht="31.5" x14ac:dyDescent="0.25">
      <c r="A212" s="136" t="s">
        <v>365</v>
      </c>
      <c r="B212" s="137" t="s">
        <v>549</v>
      </c>
      <c r="C212" s="137" t="s">
        <v>366</v>
      </c>
      <c r="D212" s="137"/>
      <c r="E212" s="138">
        <v>785.81399999999996</v>
      </c>
    </row>
    <row r="213" spans="1:5" ht="15.75" x14ac:dyDescent="0.25">
      <c r="A213" s="136" t="s">
        <v>367</v>
      </c>
      <c r="B213" s="137" t="s">
        <v>549</v>
      </c>
      <c r="C213" s="137" t="s">
        <v>368</v>
      </c>
      <c r="D213" s="137"/>
      <c r="E213" s="138">
        <v>785.81399999999996</v>
      </c>
    </row>
    <row r="214" spans="1:5" ht="31.5" x14ac:dyDescent="0.25">
      <c r="A214" s="164" t="s">
        <v>346</v>
      </c>
      <c r="B214" s="165" t="s">
        <v>549</v>
      </c>
      <c r="C214" s="165" t="s">
        <v>368</v>
      </c>
      <c r="D214" s="165" t="s">
        <v>321</v>
      </c>
      <c r="E214" s="166">
        <v>785.81399999999996</v>
      </c>
    </row>
    <row r="215" spans="1:5" ht="31.5" x14ac:dyDescent="0.25">
      <c r="A215" s="136" t="s">
        <v>382</v>
      </c>
      <c r="B215" s="137" t="s">
        <v>549</v>
      </c>
      <c r="C215" s="137" t="s">
        <v>383</v>
      </c>
      <c r="D215" s="137"/>
      <c r="E215" s="138">
        <v>15950.665000000001</v>
      </c>
    </row>
    <row r="216" spans="1:5" ht="31.5" x14ac:dyDescent="0.25">
      <c r="A216" s="136" t="s">
        <v>550</v>
      </c>
      <c r="B216" s="137" t="s">
        <v>549</v>
      </c>
      <c r="C216" s="137" t="s">
        <v>551</v>
      </c>
      <c r="D216" s="137"/>
      <c r="E216" s="138">
        <v>12823.075999999999</v>
      </c>
    </row>
    <row r="217" spans="1:5" ht="63" x14ac:dyDescent="0.25">
      <c r="A217" s="136" t="s">
        <v>552</v>
      </c>
      <c r="B217" s="137" t="s">
        <v>549</v>
      </c>
      <c r="C217" s="137" t="s">
        <v>553</v>
      </c>
      <c r="D217" s="137"/>
      <c r="E217" s="138">
        <v>659.48</v>
      </c>
    </row>
    <row r="218" spans="1:5" ht="31.5" x14ac:dyDescent="0.25">
      <c r="A218" s="164" t="s">
        <v>346</v>
      </c>
      <c r="B218" s="165" t="s">
        <v>549</v>
      </c>
      <c r="C218" s="165" t="s">
        <v>553</v>
      </c>
      <c r="D218" s="165" t="s">
        <v>321</v>
      </c>
      <c r="E218" s="166">
        <v>659.48</v>
      </c>
    </row>
    <row r="219" spans="1:5" ht="47.25" x14ac:dyDescent="0.25">
      <c r="A219" s="136" t="s">
        <v>554</v>
      </c>
      <c r="B219" s="137" t="s">
        <v>549</v>
      </c>
      <c r="C219" s="137" t="s">
        <v>555</v>
      </c>
      <c r="D219" s="137"/>
      <c r="E219" s="138">
        <v>834.49800000000005</v>
      </c>
    </row>
    <row r="220" spans="1:5" ht="15.75" x14ac:dyDescent="0.25">
      <c r="A220" s="164" t="s">
        <v>430</v>
      </c>
      <c r="B220" s="165" t="s">
        <v>549</v>
      </c>
      <c r="C220" s="165" t="s">
        <v>555</v>
      </c>
      <c r="D220" s="165" t="s">
        <v>322</v>
      </c>
      <c r="E220" s="166">
        <v>834.49800000000005</v>
      </c>
    </row>
    <row r="221" spans="1:5" ht="63" x14ac:dyDescent="0.25">
      <c r="A221" s="136" t="s">
        <v>556</v>
      </c>
      <c r="B221" s="137" t="s">
        <v>549</v>
      </c>
      <c r="C221" s="137" t="s">
        <v>557</v>
      </c>
      <c r="D221" s="137"/>
      <c r="E221" s="138">
        <v>834.49800000000005</v>
      </c>
    </row>
    <row r="222" spans="1:5" ht="15.75" x14ac:dyDescent="0.25">
      <c r="A222" s="164" t="s">
        <v>430</v>
      </c>
      <c r="B222" s="165" t="s">
        <v>549</v>
      </c>
      <c r="C222" s="165" t="s">
        <v>557</v>
      </c>
      <c r="D222" s="165" t="s">
        <v>322</v>
      </c>
      <c r="E222" s="166">
        <v>834.49800000000005</v>
      </c>
    </row>
    <row r="223" spans="1:5" ht="63" x14ac:dyDescent="0.25">
      <c r="A223" s="136" t="s">
        <v>558</v>
      </c>
      <c r="B223" s="137" t="s">
        <v>549</v>
      </c>
      <c r="C223" s="137" t="s">
        <v>559</v>
      </c>
      <c r="D223" s="137"/>
      <c r="E223" s="138">
        <v>2802.5</v>
      </c>
    </row>
    <row r="224" spans="1:5" ht="94.5" x14ac:dyDescent="0.25">
      <c r="A224" s="139" t="s">
        <v>560</v>
      </c>
      <c r="B224" s="137" t="s">
        <v>549</v>
      </c>
      <c r="C224" s="137" t="s">
        <v>561</v>
      </c>
      <c r="D224" s="137"/>
      <c r="E224" s="138">
        <v>1048.8</v>
      </c>
    </row>
    <row r="225" spans="1:5" ht="31.5" x14ac:dyDescent="0.25">
      <c r="A225" s="164" t="s">
        <v>562</v>
      </c>
      <c r="B225" s="165" t="s">
        <v>549</v>
      </c>
      <c r="C225" s="165" t="s">
        <v>561</v>
      </c>
      <c r="D225" s="165" t="s">
        <v>323</v>
      </c>
      <c r="E225" s="166">
        <v>1048.8</v>
      </c>
    </row>
    <row r="226" spans="1:5" ht="94.5" x14ac:dyDescent="0.25">
      <c r="A226" s="139" t="s">
        <v>560</v>
      </c>
      <c r="B226" s="137" t="s">
        <v>549</v>
      </c>
      <c r="C226" s="137" t="s">
        <v>563</v>
      </c>
      <c r="D226" s="137"/>
      <c r="E226" s="138">
        <v>1753.7</v>
      </c>
    </row>
    <row r="227" spans="1:5" ht="31.5" x14ac:dyDescent="0.25">
      <c r="A227" s="164" t="s">
        <v>562</v>
      </c>
      <c r="B227" s="165" t="s">
        <v>549</v>
      </c>
      <c r="C227" s="165" t="s">
        <v>563</v>
      </c>
      <c r="D227" s="165" t="s">
        <v>323</v>
      </c>
      <c r="E227" s="166">
        <v>1753.7</v>
      </c>
    </row>
    <row r="228" spans="1:5" ht="47.25" x14ac:dyDescent="0.25">
      <c r="A228" s="136" t="s">
        <v>564</v>
      </c>
      <c r="B228" s="137" t="s">
        <v>549</v>
      </c>
      <c r="C228" s="137" t="s">
        <v>565</v>
      </c>
      <c r="D228" s="137"/>
      <c r="E228" s="138">
        <v>4092.1</v>
      </c>
    </row>
    <row r="229" spans="1:5" ht="94.5" x14ac:dyDescent="0.25">
      <c r="A229" s="139" t="s">
        <v>560</v>
      </c>
      <c r="B229" s="137" t="s">
        <v>549</v>
      </c>
      <c r="C229" s="137" t="s">
        <v>566</v>
      </c>
      <c r="D229" s="137"/>
      <c r="E229" s="138">
        <v>4092.1</v>
      </c>
    </row>
    <row r="230" spans="1:5" ht="31.5" x14ac:dyDescent="0.25">
      <c r="A230" s="164" t="s">
        <v>562</v>
      </c>
      <c r="B230" s="165" t="s">
        <v>549</v>
      </c>
      <c r="C230" s="165" t="s">
        <v>566</v>
      </c>
      <c r="D230" s="165" t="s">
        <v>323</v>
      </c>
      <c r="E230" s="166">
        <v>4092.1</v>
      </c>
    </row>
    <row r="231" spans="1:5" ht="15.75" x14ac:dyDescent="0.25">
      <c r="A231" s="136" t="s">
        <v>567</v>
      </c>
      <c r="B231" s="137" t="s">
        <v>549</v>
      </c>
      <c r="C231" s="137" t="s">
        <v>568</v>
      </c>
      <c r="D231" s="137"/>
      <c r="E231" s="138">
        <v>3600</v>
      </c>
    </row>
    <row r="232" spans="1:5" ht="31.5" x14ac:dyDescent="0.25">
      <c r="A232" s="164" t="s">
        <v>562</v>
      </c>
      <c r="B232" s="165" t="s">
        <v>549</v>
      </c>
      <c r="C232" s="165" t="s">
        <v>568</v>
      </c>
      <c r="D232" s="165" t="s">
        <v>323</v>
      </c>
      <c r="E232" s="166">
        <v>3600</v>
      </c>
    </row>
    <row r="233" spans="1:5" ht="31.5" x14ac:dyDescent="0.25">
      <c r="A233" s="136" t="s">
        <v>384</v>
      </c>
      <c r="B233" s="137" t="s">
        <v>549</v>
      </c>
      <c r="C233" s="137" t="s">
        <v>385</v>
      </c>
      <c r="D233" s="137"/>
      <c r="E233" s="138">
        <v>3127.5889999999999</v>
      </c>
    </row>
    <row r="234" spans="1:5" ht="15.75" x14ac:dyDescent="0.25">
      <c r="A234" s="136" t="s">
        <v>569</v>
      </c>
      <c r="B234" s="137" t="s">
        <v>549</v>
      </c>
      <c r="C234" s="137" t="s">
        <v>570</v>
      </c>
      <c r="D234" s="137"/>
      <c r="E234" s="138">
        <v>657.24300000000005</v>
      </c>
    </row>
    <row r="235" spans="1:5" ht="31.5" x14ac:dyDescent="0.25">
      <c r="A235" s="164" t="s">
        <v>346</v>
      </c>
      <c r="B235" s="165" t="s">
        <v>549</v>
      </c>
      <c r="C235" s="165" t="s">
        <v>570</v>
      </c>
      <c r="D235" s="165" t="s">
        <v>321</v>
      </c>
      <c r="E235" s="166">
        <v>630.43299999999999</v>
      </c>
    </row>
    <row r="236" spans="1:5" ht="15.75" x14ac:dyDescent="0.25">
      <c r="A236" s="164" t="s">
        <v>361</v>
      </c>
      <c r="B236" s="165" t="s">
        <v>549</v>
      </c>
      <c r="C236" s="165" t="s">
        <v>570</v>
      </c>
      <c r="D236" s="165" t="s">
        <v>362</v>
      </c>
      <c r="E236" s="166">
        <v>26.81</v>
      </c>
    </row>
    <row r="237" spans="1:5" ht="31.5" x14ac:dyDescent="0.25">
      <c r="A237" s="136" t="s">
        <v>571</v>
      </c>
      <c r="B237" s="137" t="s">
        <v>549</v>
      </c>
      <c r="C237" s="137" t="s">
        <v>572</v>
      </c>
      <c r="D237" s="137"/>
      <c r="E237" s="138">
        <v>710.07299999999998</v>
      </c>
    </row>
    <row r="238" spans="1:5" ht="31.5" x14ac:dyDescent="0.25">
      <c r="A238" s="164" t="s">
        <v>346</v>
      </c>
      <c r="B238" s="165" t="s">
        <v>549</v>
      </c>
      <c r="C238" s="165" t="s">
        <v>572</v>
      </c>
      <c r="D238" s="165" t="s">
        <v>321</v>
      </c>
      <c r="E238" s="166">
        <v>710.07299999999998</v>
      </c>
    </row>
    <row r="239" spans="1:5" ht="31.5" x14ac:dyDescent="0.25">
      <c r="A239" s="136" t="s">
        <v>386</v>
      </c>
      <c r="B239" s="137" t="s">
        <v>549</v>
      </c>
      <c r="C239" s="137" t="s">
        <v>387</v>
      </c>
      <c r="D239" s="137"/>
      <c r="E239" s="138">
        <v>560.274</v>
      </c>
    </row>
    <row r="240" spans="1:5" ht="31.5" x14ac:dyDescent="0.25">
      <c r="A240" s="164" t="s">
        <v>346</v>
      </c>
      <c r="B240" s="165" t="s">
        <v>549</v>
      </c>
      <c r="C240" s="165" t="s">
        <v>387</v>
      </c>
      <c r="D240" s="165" t="s">
        <v>321</v>
      </c>
      <c r="E240" s="166">
        <v>560.274</v>
      </c>
    </row>
    <row r="241" spans="1:5" ht="15.75" x14ac:dyDescent="0.25">
      <c r="A241" s="136" t="s">
        <v>388</v>
      </c>
      <c r="B241" s="137" t="s">
        <v>549</v>
      </c>
      <c r="C241" s="137" t="s">
        <v>389</v>
      </c>
      <c r="D241" s="137"/>
      <c r="E241" s="138">
        <v>99.998999999999995</v>
      </c>
    </row>
    <row r="242" spans="1:5" ht="31.5" x14ac:dyDescent="0.25">
      <c r="A242" s="164" t="s">
        <v>346</v>
      </c>
      <c r="B242" s="165" t="s">
        <v>549</v>
      </c>
      <c r="C242" s="165" t="s">
        <v>389</v>
      </c>
      <c r="D242" s="165" t="s">
        <v>321</v>
      </c>
      <c r="E242" s="166">
        <v>99.998999999999995</v>
      </c>
    </row>
    <row r="243" spans="1:5" ht="15.75" x14ac:dyDescent="0.25">
      <c r="A243" s="136" t="s">
        <v>573</v>
      </c>
      <c r="B243" s="137" t="s">
        <v>549</v>
      </c>
      <c r="C243" s="137" t="s">
        <v>574</v>
      </c>
      <c r="D243" s="137"/>
      <c r="E243" s="138">
        <v>1100</v>
      </c>
    </row>
    <row r="244" spans="1:5" ht="31.5" x14ac:dyDescent="0.25">
      <c r="A244" s="164" t="s">
        <v>346</v>
      </c>
      <c r="B244" s="165" t="s">
        <v>549</v>
      </c>
      <c r="C244" s="165" t="s">
        <v>574</v>
      </c>
      <c r="D244" s="165" t="s">
        <v>321</v>
      </c>
      <c r="E244" s="166">
        <v>1100</v>
      </c>
    </row>
    <row r="245" spans="1:5" ht="31.5" x14ac:dyDescent="0.25">
      <c r="A245" s="136" t="s">
        <v>396</v>
      </c>
      <c r="B245" s="137" t="s">
        <v>549</v>
      </c>
      <c r="C245" s="137" t="s">
        <v>397</v>
      </c>
      <c r="D245" s="137"/>
      <c r="E245" s="138">
        <v>5373.7669999999998</v>
      </c>
    </row>
    <row r="246" spans="1:5" ht="31.5" x14ac:dyDescent="0.25">
      <c r="A246" s="136" t="s">
        <v>575</v>
      </c>
      <c r="B246" s="137" t="s">
        <v>549</v>
      </c>
      <c r="C246" s="137" t="s">
        <v>576</v>
      </c>
      <c r="D246" s="137"/>
      <c r="E246" s="138">
        <v>5373.7669999999998</v>
      </c>
    </row>
    <row r="247" spans="1:5" ht="15.75" x14ac:dyDescent="0.25">
      <c r="A247" s="136" t="s">
        <v>577</v>
      </c>
      <c r="B247" s="137" t="s">
        <v>549</v>
      </c>
      <c r="C247" s="137" t="s">
        <v>578</v>
      </c>
      <c r="D247" s="137"/>
      <c r="E247" s="138">
        <v>5373.7669999999998</v>
      </c>
    </row>
    <row r="248" spans="1:5" ht="47.25" x14ac:dyDescent="0.25">
      <c r="A248" s="164" t="s">
        <v>342</v>
      </c>
      <c r="B248" s="165" t="s">
        <v>549</v>
      </c>
      <c r="C248" s="165" t="s">
        <v>578</v>
      </c>
      <c r="D248" s="165" t="s">
        <v>343</v>
      </c>
      <c r="E248" s="166">
        <v>4761.3630000000003</v>
      </c>
    </row>
    <row r="249" spans="1:5" ht="31.5" x14ac:dyDescent="0.25">
      <c r="A249" s="164" t="s">
        <v>346</v>
      </c>
      <c r="B249" s="165" t="s">
        <v>549</v>
      </c>
      <c r="C249" s="165" t="s">
        <v>578</v>
      </c>
      <c r="D249" s="165" t="s">
        <v>321</v>
      </c>
      <c r="E249" s="166">
        <v>437.1</v>
      </c>
    </row>
    <row r="250" spans="1:5" ht="15.75" x14ac:dyDescent="0.25">
      <c r="A250" s="164" t="s">
        <v>361</v>
      </c>
      <c r="B250" s="165" t="s">
        <v>549</v>
      </c>
      <c r="C250" s="165" t="s">
        <v>578</v>
      </c>
      <c r="D250" s="165" t="s">
        <v>362</v>
      </c>
      <c r="E250" s="166">
        <v>175.304</v>
      </c>
    </row>
    <row r="251" spans="1:5" ht="31.5" x14ac:dyDescent="0.25">
      <c r="A251" s="136" t="s">
        <v>412</v>
      </c>
      <c r="B251" s="137" t="s">
        <v>549</v>
      </c>
      <c r="C251" s="137" t="s">
        <v>413</v>
      </c>
      <c r="D251" s="137"/>
      <c r="E251" s="138">
        <v>159.87200000000001</v>
      </c>
    </row>
    <row r="252" spans="1:5" ht="15.75" x14ac:dyDescent="0.25">
      <c r="A252" s="136" t="s">
        <v>414</v>
      </c>
      <c r="B252" s="137" t="s">
        <v>549</v>
      </c>
      <c r="C252" s="137" t="s">
        <v>415</v>
      </c>
      <c r="D252" s="137"/>
      <c r="E252" s="138">
        <v>159.87200000000001</v>
      </c>
    </row>
    <row r="253" spans="1:5" ht="31.5" x14ac:dyDescent="0.25">
      <c r="A253" s="136" t="s">
        <v>579</v>
      </c>
      <c r="B253" s="137" t="s">
        <v>549</v>
      </c>
      <c r="C253" s="137" t="s">
        <v>580</v>
      </c>
      <c r="D253" s="137"/>
      <c r="E253" s="138">
        <v>159.87200000000001</v>
      </c>
    </row>
    <row r="254" spans="1:5" ht="31.5" x14ac:dyDescent="0.25">
      <c r="A254" s="164" t="s">
        <v>346</v>
      </c>
      <c r="B254" s="165" t="s">
        <v>549</v>
      </c>
      <c r="C254" s="165" t="s">
        <v>580</v>
      </c>
      <c r="D254" s="165" t="s">
        <v>321</v>
      </c>
      <c r="E254" s="166">
        <v>159.87200000000001</v>
      </c>
    </row>
    <row r="255" spans="1:5" ht="15.75" x14ac:dyDescent="0.25">
      <c r="A255" s="136" t="s">
        <v>336</v>
      </c>
      <c r="B255" s="137" t="s">
        <v>549</v>
      </c>
      <c r="C255" s="137" t="s">
        <v>337</v>
      </c>
      <c r="D255" s="137"/>
      <c r="E255" s="138">
        <v>11.2</v>
      </c>
    </row>
    <row r="256" spans="1:5" ht="15.75" x14ac:dyDescent="0.25">
      <c r="A256" s="136" t="s">
        <v>338</v>
      </c>
      <c r="B256" s="137" t="s">
        <v>549</v>
      </c>
      <c r="C256" s="137" t="s">
        <v>339</v>
      </c>
      <c r="D256" s="137"/>
      <c r="E256" s="138">
        <v>11.2</v>
      </c>
    </row>
    <row r="257" spans="1:7" ht="63" x14ac:dyDescent="0.25">
      <c r="A257" s="136" t="s">
        <v>581</v>
      </c>
      <c r="B257" s="137" t="s">
        <v>549</v>
      </c>
      <c r="C257" s="137" t="s">
        <v>582</v>
      </c>
      <c r="D257" s="137"/>
      <c r="E257" s="138">
        <v>11.2</v>
      </c>
    </row>
    <row r="258" spans="1:7" ht="47.25" x14ac:dyDescent="0.25">
      <c r="A258" s="164" t="s">
        <v>342</v>
      </c>
      <c r="B258" s="165" t="s">
        <v>549</v>
      </c>
      <c r="C258" s="165" t="s">
        <v>582</v>
      </c>
      <c r="D258" s="165" t="s">
        <v>343</v>
      </c>
      <c r="E258" s="166">
        <v>10.8</v>
      </c>
    </row>
    <row r="259" spans="1:7" ht="31.5" x14ac:dyDescent="0.25">
      <c r="A259" s="164" t="s">
        <v>346</v>
      </c>
      <c r="B259" s="165" t="s">
        <v>549</v>
      </c>
      <c r="C259" s="165" t="s">
        <v>582</v>
      </c>
      <c r="D259" s="165" t="s">
        <v>321</v>
      </c>
      <c r="E259" s="166">
        <v>0.4</v>
      </c>
    </row>
    <row r="260" spans="1:7" ht="31.5" x14ac:dyDescent="0.25">
      <c r="A260" s="161" t="s">
        <v>583</v>
      </c>
      <c r="B260" s="162" t="s">
        <v>584</v>
      </c>
      <c r="C260" s="162"/>
      <c r="D260" s="162"/>
      <c r="E260" s="163">
        <v>423101.43599999999</v>
      </c>
      <c r="G260" s="14"/>
    </row>
    <row r="261" spans="1:7" ht="31.5" x14ac:dyDescent="0.25">
      <c r="A261" s="136" t="s">
        <v>585</v>
      </c>
      <c r="B261" s="137" t="s">
        <v>584</v>
      </c>
      <c r="C261" s="137" t="s">
        <v>586</v>
      </c>
      <c r="D261" s="137"/>
      <c r="E261" s="138">
        <v>420481.03600000002</v>
      </c>
    </row>
    <row r="262" spans="1:7" ht="31.5" x14ac:dyDescent="0.25">
      <c r="A262" s="136" t="s">
        <v>587</v>
      </c>
      <c r="B262" s="137" t="s">
        <v>584</v>
      </c>
      <c r="C262" s="137" t="s">
        <v>588</v>
      </c>
      <c r="D262" s="137"/>
      <c r="E262" s="138">
        <v>151248.36799999999</v>
      </c>
    </row>
    <row r="263" spans="1:7" ht="31.5" x14ac:dyDescent="0.25">
      <c r="A263" s="136" t="s">
        <v>589</v>
      </c>
      <c r="B263" s="137" t="s">
        <v>584</v>
      </c>
      <c r="C263" s="137" t="s">
        <v>590</v>
      </c>
      <c r="D263" s="137"/>
      <c r="E263" s="138">
        <v>142929.432</v>
      </c>
    </row>
    <row r="264" spans="1:7" ht="31.5" x14ac:dyDescent="0.25">
      <c r="A264" s="164" t="s">
        <v>435</v>
      </c>
      <c r="B264" s="165" t="s">
        <v>584</v>
      </c>
      <c r="C264" s="165" t="s">
        <v>590</v>
      </c>
      <c r="D264" s="165" t="s">
        <v>436</v>
      </c>
      <c r="E264" s="166">
        <v>47322.932000000001</v>
      </c>
    </row>
    <row r="265" spans="1:7" ht="47.25" x14ac:dyDescent="0.25">
      <c r="A265" s="136" t="s">
        <v>591</v>
      </c>
      <c r="B265" s="137" t="s">
        <v>584</v>
      </c>
      <c r="C265" s="137" t="s">
        <v>592</v>
      </c>
      <c r="D265" s="137"/>
      <c r="E265" s="138">
        <v>95606.5</v>
      </c>
    </row>
    <row r="266" spans="1:7" ht="31.5" x14ac:dyDescent="0.25">
      <c r="A266" s="164" t="s">
        <v>435</v>
      </c>
      <c r="B266" s="165" t="s">
        <v>584</v>
      </c>
      <c r="C266" s="165" t="s">
        <v>592</v>
      </c>
      <c r="D266" s="165" t="s">
        <v>436</v>
      </c>
      <c r="E266" s="166">
        <v>95606.5</v>
      </c>
    </row>
    <row r="267" spans="1:7" ht="63" x14ac:dyDescent="0.25">
      <c r="A267" s="136" t="s">
        <v>593</v>
      </c>
      <c r="B267" s="137" t="s">
        <v>584</v>
      </c>
      <c r="C267" s="137" t="s">
        <v>594</v>
      </c>
      <c r="D267" s="137"/>
      <c r="E267" s="138">
        <v>2567</v>
      </c>
    </row>
    <row r="268" spans="1:7" ht="63" x14ac:dyDescent="0.25">
      <c r="A268" s="136" t="s">
        <v>593</v>
      </c>
      <c r="B268" s="137" t="s">
        <v>584</v>
      </c>
      <c r="C268" s="137" t="s">
        <v>595</v>
      </c>
      <c r="D268" s="137"/>
      <c r="E268" s="138">
        <v>2567</v>
      </c>
    </row>
    <row r="269" spans="1:7" ht="31.5" x14ac:dyDescent="0.25">
      <c r="A269" s="164" t="s">
        <v>435</v>
      </c>
      <c r="B269" s="165" t="s">
        <v>584</v>
      </c>
      <c r="C269" s="165" t="s">
        <v>595</v>
      </c>
      <c r="D269" s="165" t="s">
        <v>436</v>
      </c>
      <c r="E269" s="166">
        <v>2567</v>
      </c>
    </row>
    <row r="270" spans="1:7" ht="31.5" x14ac:dyDescent="0.25">
      <c r="A270" s="136" t="s">
        <v>596</v>
      </c>
      <c r="B270" s="137" t="s">
        <v>584</v>
      </c>
      <c r="C270" s="137" t="s">
        <v>597</v>
      </c>
      <c r="D270" s="137"/>
      <c r="E270" s="138">
        <v>3248.9520000000002</v>
      </c>
    </row>
    <row r="271" spans="1:7" ht="31.5" x14ac:dyDescent="0.25">
      <c r="A271" s="164" t="s">
        <v>435</v>
      </c>
      <c r="B271" s="165" t="s">
        <v>584</v>
      </c>
      <c r="C271" s="165" t="s">
        <v>597</v>
      </c>
      <c r="D271" s="165" t="s">
        <v>436</v>
      </c>
      <c r="E271" s="166">
        <v>3248.9520000000002</v>
      </c>
    </row>
    <row r="272" spans="1:7" ht="15.75" x14ac:dyDescent="0.25">
      <c r="A272" s="136" t="s">
        <v>598</v>
      </c>
      <c r="B272" s="137" t="s">
        <v>584</v>
      </c>
      <c r="C272" s="137" t="s">
        <v>599</v>
      </c>
      <c r="D272" s="137"/>
      <c r="E272" s="138">
        <v>700</v>
      </c>
    </row>
    <row r="273" spans="1:5" ht="31.5" x14ac:dyDescent="0.25">
      <c r="A273" s="164" t="s">
        <v>435</v>
      </c>
      <c r="B273" s="165" t="s">
        <v>584</v>
      </c>
      <c r="C273" s="165" t="s">
        <v>599</v>
      </c>
      <c r="D273" s="165" t="s">
        <v>436</v>
      </c>
      <c r="E273" s="166">
        <v>700</v>
      </c>
    </row>
    <row r="274" spans="1:5" ht="31.5" x14ac:dyDescent="0.25">
      <c r="A274" s="136" t="s">
        <v>600</v>
      </c>
      <c r="B274" s="137" t="s">
        <v>584</v>
      </c>
      <c r="C274" s="137" t="s">
        <v>601</v>
      </c>
      <c r="D274" s="137"/>
      <c r="E274" s="138">
        <v>1042.5</v>
      </c>
    </row>
    <row r="275" spans="1:5" ht="31.5" x14ac:dyDescent="0.25">
      <c r="A275" s="164" t="s">
        <v>435</v>
      </c>
      <c r="B275" s="165" t="s">
        <v>584</v>
      </c>
      <c r="C275" s="165" t="s">
        <v>601</v>
      </c>
      <c r="D275" s="165" t="s">
        <v>436</v>
      </c>
      <c r="E275" s="166">
        <v>1042.5</v>
      </c>
    </row>
    <row r="276" spans="1:5" ht="15.75" x14ac:dyDescent="0.25">
      <c r="A276" s="136" t="s">
        <v>602</v>
      </c>
      <c r="B276" s="137" t="s">
        <v>584</v>
      </c>
      <c r="C276" s="137" t="s">
        <v>603</v>
      </c>
      <c r="D276" s="137"/>
      <c r="E276" s="138">
        <v>5</v>
      </c>
    </row>
    <row r="277" spans="1:5" ht="31.5" x14ac:dyDescent="0.25">
      <c r="A277" s="164" t="s">
        <v>346</v>
      </c>
      <c r="B277" s="165" t="s">
        <v>584</v>
      </c>
      <c r="C277" s="165" t="s">
        <v>603</v>
      </c>
      <c r="D277" s="165" t="s">
        <v>321</v>
      </c>
      <c r="E277" s="166">
        <v>5</v>
      </c>
    </row>
    <row r="278" spans="1:5" ht="31.5" x14ac:dyDescent="0.25">
      <c r="A278" s="136" t="s">
        <v>604</v>
      </c>
      <c r="B278" s="137" t="s">
        <v>584</v>
      </c>
      <c r="C278" s="137" t="s">
        <v>605</v>
      </c>
      <c r="D278" s="137"/>
      <c r="E278" s="138">
        <v>654.37400000000002</v>
      </c>
    </row>
    <row r="279" spans="1:5" ht="31.5" x14ac:dyDescent="0.25">
      <c r="A279" s="164" t="s">
        <v>435</v>
      </c>
      <c r="B279" s="165" t="s">
        <v>584</v>
      </c>
      <c r="C279" s="165" t="s">
        <v>605</v>
      </c>
      <c r="D279" s="165" t="s">
        <v>436</v>
      </c>
      <c r="E279" s="166">
        <v>654.37400000000002</v>
      </c>
    </row>
    <row r="280" spans="1:5" ht="15.75" x14ac:dyDescent="0.25">
      <c r="A280" s="136" t="s">
        <v>606</v>
      </c>
      <c r="B280" s="137" t="s">
        <v>584</v>
      </c>
      <c r="C280" s="137" t="s">
        <v>607</v>
      </c>
      <c r="D280" s="137"/>
      <c r="E280" s="138">
        <v>101.11</v>
      </c>
    </row>
    <row r="281" spans="1:5" ht="31.5" x14ac:dyDescent="0.25">
      <c r="A281" s="164" t="s">
        <v>435</v>
      </c>
      <c r="B281" s="165" t="s">
        <v>584</v>
      </c>
      <c r="C281" s="165" t="s">
        <v>607</v>
      </c>
      <c r="D281" s="165" t="s">
        <v>436</v>
      </c>
      <c r="E281" s="166">
        <v>101.11</v>
      </c>
    </row>
    <row r="282" spans="1:5" ht="31.5" x14ac:dyDescent="0.25">
      <c r="A282" s="136" t="s">
        <v>608</v>
      </c>
      <c r="B282" s="137" t="s">
        <v>584</v>
      </c>
      <c r="C282" s="137" t="s">
        <v>609</v>
      </c>
      <c r="D282" s="137"/>
      <c r="E282" s="138">
        <v>226069.152</v>
      </c>
    </row>
    <row r="283" spans="1:5" ht="31.5" x14ac:dyDescent="0.25">
      <c r="A283" s="136" t="s">
        <v>610</v>
      </c>
      <c r="B283" s="137" t="s">
        <v>584</v>
      </c>
      <c r="C283" s="137" t="s">
        <v>611</v>
      </c>
      <c r="D283" s="137"/>
      <c r="E283" s="138">
        <v>211261.764</v>
      </c>
    </row>
    <row r="284" spans="1:5" ht="31.5" x14ac:dyDescent="0.25">
      <c r="A284" s="164" t="s">
        <v>435</v>
      </c>
      <c r="B284" s="165" t="s">
        <v>584</v>
      </c>
      <c r="C284" s="165" t="s">
        <v>611</v>
      </c>
      <c r="D284" s="165" t="s">
        <v>436</v>
      </c>
      <c r="E284" s="166">
        <v>41265.663999999997</v>
      </c>
    </row>
    <row r="285" spans="1:5" ht="47.25" x14ac:dyDescent="0.25">
      <c r="A285" s="136" t="s">
        <v>591</v>
      </c>
      <c r="B285" s="137" t="s">
        <v>584</v>
      </c>
      <c r="C285" s="137" t="s">
        <v>612</v>
      </c>
      <c r="D285" s="137"/>
      <c r="E285" s="138">
        <v>169996.1</v>
      </c>
    </row>
    <row r="286" spans="1:5" ht="31.5" x14ac:dyDescent="0.25">
      <c r="A286" s="164" t="s">
        <v>435</v>
      </c>
      <c r="B286" s="165" t="s">
        <v>584</v>
      </c>
      <c r="C286" s="165" t="s">
        <v>612</v>
      </c>
      <c r="D286" s="165" t="s">
        <v>436</v>
      </c>
      <c r="E286" s="166">
        <v>169996.1</v>
      </c>
    </row>
    <row r="287" spans="1:5" ht="63" x14ac:dyDescent="0.25">
      <c r="A287" s="136" t="s">
        <v>593</v>
      </c>
      <c r="B287" s="137" t="s">
        <v>584</v>
      </c>
      <c r="C287" s="137" t="s">
        <v>613</v>
      </c>
      <c r="D287" s="137"/>
      <c r="E287" s="138">
        <v>360</v>
      </c>
    </row>
    <row r="288" spans="1:5" ht="63" x14ac:dyDescent="0.25">
      <c r="A288" s="136" t="s">
        <v>593</v>
      </c>
      <c r="B288" s="137" t="s">
        <v>584</v>
      </c>
      <c r="C288" s="137" t="s">
        <v>614</v>
      </c>
      <c r="D288" s="137"/>
      <c r="E288" s="138">
        <v>360</v>
      </c>
    </row>
    <row r="289" spans="1:5" ht="31.5" x14ac:dyDescent="0.25">
      <c r="A289" s="164" t="s">
        <v>435</v>
      </c>
      <c r="B289" s="165" t="s">
        <v>584</v>
      </c>
      <c r="C289" s="165" t="s">
        <v>614</v>
      </c>
      <c r="D289" s="165" t="s">
        <v>436</v>
      </c>
      <c r="E289" s="166">
        <v>360</v>
      </c>
    </row>
    <row r="290" spans="1:5" ht="15.75" x14ac:dyDescent="0.25">
      <c r="A290" s="136" t="s">
        <v>606</v>
      </c>
      <c r="B290" s="137" t="s">
        <v>584</v>
      </c>
      <c r="C290" s="137" t="s">
        <v>615</v>
      </c>
      <c r="D290" s="137"/>
      <c r="E290" s="138">
        <v>808.95799999999997</v>
      </c>
    </row>
    <row r="291" spans="1:5" ht="31.5" x14ac:dyDescent="0.25">
      <c r="A291" s="164" t="s">
        <v>435</v>
      </c>
      <c r="B291" s="165" t="s">
        <v>584</v>
      </c>
      <c r="C291" s="165" t="s">
        <v>615</v>
      </c>
      <c r="D291" s="165" t="s">
        <v>436</v>
      </c>
      <c r="E291" s="166">
        <v>808.95799999999997</v>
      </c>
    </row>
    <row r="292" spans="1:5" ht="15.75" x14ac:dyDescent="0.25">
      <c r="A292" s="136" t="s">
        <v>466</v>
      </c>
      <c r="B292" s="137" t="s">
        <v>584</v>
      </c>
      <c r="C292" s="137" t="s">
        <v>616</v>
      </c>
      <c r="D292" s="137"/>
      <c r="E292" s="138">
        <v>2861.33</v>
      </c>
    </row>
    <row r="293" spans="1:5" ht="31.5" x14ac:dyDescent="0.25">
      <c r="A293" s="164" t="s">
        <v>435</v>
      </c>
      <c r="B293" s="165" t="s">
        <v>584</v>
      </c>
      <c r="C293" s="165" t="s">
        <v>616</v>
      </c>
      <c r="D293" s="165" t="s">
        <v>436</v>
      </c>
      <c r="E293" s="166">
        <v>2366.2179999999998</v>
      </c>
    </row>
    <row r="294" spans="1:5" ht="31.5" x14ac:dyDescent="0.25">
      <c r="A294" s="136" t="s">
        <v>617</v>
      </c>
      <c r="B294" s="137" t="s">
        <v>584</v>
      </c>
      <c r="C294" s="137" t="s">
        <v>618</v>
      </c>
      <c r="D294" s="137"/>
      <c r="E294" s="138">
        <v>495.11200000000002</v>
      </c>
    </row>
    <row r="295" spans="1:5" ht="31.5" x14ac:dyDescent="0.25">
      <c r="A295" s="164" t="s">
        <v>435</v>
      </c>
      <c r="B295" s="165" t="s">
        <v>584</v>
      </c>
      <c r="C295" s="165" t="s">
        <v>618</v>
      </c>
      <c r="D295" s="165" t="s">
        <v>436</v>
      </c>
      <c r="E295" s="166">
        <v>495.11200000000002</v>
      </c>
    </row>
    <row r="296" spans="1:5" ht="15.75" x14ac:dyDescent="0.25">
      <c r="A296" s="136" t="s">
        <v>619</v>
      </c>
      <c r="B296" s="137" t="s">
        <v>584</v>
      </c>
      <c r="C296" s="137" t="s">
        <v>620</v>
      </c>
      <c r="D296" s="137"/>
      <c r="E296" s="138">
        <v>495.78500000000003</v>
      </c>
    </row>
    <row r="297" spans="1:5" ht="31.5" x14ac:dyDescent="0.25">
      <c r="A297" s="164" t="s">
        <v>435</v>
      </c>
      <c r="B297" s="165" t="s">
        <v>584</v>
      </c>
      <c r="C297" s="165" t="s">
        <v>620</v>
      </c>
      <c r="D297" s="165" t="s">
        <v>436</v>
      </c>
      <c r="E297" s="166">
        <v>495.78500000000003</v>
      </c>
    </row>
    <row r="298" spans="1:5" ht="31.5" x14ac:dyDescent="0.25">
      <c r="A298" s="136" t="s">
        <v>621</v>
      </c>
      <c r="B298" s="137" t="s">
        <v>584</v>
      </c>
      <c r="C298" s="137" t="s">
        <v>622</v>
      </c>
      <c r="D298" s="137"/>
      <c r="E298" s="138">
        <v>1807.807</v>
      </c>
    </row>
    <row r="299" spans="1:5" ht="31.5" x14ac:dyDescent="0.25">
      <c r="A299" s="164" t="s">
        <v>435</v>
      </c>
      <c r="B299" s="165" t="s">
        <v>584</v>
      </c>
      <c r="C299" s="165" t="s">
        <v>622</v>
      </c>
      <c r="D299" s="165" t="s">
        <v>436</v>
      </c>
      <c r="E299" s="166">
        <v>1807.807</v>
      </c>
    </row>
    <row r="300" spans="1:5" ht="15.75" x14ac:dyDescent="0.25">
      <c r="A300" s="136" t="s">
        <v>623</v>
      </c>
      <c r="B300" s="137" t="s">
        <v>584</v>
      </c>
      <c r="C300" s="137" t="s">
        <v>624</v>
      </c>
      <c r="D300" s="137"/>
      <c r="E300" s="138">
        <v>2085.7080000000001</v>
      </c>
    </row>
    <row r="301" spans="1:5" ht="31.5" x14ac:dyDescent="0.25">
      <c r="A301" s="164" t="s">
        <v>435</v>
      </c>
      <c r="B301" s="165" t="s">
        <v>584</v>
      </c>
      <c r="C301" s="165" t="s">
        <v>624</v>
      </c>
      <c r="D301" s="165" t="s">
        <v>436</v>
      </c>
      <c r="E301" s="166">
        <v>2085.7080000000001</v>
      </c>
    </row>
    <row r="302" spans="1:5" ht="15.75" x14ac:dyDescent="0.25">
      <c r="A302" s="136" t="s">
        <v>625</v>
      </c>
      <c r="B302" s="137" t="s">
        <v>584</v>
      </c>
      <c r="C302" s="137" t="s">
        <v>626</v>
      </c>
      <c r="D302" s="137"/>
      <c r="E302" s="138">
        <v>12</v>
      </c>
    </row>
    <row r="303" spans="1:5" ht="31.5" x14ac:dyDescent="0.25">
      <c r="A303" s="164" t="s">
        <v>346</v>
      </c>
      <c r="B303" s="165" t="s">
        <v>584</v>
      </c>
      <c r="C303" s="165" t="s">
        <v>626</v>
      </c>
      <c r="D303" s="165" t="s">
        <v>321</v>
      </c>
      <c r="E303" s="166">
        <v>12</v>
      </c>
    </row>
    <row r="304" spans="1:5" ht="15.75" x14ac:dyDescent="0.25">
      <c r="A304" s="136" t="s">
        <v>627</v>
      </c>
      <c r="B304" s="137" t="s">
        <v>584</v>
      </c>
      <c r="C304" s="137" t="s">
        <v>628</v>
      </c>
      <c r="D304" s="137"/>
      <c r="E304" s="138">
        <v>13</v>
      </c>
    </row>
    <row r="305" spans="1:5" ht="31.5" x14ac:dyDescent="0.25">
      <c r="A305" s="164" t="s">
        <v>346</v>
      </c>
      <c r="B305" s="165" t="s">
        <v>584</v>
      </c>
      <c r="C305" s="165" t="s">
        <v>628</v>
      </c>
      <c r="D305" s="165" t="s">
        <v>321</v>
      </c>
      <c r="E305" s="166">
        <v>13</v>
      </c>
    </row>
    <row r="306" spans="1:5" ht="47.25" x14ac:dyDescent="0.25">
      <c r="A306" s="136" t="s">
        <v>630</v>
      </c>
      <c r="B306" s="137" t="s">
        <v>584</v>
      </c>
      <c r="C306" s="137" t="s">
        <v>629</v>
      </c>
      <c r="D306" s="137"/>
      <c r="E306" s="138">
        <v>6362.8</v>
      </c>
    </row>
    <row r="307" spans="1:5" ht="47.25" x14ac:dyDescent="0.25">
      <c r="A307" s="136" t="s">
        <v>630</v>
      </c>
      <c r="B307" s="137" t="s">
        <v>584</v>
      </c>
      <c r="C307" s="137" t="s">
        <v>631</v>
      </c>
      <c r="D307" s="137"/>
      <c r="E307" s="138">
        <v>6362.8</v>
      </c>
    </row>
    <row r="308" spans="1:5" ht="31.5" x14ac:dyDescent="0.25">
      <c r="A308" s="164" t="s">
        <v>435</v>
      </c>
      <c r="B308" s="165" t="s">
        <v>584</v>
      </c>
      <c r="C308" s="165" t="s">
        <v>631</v>
      </c>
      <c r="D308" s="165" t="s">
        <v>436</v>
      </c>
      <c r="E308" s="166">
        <v>6362.8</v>
      </c>
    </row>
    <row r="309" spans="1:5" ht="15.75" x14ac:dyDescent="0.25">
      <c r="A309" s="136" t="s">
        <v>632</v>
      </c>
      <c r="B309" s="137" t="s">
        <v>584</v>
      </c>
      <c r="C309" s="137" t="s">
        <v>633</v>
      </c>
      <c r="D309" s="137"/>
      <c r="E309" s="138">
        <v>20493.643</v>
      </c>
    </row>
    <row r="310" spans="1:5" ht="47.25" x14ac:dyDescent="0.25">
      <c r="A310" s="136" t="s">
        <v>212</v>
      </c>
      <c r="B310" s="137" t="s">
        <v>584</v>
      </c>
      <c r="C310" s="137" t="s">
        <v>634</v>
      </c>
      <c r="D310" s="137"/>
      <c r="E310" s="138">
        <v>1060.9580000000001</v>
      </c>
    </row>
    <row r="311" spans="1:5" ht="15.75" x14ac:dyDescent="0.25">
      <c r="A311" s="164" t="s">
        <v>430</v>
      </c>
      <c r="B311" s="165" t="s">
        <v>584</v>
      </c>
      <c r="C311" s="165" t="s">
        <v>634</v>
      </c>
      <c r="D311" s="165" t="s">
        <v>322</v>
      </c>
      <c r="E311" s="166">
        <v>1060.9580000000001</v>
      </c>
    </row>
    <row r="312" spans="1:5" ht="15.75" x14ac:dyDescent="0.25">
      <c r="A312" s="136" t="s">
        <v>635</v>
      </c>
      <c r="B312" s="137" t="s">
        <v>584</v>
      </c>
      <c r="C312" s="137" t="s">
        <v>636</v>
      </c>
      <c r="D312" s="137"/>
      <c r="E312" s="138">
        <v>500</v>
      </c>
    </row>
    <row r="313" spans="1:5" ht="15.75" x14ac:dyDescent="0.25">
      <c r="A313" s="164" t="s">
        <v>430</v>
      </c>
      <c r="B313" s="165" t="s">
        <v>584</v>
      </c>
      <c r="C313" s="165" t="s">
        <v>636</v>
      </c>
      <c r="D313" s="165" t="s">
        <v>322</v>
      </c>
      <c r="E313" s="166">
        <v>500</v>
      </c>
    </row>
    <row r="314" spans="1:5" ht="31.5" x14ac:dyDescent="0.25">
      <c r="A314" s="136" t="s">
        <v>589</v>
      </c>
      <c r="B314" s="137" t="s">
        <v>584</v>
      </c>
      <c r="C314" s="137" t="s">
        <v>637</v>
      </c>
      <c r="D314" s="137"/>
      <c r="E314" s="138">
        <v>18742.685000000001</v>
      </c>
    </row>
    <row r="315" spans="1:5" ht="31.5" x14ac:dyDescent="0.25">
      <c r="A315" s="164" t="s">
        <v>435</v>
      </c>
      <c r="B315" s="165" t="s">
        <v>584</v>
      </c>
      <c r="C315" s="165" t="s">
        <v>637</v>
      </c>
      <c r="D315" s="165" t="s">
        <v>436</v>
      </c>
      <c r="E315" s="166">
        <v>17946.334999999999</v>
      </c>
    </row>
    <row r="316" spans="1:5" ht="31.5" x14ac:dyDescent="0.25">
      <c r="A316" s="136" t="s">
        <v>470</v>
      </c>
      <c r="B316" s="137" t="s">
        <v>584</v>
      </c>
      <c r="C316" s="137" t="s">
        <v>638</v>
      </c>
      <c r="D316" s="137"/>
      <c r="E316" s="138">
        <v>796.35</v>
      </c>
    </row>
    <row r="317" spans="1:5" ht="31.5" x14ac:dyDescent="0.25">
      <c r="A317" s="164" t="s">
        <v>435</v>
      </c>
      <c r="B317" s="165" t="s">
        <v>584</v>
      </c>
      <c r="C317" s="165" t="s">
        <v>638</v>
      </c>
      <c r="D317" s="165" t="s">
        <v>436</v>
      </c>
      <c r="E317" s="166">
        <v>796.35</v>
      </c>
    </row>
    <row r="318" spans="1:5" ht="31.5" x14ac:dyDescent="0.25">
      <c r="A318" s="136" t="s">
        <v>639</v>
      </c>
      <c r="B318" s="137" t="s">
        <v>584</v>
      </c>
      <c r="C318" s="137" t="s">
        <v>640</v>
      </c>
      <c r="D318" s="137"/>
      <c r="E318" s="138">
        <v>120</v>
      </c>
    </row>
    <row r="319" spans="1:5" ht="31.5" x14ac:dyDescent="0.25">
      <c r="A319" s="164" t="s">
        <v>435</v>
      </c>
      <c r="B319" s="165" t="s">
        <v>584</v>
      </c>
      <c r="C319" s="165" t="s">
        <v>640</v>
      </c>
      <c r="D319" s="165" t="s">
        <v>436</v>
      </c>
      <c r="E319" s="166">
        <v>120</v>
      </c>
    </row>
    <row r="320" spans="1:5" ht="15.75" x14ac:dyDescent="0.25">
      <c r="A320" s="136" t="s">
        <v>641</v>
      </c>
      <c r="B320" s="137" t="s">
        <v>584</v>
      </c>
      <c r="C320" s="137" t="s">
        <v>642</v>
      </c>
      <c r="D320" s="137"/>
      <c r="E320" s="138">
        <v>70</v>
      </c>
    </row>
    <row r="321" spans="1:5" ht="31.5" x14ac:dyDescent="0.25">
      <c r="A321" s="164" t="s">
        <v>346</v>
      </c>
      <c r="B321" s="165" t="s">
        <v>584</v>
      </c>
      <c r="C321" s="165" t="s">
        <v>642</v>
      </c>
      <c r="D321" s="165" t="s">
        <v>321</v>
      </c>
      <c r="E321" s="166">
        <v>55</v>
      </c>
    </row>
    <row r="322" spans="1:5" ht="15.75" x14ac:dyDescent="0.25">
      <c r="A322" s="164" t="s">
        <v>430</v>
      </c>
      <c r="B322" s="165" t="s">
        <v>584</v>
      </c>
      <c r="C322" s="165" t="s">
        <v>642</v>
      </c>
      <c r="D322" s="165" t="s">
        <v>322</v>
      </c>
      <c r="E322" s="166">
        <v>15</v>
      </c>
    </row>
    <row r="323" spans="1:5" ht="31.5" x14ac:dyDescent="0.25">
      <c r="A323" s="136" t="s">
        <v>643</v>
      </c>
      <c r="B323" s="137" t="s">
        <v>584</v>
      </c>
      <c r="C323" s="137" t="s">
        <v>644</v>
      </c>
      <c r="D323" s="137"/>
      <c r="E323" s="138">
        <v>1814.4</v>
      </c>
    </row>
    <row r="324" spans="1:5" ht="15.75" x14ac:dyDescent="0.25">
      <c r="A324" s="136" t="s">
        <v>645</v>
      </c>
      <c r="B324" s="137" t="s">
        <v>584</v>
      </c>
      <c r="C324" s="137" t="s">
        <v>646</v>
      </c>
      <c r="D324" s="137"/>
      <c r="E324" s="138">
        <v>1657.75</v>
      </c>
    </row>
    <row r="325" spans="1:5" ht="15.75" x14ac:dyDescent="0.25">
      <c r="A325" s="136" t="s">
        <v>647</v>
      </c>
      <c r="B325" s="137" t="s">
        <v>584</v>
      </c>
      <c r="C325" s="137" t="s">
        <v>648</v>
      </c>
      <c r="D325" s="137"/>
      <c r="E325" s="138">
        <v>1657.75</v>
      </c>
    </row>
    <row r="326" spans="1:5" ht="31.5" x14ac:dyDescent="0.25">
      <c r="A326" s="164" t="s">
        <v>435</v>
      </c>
      <c r="B326" s="165" t="s">
        <v>584</v>
      </c>
      <c r="C326" s="165" t="s">
        <v>648</v>
      </c>
      <c r="D326" s="165" t="s">
        <v>436</v>
      </c>
      <c r="E326" s="166">
        <v>1657.75</v>
      </c>
    </row>
    <row r="327" spans="1:5" ht="31.5" x14ac:dyDescent="0.25">
      <c r="A327" s="136" t="s">
        <v>649</v>
      </c>
      <c r="B327" s="137" t="s">
        <v>584</v>
      </c>
      <c r="C327" s="137" t="s">
        <v>650</v>
      </c>
      <c r="D327" s="137"/>
      <c r="E327" s="138">
        <v>156.65</v>
      </c>
    </row>
    <row r="328" spans="1:5" ht="31.5" x14ac:dyDescent="0.25">
      <c r="A328" s="164" t="s">
        <v>435</v>
      </c>
      <c r="B328" s="165" t="s">
        <v>584</v>
      </c>
      <c r="C328" s="165" t="s">
        <v>650</v>
      </c>
      <c r="D328" s="165" t="s">
        <v>436</v>
      </c>
      <c r="E328" s="166">
        <v>156.65</v>
      </c>
    </row>
    <row r="329" spans="1:5" ht="31.5" x14ac:dyDescent="0.25">
      <c r="A329" s="136" t="s">
        <v>651</v>
      </c>
      <c r="B329" s="137" t="s">
        <v>584</v>
      </c>
      <c r="C329" s="137" t="s">
        <v>652</v>
      </c>
      <c r="D329" s="137"/>
      <c r="E329" s="138">
        <v>66</v>
      </c>
    </row>
    <row r="330" spans="1:5" ht="15.75" x14ac:dyDescent="0.25">
      <c r="A330" s="136" t="s">
        <v>653</v>
      </c>
      <c r="B330" s="137" t="s">
        <v>584</v>
      </c>
      <c r="C330" s="137" t="s">
        <v>654</v>
      </c>
      <c r="D330" s="137"/>
      <c r="E330" s="138">
        <v>53</v>
      </c>
    </row>
    <row r="331" spans="1:5" ht="31.5" x14ac:dyDescent="0.25">
      <c r="A331" s="164" t="s">
        <v>346</v>
      </c>
      <c r="B331" s="165" t="s">
        <v>584</v>
      </c>
      <c r="C331" s="165" t="s">
        <v>654</v>
      </c>
      <c r="D331" s="165" t="s">
        <v>321</v>
      </c>
      <c r="E331" s="166">
        <v>10.672000000000001</v>
      </c>
    </row>
    <row r="332" spans="1:5" ht="31.5" x14ac:dyDescent="0.25">
      <c r="A332" s="164" t="s">
        <v>435</v>
      </c>
      <c r="B332" s="165" t="s">
        <v>584</v>
      </c>
      <c r="C332" s="165" t="s">
        <v>654</v>
      </c>
      <c r="D332" s="165" t="s">
        <v>436</v>
      </c>
      <c r="E332" s="166">
        <v>42.328000000000003</v>
      </c>
    </row>
    <row r="333" spans="1:5" ht="31.5" x14ac:dyDescent="0.25">
      <c r="A333" s="136" t="s">
        <v>655</v>
      </c>
      <c r="B333" s="137" t="s">
        <v>584</v>
      </c>
      <c r="C333" s="137" t="s">
        <v>656</v>
      </c>
      <c r="D333" s="137"/>
      <c r="E333" s="138">
        <v>13</v>
      </c>
    </row>
    <row r="334" spans="1:5" ht="31.5" x14ac:dyDescent="0.25">
      <c r="A334" s="164" t="s">
        <v>346</v>
      </c>
      <c r="B334" s="165" t="s">
        <v>584</v>
      </c>
      <c r="C334" s="165" t="s">
        <v>656</v>
      </c>
      <c r="D334" s="165" t="s">
        <v>321</v>
      </c>
      <c r="E334" s="166">
        <v>2.0699999999999998</v>
      </c>
    </row>
    <row r="335" spans="1:5" ht="31.5" x14ac:dyDescent="0.25">
      <c r="A335" s="164" t="s">
        <v>435</v>
      </c>
      <c r="B335" s="165" t="s">
        <v>584</v>
      </c>
      <c r="C335" s="165" t="s">
        <v>656</v>
      </c>
      <c r="D335" s="165" t="s">
        <v>436</v>
      </c>
      <c r="E335" s="166">
        <v>10.93</v>
      </c>
    </row>
    <row r="336" spans="1:5" ht="31.5" x14ac:dyDescent="0.25">
      <c r="A336" s="136" t="s">
        <v>657</v>
      </c>
      <c r="B336" s="137" t="s">
        <v>584</v>
      </c>
      <c r="C336" s="137" t="s">
        <v>658</v>
      </c>
      <c r="D336" s="137"/>
      <c r="E336" s="138">
        <v>20789.473000000002</v>
      </c>
    </row>
    <row r="337" spans="1:5" ht="31.5" x14ac:dyDescent="0.25">
      <c r="A337" s="136" t="s">
        <v>659</v>
      </c>
      <c r="B337" s="137" t="s">
        <v>584</v>
      </c>
      <c r="C337" s="137" t="s">
        <v>660</v>
      </c>
      <c r="D337" s="137"/>
      <c r="E337" s="138">
        <v>20789.473000000002</v>
      </c>
    </row>
    <row r="338" spans="1:5" ht="47.25" x14ac:dyDescent="0.25">
      <c r="A338" s="164" t="s">
        <v>342</v>
      </c>
      <c r="B338" s="165" t="s">
        <v>584</v>
      </c>
      <c r="C338" s="165" t="s">
        <v>660</v>
      </c>
      <c r="D338" s="165" t="s">
        <v>343</v>
      </c>
      <c r="E338" s="166">
        <v>16513.813999999998</v>
      </c>
    </row>
    <row r="339" spans="1:5" ht="31.5" x14ac:dyDescent="0.25">
      <c r="A339" s="164" t="s">
        <v>346</v>
      </c>
      <c r="B339" s="165" t="s">
        <v>584</v>
      </c>
      <c r="C339" s="165" t="s">
        <v>660</v>
      </c>
      <c r="D339" s="165" t="s">
        <v>321</v>
      </c>
      <c r="E339" s="166">
        <v>4226.4040000000005</v>
      </c>
    </row>
    <row r="340" spans="1:5" ht="15.75" x14ac:dyDescent="0.25">
      <c r="A340" s="164" t="s">
        <v>361</v>
      </c>
      <c r="B340" s="165" t="s">
        <v>584</v>
      </c>
      <c r="C340" s="165" t="s">
        <v>660</v>
      </c>
      <c r="D340" s="165" t="s">
        <v>362</v>
      </c>
      <c r="E340" s="166">
        <v>49.255000000000003</v>
      </c>
    </row>
    <row r="341" spans="1:5" ht="31.5" x14ac:dyDescent="0.25">
      <c r="A341" s="136" t="s">
        <v>412</v>
      </c>
      <c r="B341" s="137" t="s">
        <v>584</v>
      </c>
      <c r="C341" s="137" t="s">
        <v>413</v>
      </c>
      <c r="D341" s="137"/>
      <c r="E341" s="138">
        <v>2581</v>
      </c>
    </row>
    <row r="342" spans="1:5" ht="15.75" x14ac:dyDescent="0.25">
      <c r="A342" s="136" t="s">
        <v>661</v>
      </c>
      <c r="B342" s="137" t="s">
        <v>584</v>
      </c>
      <c r="C342" s="137" t="s">
        <v>662</v>
      </c>
      <c r="D342" s="137"/>
      <c r="E342" s="138">
        <v>2405</v>
      </c>
    </row>
    <row r="343" spans="1:5" ht="63" x14ac:dyDescent="0.25">
      <c r="A343" s="136" t="s">
        <v>663</v>
      </c>
      <c r="B343" s="137" t="s">
        <v>584</v>
      </c>
      <c r="C343" s="137" t="s">
        <v>664</v>
      </c>
      <c r="D343" s="137"/>
      <c r="E343" s="138">
        <v>2405</v>
      </c>
    </row>
    <row r="344" spans="1:5" ht="15.75" x14ac:dyDescent="0.25">
      <c r="A344" s="164" t="s">
        <v>430</v>
      </c>
      <c r="B344" s="165" t="s">
        <v>584</v>
      </c>
      <c r="C344" s="165" t="s">
        <v>664</v>
      </c>
      <c r="D344" s="165" t="s">
        <v>322</v>
      </c>
      <c r="E344" s="166">
        <v>2405</v>
      </c>
    </row>
    <row r="345" spans="1:5" ht="15.75" x14ac:dyDescent="0.25">
      <c r="A345" s="136" t="s">
        <v>665</v>
      </c>
      <c r="B345" s="137" t="s">
        <v>584</v>
      </c>
      <c r="C345" s="137" t="s">
        <v>666</v>
      </c>
      <c r="D345" s="137"/>
      <c r="E345" s="138">
        <v>176</v>
      </c>
    </row>
    <row r="346" spans="1:5" ht="15.75" x14ac:dyDescent="0.25">
      <c r="A346" s="136" t="s">
        <v>667</v>
      </c>
      <c r="B346" s="137" t="s">
        <v>584</v>
      </c>
      <c r="C346" s="137" t="s">
        <v>668</v>
      </c>
      <c r="D346" s="137"/>
      <c r="E346" s="138">
        <v>176</v>
      </c>
    </row>
    <row r="347" spans="1:5" ht="31.5" x14ac:dyDescent="0.25">
      <c r="A347" s="164" t="s">
        <v>435</v>
      </c>
      <c r="B347" s="165" t="s">
        <v>584</v>
      </c>
      <c r="C347" s="165" t="s">
        <v>668</v>
      </c>
      <c r="D347" s="165" t="s">
        <v>436</v>
      </c>
      <c r="E347" s="166">
        <v>176</v>
      </c>
    </row>
    <row r="348" spans="1:5" ht="15.75" x14ac:dyDescent="0.25">
      <c r="A348" s="136" t="s">
        <v>336</v>
      </c>
      <c r="B348" s="137" t="s">
        <v>584</v>
      </c>
      <c r="C348" s="137" t="s">
        <v>337</v>
      </c>
      <c r="D348" s="137"/>
      <c r="E348" s="138">
        <v>39.4</v>
      </c>
    </row>
    <row r="349" spans="1:5" ht="15.75" x14ac:dyDescent="0.25">
      <c r="A349" s="136" t="s">
        <v>338</v>
      </c>
      <c r="B349" s="137" t="s">
        <v>584</v>
      </c>
      <c r="C349" s="137" t="s">
        <v>339</v>
      </c>
      <c r="D349" s="137"/>
      <c r="E349" s="138">
        <v>39.4</v>
      </c>
    </row>
    <row r="350" spans="1:5" ht="63" x14ac:dyDescent="0.25">
      <c r="A350" s="136" t="s">
        <v>581</v>
      </c>
      <c r="B350" s="137" t="s">
        <v>584</v>
      </c>
      <c r="C350" s="137" t="s">
        <v>582</v>
      </c>
      <c r="D350" s="137"/>
      <c r="E350" s="138">
        <v>39.4</v>
      </c>
    </row>
    <row r="351" spans="1:5" ht="47.25" x14ac:dyDescent="0.25">
      <c r="A351" s="164" t="s">
        <v>342</v>
      </c>
      <c r="B351" s="165" t="s">
        <v>584</v>
      </c>
      <c r="C351" s="165" t="s">
        <v>582</v>
      </c>
      <c r="D351" s="165" t="s">
        <v>343</v>
      </c>
      <c r="E351" s="166">
        <v>38.5</v>
      </c>
    </row>
    <row r="352" spans="1:5" ht="31.5" x14ac:dyDescent="0.25">
      <c r="A352" s="164" t="s">
        <v>346</v>
      </c>
      <c r="B352" s="165" t="s">
        <v>584</v>
      </c>
      <c r="C352" s="165" t="s">
        <v>582</v>
      </c>
      <c r="D352" s="165" t="s">
        <v>321</v>
      </c>
      <c r="E352" s="166">
        <v>0.9</v>
      </c>
    </row>
    <row r="353" spans="1:5" ht="31.5" x14ac:dyDescent="0.25">
      <c r="A353" s="161" t="s">
        <v>669</v>
      </c>
      <c r="B353" s="162" t="s">
        <v>670</v>
      </c>
      <c r="C353" s="162"/>
      <c r="D353" s="162"/>
      <c r="E353" s="163">
        <v>93538.432000000001</v>
      </c>
    </row>
    <row r="354" spans="1:5" ht="15.75" x14ac:dyDescent="0.25">
      <c r="A354" s="136" t="s">
        <v>355</v>
      </c>
      <c r="B354" s="137" t="s">
        <v>670</v>
      </c>
      <c r="C354" s="137" t="s">
        <v>356</v>
      </c>
      <c r="D354" s="137"/>
      <c r="E354" s="138">
        <v>2333.3000000000002</v>
      </c>
    </row>
    <row r="355" spans="1:5" ht="15.75" x14ac:dyDescent="0.25">
      <c r="A355" s="136" t="s">
        <v>671</v>
      </c>
      <c r="B355" s="137" t="s">
        <v>670</v>
      </c>
      <c r="C355" s="137" t="s">
        <v>672</v>
      </c>
      <c r="D355" s="137"/>
      <c r="E355" s="138">
        <v>2000</v>
      </c>
    </row>
    <row r="356" spans="1:5" ht="47.25" x14ac:dyDescent="0.25">
      <c r="A356" s="136" t="s">
        <v>673</v>
      </c>
      <c r="B356" s="137" t="s">
        <v>670</v>
      </c>
      <c r="C356" s="137" t="s">
        <v>674</v>
      </c>
      <c r="D356" s="137"/>
      <c r="E356" s="138">
        <v>1000</v>
      </c>
    </row>
    <row r="357" spans="1:5" ht="47.25" x14ac:dyDescent="0.25">
      <c r="A357" s="136" t="s">
        <v>673</v>
      </c>
      <c r="B357" s="137" t="s">
        <v>670</v>
      </c>
      <c r="C357" s="137" t="s">
        <v>675</v>
      </c>
      <c r="D357" s="137"/>
      <c r="E357" s="138">
        <v>1000</v>
      </c>
    </row>
    <row r="358" spans="1:5" ht="15.75" x14ac:dyDescent="0.25">
      <c r="A358" s="164" t="s">
        <v>380</v>
      </c>
      <c r="B358" s="165" t="s">
        <v>670</v>
      </c>
      <c r="C358" s="165" t="s">
        <v>675</v>
      </c>
      <c r="D358" s="165" t="s">
        <v>381</v>
      </c>
      <c r="E358" s="166">
        <v>1000</v>
      </c>
    </row>
    <row r="359" spans="1:5" ht="47.25" x14ac:dyDescent="0.25">
      <c r="A359" s="136" t="s">
        <v>676</v>
      </c>
      <c r="B359" s="137" t="s">
        <v>670</v>
      </c>
      <c r="C359" s="137" t="s">
        <v>677</v>
      </c>
      <c r="D359" s="137"/>
      <c r="E359" s="138">
        <v>1000</v>
      </c>
    </row>
    <row r="360" spans="1:5" ht="47.25" x14ac:dyDescent="0.25">
      <c r="A360" s="136" t="s">
        <v>676</v>
      </c>
      <c r="B360" s="137" t="s">
        <v>670</v>
      </c>
      <c r="C360" s="137" t="s">
        <v>678</v>
      </c>
      <c r="D360" s="137"/>
      <c r="E360" s="138">
        <v>1000</v>
      </c>
    </row>
    <row r="361" spans="1:5" ht="15.75" x14ac:dyDescent="0.25">
      <c r="A361" s="164" t="s">
        <v>380</v>
      </c>
      <c r="B361" s="165" t="s">
        <v>670</v>
      </c>
      <c r="C361" s="165" t="s">
        <v>678</v>
      </c>
      <c r="D361" s="165" t="s">
        <v>381</v>
      </c>
      <c r="E361" s="166">
        <v>1000</v>
      </c>
    </row>
    <row r="362" spans="1:5" ht="15.75" x14ac:dyDescent="0.25">
      <c r="A362" s="136" t="s">
        <v>679</v>
      </c>
      <c r="B362" s="137" t="s">
        <v>670</v>
      </c>
      <c r="C362" s="137" t="s">
        <v>680</v>
      </c>
      <c r="D362" s="137"/>
      <c r="E362" s="138">
        <v>333.3</v>
      </c>
    </row>
    <row r="363" spans="1:5" ht="15.75" x14ac:dyDescent="0.25">
      <c r="A363" s="136" t="s">
        <v>681</v>
      </c>
      <c r="B363" s="137" t="s">
        <v>670</v>
      </c>
      <c r="C363" s="137" t="s">
        <v>682</v>
      </c>
      <c r="D363" s="137"/>
      <c r="E363" s="138">
        <v>333.3</v>
      </c>
    </row>
    <row r="364" spans="1:5" ht="15.75" x14ac:dyDescent="0.25">
      <c r="A364" s="136" t="s">
        <v>681</v>
      </c>
      <c r="B364" s="137" t="s">
        <v>670</v>
      </c>
      <c r="C364" s="137" t="s">
        <v>683</v>
      </c>
      <c r="D364" s="137"/>
      <c r="E364" s="138">
        <v>333.3</v>
      </c>
    </row>
    <row r="365" spans="1:5" ht="15.75" x14ac:dyDescent="0.25">
      <c r="A365" s="164" t="s">
        <v>380</v>
      </c>
      <c r="B365" s="165" t="s">
        <v>670</v>
      </c>
      <c r="C365" s="165" t="s">
        <v>683</v>
      </c>
      <c r="D365" s="165" t="s">
        <v>381</v>
      </c>
      <c r="E365" s="166">
        <v>333.3</v>
      </c>
    </row>
    <row r="366" spans="1:5" ht="31.5" x14ac:dyDescent="0.25">
      <c r="A366" s="136" t="s">
        <v>363</v>
      </c>
      <c r="B366" s="137" t="s">
        <v>670</v>
      </c>
      <c r="C366" s="137" t="s">
        <v>364</v>
      </c>
      <c r="D366" s="137"/>
      <c r="E366" s="138">
        <v>8384.5570000000007</v>
      </c>
    </row>
    <row r="367" spans="1:5" ht="31.5" x14ac:dyDescent="0.25">
      <c r="A367" s="136" t="s">
        <v>365</v>
      </c>
      <c r="B367" s="137" t="s">
        <v>670</v>
      </c>
      <c r="C367" s="137" t="s">
        <v>366</v>
      </c>
      <c r="D367" s="137"/>
      <c r="E367" s="138">
        <v>8384.5570000000007</v>
      </c>
    </row>
    <row r="368" spans="1:5" ht="15.75" x14ac:dyDescent="0.25">
      <c r="A368" s="136" t="s">
        <v>367</v>
      </c>
      <c r="B368" s="137" t="s">
        <v>670</v>
      </c>
      <c r="C368" s="137" t="s">
        <v>368</v>
      </c>
      <c r="D368" s="137"/>
      <c r="E368" s="138">
        <v>5496.0569999999998</v>
      </c>
    </row>
    <row r="369" spans="1:5" ht="15.75" x14ac:dyDescent="0.25">
      <c r="A369" s="136" t="s">
        <v>369</v>
      </c>
      <c r="B369" s="137" t="s">
        <v>670</v>
      </c>
      <c r="C369" s="137" t="s">
        <v>684</v>
      </c>
      <c r="D369" s="137"/>
      <c r="E369" s="138">
        <v>1193</v>
      </c>
    </row>
    <row r="370" spans="1:5" ht="15.75" x14ac:dyDescent="0.25">
      <c r="A370" s="164" t="s">
        <v>380</v>
      </c>
      <c r="B370" s="165" t="s">
        <v>670</v>
      </c>
      <c r="C370" s="165" t="s">
        <v>684</v>
      </c>
      <c r="D370" s="165" t="s">
        <v>381</v>
      </c>
      <c r="E370" s="166">
        <v>1193</v>
      </c>
    </row>
    <row r="371" spans="1:5" ht="15.75" x14ac:dyDescent="0.25">
      <c r="A371" s="136" t="s">
        <v>369</v>
      </c>
      <c r="B371" s="137" t="s">
        <v>670</v>
      </c>
      <c r="C371" s="137" t="s">
        <v>370</v>
      </c>
      <c r="D371" s="137"/>
      <c r="E371" s="138">
        <v>4303.0569999999998</v>
      </c>
    </row>
    <row r="372" spans="1:5" ht="15.75" x14ac:dyDescent="0.25">
      <c r="A372" s="164" t="s">
        <v>380</v>
      </c>
      <c r="B372" s="165" t="s">
        <v>670</v>
      </c>
      <c r="C372" s="165" t="s">
        <v>370</v>
      </c>
      <c r="D372" s="165" t="s">
        <v>381</v>
      </c>
      <c r="E372" s="166">
        <v>4303.0569999999998</v>
      </c>
    </row>
    <row r="373" spans="1:5" ht="47.25" x14ac:dyDescent="0.25">
      <c r="A373" s="136" t="s">
        <v>685</v>
      </c>
      <c r="B373" s="137" t="s">
        <v>670</v>
      </c>
      <c r="C373" s="137" t="s">
        <v>686</v>
      </c>
      <c r="D373" s="137"/>
      <c r="E373" s="138">
        <v>2888.5</v>
      </c>
    </row>
    <row r="374" spans="1:5" ht="47.25" x14ac:dyDescent="0.25">
      <c r="A374" s="136" t="s">
        <v>685</v>
      </c>
      <c r="B374" s="137" t="s">
        <v>670</v>
      </c>
      <c r="C374" s="137" t="s">
        <v>687</v>
      </c>
      <c r="D374" s="137"/>
      <c r="E374" s="138">
        <v>2888.5</v>
      </c>
    </row>
    <row r="375" spans="1:5" ht="15.75" x14ac:dyDescent="0.25">
      <c r="A375" s="164" t="s">
        <v>380</v>
      </c>
      <c r="B375" s="165" t="s">
        <v>670</v>
      </c>
      <c r="C375" s="165" t="s">
        <v>687</v>
      </c>
      <c r="D375" s="165" t="s">
        <v>381</v>
      </c>
      <c r="E375" s="166">
        <v>2888.5</v>
      </c>
    </row>
    <row r="376" spans="1:5" ht="31.5" x14ac:dyDescent="0.25">
      <c r="A376" s="136" t="s">
        <v>382</v>
      </c>
      <c r="B376" s="137" t="s">
        <v>670</v>
      </c>
      <c r="C376" s="137" t="s">
        <v>383</v>
      </c>
      <c r="D376" s="137"/>
      <c r="E376" s="138">
        <v>7290.4</v>
      </c>
    </row>
    <row r="377" spans="1:5" ht="31.5" x14ac:dyDescent="0.25">
      <c r="A377" s="136" t="s">
        <v>550</v>
      </c>
      <c r="B377" s="137" t="s">
        <v>670</v>
      </c>
      <c r="C377" s="137" t="s">
        <v>551</v>
      </c>
      <c r="D377" s="137"/>
      <c r="E377" s="138">
        <v>3620</v>
      </c>
    </row>
    <row r="378" spans="1:5" ht="15.75" x14ac:dyDescent="0.25">
      <c r="A378" s="136" t="s">
        <v>688</v>
      </c>
      <c r="B378" s="137" t="s">
        <v>670</v>
      </c>
      <c r="C378" s="137" t="s">
        <v>689</v>
      </c>
      <c r="D378" s="137"/>
      <c r="E378" s="138">
        <v>3620</v>
      </c>
    </row>
    <row r="379" spans="1:5" ht="15.75" x14ac:dyDescent="0.25">
      <c r="A379" s="136" t="s">
        <v>688</v>
      </c>
      <c r="B379" s="137" t="s">
        <v>670</v>
      </c>
      <c r="C379" s="137" t="s">
        <v>690</v>
      </c>
      <c r="D379" s="137"/>
      <c r="E379" s="138">
        <v>3620</v>
      </c>
    </row>
    <row r="380" spans="1:5" ht="15.75" x14ac:dyDescent="0.25">
      <c r="A380" s="164" t="s">
        <v>380</v>
      </c>
      <c r="B380" s="165" t="s">
        <v>670</v>
      </c>
      <c r="C380" s="165" t="s">
        <v>690</v>
      </c>
      <c r="D380" s="165" t="s">
        <v>381</v>
      </c>
      <c r="E380" s="166">
        <v>3620</v>
      </c>
    </row>
    <row r="381" spans="1:5" ht="31.5" x14ac:dyDescent="0.25">
      <c r="A381" s="136" t="s">
        <v>384</v>
      </c>
      <c r="B381" s="137" t="s">
        <v>670</v>
      </c>
      <c r="C381" s="137" t="s">
        <v>385</v>
      </c>
      <c r="D381" s="137"/>
      <c r="E381" s="138">
        <v>1370.4</v>
      </c>
    </row>
    <row r="382" spans="1:5" ht="15.75" x14ac:dyDescent="0.25">
      <c r="A382" s="136" t="s">
        <v>691</v>
      </c>
      <c r="B382" s="137" t="s">
        <v>670</v>
      </c>
      <c r="C382" s="137" t="s">
        <v>692</v>
      </c>
      <c r="D382" s="137"/>
      <c r="E382" s="138">
        <v>113.8</v>
      </c>
    </row>
    <row r="383" spans="1:5" ht="15.75" x14ac:dyDescent="0.25">
      <c r="A383" s="136" t="s">
        <v>691</v>
      </c>
      <c r="B383" s="137" t="s">
        <v>670</v>
      </c>
      <c r="C383" s="137" t="s">
        <v>693</v>
      </c>
      <c r="D383" s="137"/>
      <c r="E383" s="138">
        <v>113.8</v>
      </c>
    </row>
    <row r="384" spans="1:5" ht="15.75" x14ac:dyDescent="0.25">
      <c r="A384" s="164" t="s">
        <v>380</v>
      </c>
      <c r="B384" s="165" t="s">
        <v>670</v>
      </c>
      <c r="C384" s="165" t="s">
        <v>693</v>
      </c>
      <c r="D384" s="165" t="s">
        <v>381</v>
      </c>
      <c r="E384" s="166">
        <v>113.8</v>
      </c>
    </row>
    <row r="385" spans="1:5" ht="15.75" x14ac:dyDescent="0.25">
      <c r="A385" s="136" t="s">
        <v>694</v>
      </c>
      <c r="B385" s="137" t="s">
        <v>670</v>
      </c>
      <c r="C385" s="137" t="s">
        <v>695</v>
      </c>
      <c r="D385" s="137"/>
      <c r="E385" s="138">
        <v>666.6</v>
      </c>
    </row>
    <row r="386" spans="1:5" ht="15.75" x14ac:dyDescent="0.25">
      <c r="A386" s="136" t="s">
        <v>694</v>
      </c>
      <c r="B386" s="137" t="s">
        <v>670</v>
      </c>
      <c r="C386" s="137" t="s">
        <v>696</v>
      </c>
      <c r="D386" s="137"/>
      <c r="E386" s="138">
        <v>666.6</v>
      </c>
    </row>
    <row r="387" spans="1:5" ht="15.75" x14ac:dyDescent="0.25">
      <c r="A387" s="164" t="s">
        <v>380</v>
      </c>
      <c r="B387" s="165" t="s">
        <v>670</v>
      </c>
      <c r="C387" s="165" t="s">
        <v>696</v>
      </c>
      <c r="D387" s="165" t="s">
        <v>381</v>
      </c>
      <c r="E387" s="166">
        <v>666.6</v>
      </c>
    </row>
    <row r="388" spans="1:5" ht="31.5" x14ac:dyDescent="0.25">
      <c r="A388" s="136" t="s">
        <v>386</v>
      </c>
      <c r="B388" s="137" t="s">
        <v>670</v>
      </c>
      <c r="C388" s="137" t="s">
        <v>387</v>
      </c>
      <c r="D388" s="137"/>
      <c r="E388" s="138">
        <v>590</v>
      </c>
    </row>
    <row r="389" spans="1:5" ht="31.5" x14ac:dyDescent="0.25">
      <c r="A389" s="136" t="s">
        <v>386</v>
      </c>
      <c r="B389" s="137" t="s">
        <v>670</v>
      </c>
      <c r="C389" s="137" t="s">
        <v>697</v>
      </c>
      <c r="D389" s="137"/>
      <c r="E389" s="138">
        <v>590</v>
      </c>
    </row>
    <row r="390" spans="1:5" ht="15.75" x14ac:dyDescent="0.25">
      <c r="A390" s="164" t="s">
        <v>380</v>
      </c>
      <c r="B390" s="165" t="s">
        <v>670</v>
      </c>
      <c r="C390" s="165" t="s">
        <v>697</v>
      </c>
      <c r="D390" s="165" t="s">
        <v>381</v>
      </c>
      <c r="E390" s="166">
        <v>590</v>
      </c>
    </row>
    <row r="391" spans="1:5" ht="15.75" x14ac:dyDescent="0.25">
      <c r="A391" s="136" t="s">
        <v>698</v>
      </c>
      <c r="B391" s="137" t="s">
        <v>670</v>
      </c>
      <c r="C391" s="137" t="s">
        <v>699</v>
      </c>
      <c r="D391" s="137"/>
      <c r="E391" s="138">
        <v>2300</v>
      </c>
    </row>
    <row r="392" spans="1:5" ht="15.75" x14ac:dyDescent="0.25">
      <c r="A392" s="136" t="s">
        <v>700</v>
      </c>
      <c r="B392" s="137" t="s">
        <v>670</v>
      </c>
      <c r="C392" s="137" t="s">
        <v>701</v>
      </c>
      <c r="D392" s="137"/>
      <c r="E392" s="138">
        <v>2300</v>
      </c>
    </row>
    <row r="393" spans="1:5" ht="31.5" x14ac:dyDescent="0.25">
      <c r="A393" s="136" t="s">
        <v>702</v>
      </c>
      <c r="B393" s="137" t="s">
        <v>670</v>
      </c>
      <c r="C393" s="137" t="s">
        <v>703</v>
      </c>
      <c r="D393" s="137"/>
      <c r="E393" s="138">
        <v>2300</v>
      </c>
    </row>
    <row r="394" spans="1:5" ht="15.75" x14ac:dyDescent="0.25">
      <c r="A394" s="164" t="s">
        <v>380</v>
      </c>
      <c r="B394" s="165" t="s">
        <v>670</v>
      </c>
      <c r="C394" s="165" t="s">
        <v>703</v>
      </c>
      <c r="D394" s="165" t="s">
        <v>381</v>
      </c>
      <c r="E394" s="166">
        <v>2300</v>
      </c>
    </row>
    <row r="395" spans="1:5" ht="31.5" x14ac:dyDescent="0.25">
      <c r="A395" s="136" t="s">
        <v>396</v>
      </c>
      <c r="B395" s="137" t="s">
        <v>670</v>
      </c>
      <c r="C395" s="137" t="s">
        <v>397</v>
      </c>
      <c r="D395" s="137"/>
      <c r="E395" s="138">
        <v>54447.035000000003</v>
      </c>
    </row>
    <row r="396" spans="1:5" ht="15.75" x14ac:dyDescent="0.25">
      <c r="A396" s="136" t="s">
        <v>704</v>
      </c>
      <c r="B396" s="137" t="s">
        <v>670</v>
      </c>
      <c r="C396" s="137" t="s">
        <v>705</v>
      </c>
      <c r="D396" s="137"/>
      <c r="E396" s="138">
        <v>54447.035000000003</v>
      </c>
    </row>
    <row r="397" spans="1:5" ht="31.5" x14ac:dyDescent="0.25">
      <c r="A397" s="136" t="s">
        <v>706</v>
      </c>
      <c r="B397" s="137" t="s">
        <v>670</v>
      </c>
      <c r="C397" s="137" t="s">
        <v>707</v>
      </c>
      <c r="D397" s="137"/>
      <c r="E397" s="138">
        <v>612.70000000000005</v>
      </c>
    </row>
    <row r="398" spans="1:5" ht="31.5" x14ac:dyDescent="0.25">
      <c r="A398" s="136" t="s">
        <v>706</v>
      </c>
      <c r="B398" s="137" t="s">
        <v>670</v>
      </c>
      <c r="C398" s="137" t="s">
        <v>708</v>
      </c>
      <c r="D398" s="137"/>
      <c r="E398" s="138">
        <v>612.70000000000005</v>
      </c>
    </row>
    <row r="399" spans="1:5" ht="15.75" x14ac:dyDescent="0.25">
      <c r="A399" s="164" t="s">
        <v>380</v>
      </c>
      <c r="B399" s="165" t="s">
        <v>670</v>
      </c>
      <c r="C399" s="165" t="s">
        <v>708</v>
      </c>
      <c r="D399" s="165" t="s">
        <v>381</v>
      </c>
      <c r="E399" s="166">
        <v>612.70000000000005</v>
      </c>
    </row>
    <row r="400" spans="1:5" ht="15.75" x14ac:dyDescent="0.25">
      <c r="A400" s="136" t="s">
        <v>709</v>
      </c>
      <c r="B400" s="137" t="s">
        <v>670</v>
      </c>
      <c r="C400" s="137" t="s">
        <v>710</v>
      </c>
      <c r="D400" s="137"/>
      <c r="E400" s="138">
        <v>33092.726999999999</v>
      </c>
    </row>
    <row r="401" spans="1:5" ht="15.75" x14ac:dyDescent="0.25">
      <c r="A401" s="164" t="s">
        <v>380</v>
      </c>
      <c r="B401" s="165" t="s">
        <v>670</v>
      </c>
      <c r="C401" s="165" t="s">
        <v>710</v>
      </c>
      <c r="D401" s="165" t="s">
        <v>381</v>
      </c>
      <c r="E401" s="166">
        <v>33092.726999999999</v>
      </c>
    </row>
    <row r="402" spans="1:5" ht="15.75" x14ac:dyDescent="0.25">
      <c r="A402" s="136" t="s">
        <v>711</v>
      </c>
      <c r="B402" s="137" t="s">
        <v>670</v>
      </c>
      <c r="C402" s="137" t="s">
        <v>712</v>
      </c>
      <c r="D402" s="137"/>
      <c r="E402" s="138">
        <v>11801.608</v>
      </c>
    </row>
    <row r="403" spans="1:5" ht="47.25" x14ac:dyDescent="0.25">
      <c r="A403" s="164" t="s">
        <v>342</v>
      </c>
      <c r="B403" s="165" t="s">
        <v>670</v>
      </c>
      <c r="C403" s="165" t="s">
        <v>712</v>
      </c>
      <c r="D403" s="165" t="s">
        <v>343</v>
      </c>
      <c r="E403" s="166">
        <v>11096.183999999999</v>
      </c>
    </row>
    <row r="404" spans="1:5" ht="31.5" x14ac:dyDescent="0.25">
      <c r="A404" s="164" t="s">
        <v>346</v>
      </c>
      <c r="B404" s="165" t="s">
        <v>670</v>
      </c>
      <c r="C404" s="165" t="s">
        <v>712</v>
      </c>
      <c r="D404" s="165" t="s">
        <v>321</v>
      </c>
      <c r="E404" s="166">
        <v>683.6</v>
      </c>
    </row>
    <row r="405" spans="1:5" ht="15.75" x14ac:dyDescent="0.25">
      <c r="A405" s="164" t="s">
        <v>361</v>
      </c>
      <c r="B405" s="165" t="s">
        <v>670</v>
      </c>
      <c r="C405" s="165" t="s">
        <v>712</v>
      </c>
      <c r="D405" s="165" t="s">
        <v>362</v>
      </c>
      <c r="E405" s="166">
        <v>2.371</v>
      </c>
    </row>
    <row r="406" spans="1:5" ht="31.5" x14ac:dyDescent="0.25">
      <c r="A406" s="136" t="s">
        <v>344</v>
      </c>
      <c r="B406" s="137" t="s">
        <v>670</v>
      </c>
      <c r="C406" s="137" t="s">
        <v>713</v>
      </c>
      <c r="D406" s="137"/>
      <c r="E406" s="138">
        <v>19.452999999999999</v>
      </c>
    </row>
    <row r="407" spans="1:5" ht="31.5" x14ac:dyDescent="0.25">
      <c r="A407" s="164" t="s">
        <v>346</v>
      </c>
      <c r="B407" s="165" t="s">
        <v>670</v>
      </c>
      <c r="C407" s="165" t="s">
        <v>713</v>
      </c>
      <c r="D407" s="165" t="s">
        <v>321</v>
      </c>
      <c r="E407" s="166">
        <v>19.452999999999999</v>
      </c>
    </row>
    <row r="408" spans="1:5" ht="31.5" x14ac:dyDescent="0.25">
      <c r="A408" s="136" t="s">
        <v>714</v>
      </c>
      <c r="B408" s="137" t="s">
        <v>670</v>
      </c>
      <c r="C408" s="137" t="s">
        <v>715</v>
      </c>
      <c r="D408" s="137"/>
      <c r="E408" s="138">
        <v>8940</v>
      </c>
    </row>
    <row r="409" spans="1:5" ht="15.75" x14ac:dyDescent="0.25">
      <c r="A409" s="164" t="s">
        <v>380</v>
      </c>
      <c r="B409" s="165" t="s">
        <v>670</v>
      </c>
      <c r="C409" s="165" t="s">
        <v>715</v>
      </c>
      <c r="D409" s="165" t="s">
        <v>381</v>
      </c>
      <c r="E409" s="166">
        <v>8940</v>
      </c>
    </row>
    <row r="410" spans="1:5" ht="31.5" x14ac:dyDescent="0.25">
      <c r="A410" s="136" t="s">
        <v>412</v>
      </c>
      <c r="B410" s="137" t="s">
        <v>670</v>
      </c>
      <c r="C410" s="137" t="s">
        <v>413</v>
      </c>
      <c r="D410" s="137"/>
      <c r="E410" s="138">
        <v>1523</v>
      </c>
    </row>
    <row r="411" spans="1:5" ht="15.75" x14ac:dyDescent="0.25">
      <c r="A411" s="136" t="s">
        <v>414</v>
      </c>
      <c r="B411" s="137" t="s">
        <v>670</v>
      </c>
      <c r="C411" s="137" t="s">
        <v>415</v>
      </c>
      <c r="D411" s="137"/>
      <c r="E411" s="138">
        <v>1523</v>
      </c>
    </row>
    <row r="412" spans="1:5" ht="31.5" x14ac:dyDescent="0.25">
      <c r="A412" s="136" t="s">
        <v>716</v>
      </c>
      <c r="B412" s="137" t="s">
        <v>670</v>
      </c>
      <c r="C412" s="137" t="s">
        <v>717</v>
      </c>
      <c r="D412" s="137"/>
      <c r="E412" s="138">
        <v>1523</v>
      </c>
    </row>
    <row r="413" spans="1:5" ht="31.5" x14ac:dyDescent="0.25">
      <c r="A413" s="136" t="s">
        <v>716</v>
      </c>
      <c r="B413" s="137" t="s">
        <v>670</v>
      </c>
      <c r="C413" s="137" t="s">
        <v>718</v>
      </c>
      <c r="D413" s="137"/>
      <c r="E413" s="138">
        <v>1523</v>
      </c>
    </row>
    <row r="414" spans="1:5" ht="15.75" x14ac:dyDescent="0.25">
      <c r="A414" s="164" t="s">
        <v>380</v>
      </c>
      <c r="B414" s="165" t="s">
        <v>670</v>
      </c>
      <c r="C414" s="165" t="s">
        <v>718</v>
      </c>
      <c r="D414" s="165" t="s">
        <v>381</v>
      </c>
      <c r="E414" s="166">
        <v>1523</v>
      </c>
    </row>
    <row r="415" spans="1:5" ht="15.75" x14ac:dyDescent="0.25">
      <c r="A415" s="136" t="s">
        <v>336</v>
      </c>
      <c r="B415" s="137" t="s">
        <v>670</v>
      </c>
      <c r="C415" s="137" t="s">
        <v>337</v>
      </c>
      <c r="D415" s="137"/>
      <c r="E415" s="138">
        <v>19560.14</v>
      </c>
    </row>
    <row r="416" spans="1:5" ht="15.75" x14ac:dyDescent="0.25">
      <c r="A416" s="136" t="s">
        <v>338</v>
      </c>
      <c r="B416" s="137" t="s">
        <v>670</v>
      </c>
      <c r="C416" s="137" t="s">
        <v>339</v>
      </c>
      <c r="D416" s="137"/>
      <c r="E416" s="138">
        <v>19560.14</v>
      </c>
    </row>
    <row r="417" spans="1:5" ht="31.5" x14ac:dyDescent="0.25">
      <c r="A417" s="136" t="s">
        <v>719</v>
      </c>
      <c r="B417" s="137" t="s">
        <v>670</v>
      </c>
      <c r="C417" s="137" t="s">
        <v>720</v>
      </c>
      <c r="D417" s="137"/>
      <c r="E417" s="138">
        <v>1233.2</v>
      </c>
    </row>
    <row r="418" spans="1:5" ht="15.75" x14ac:dyDescent="0.25">
      <c r="A418" s="164" t="s">
        <v>380</v>
      </c>
      <c r="B418" s="165" t="s">
        <v>670</v>
      </c>
      <c r="C418" s="165" t="s">
        <v>720</v>
      </c>
      <c r="D418" s="165" t="s">
        <v>381</v>
      </c>
      <c r="E418" s="166">
        <v>1233.2</v>
      </c>
    </row>
    <row r="419" spans="1:5" ht="31.5" x14ac:dyDescent="0.25">
      <c r="A419" s="136" t="s">
        <v>721</v>
      </c>
      <c r="B419" s="137" t="s">
        <v>670</v>
      </c>
      <c r="C419" s="137" t="s">
        <v>722</v>
      </c>
      <c r="D419" s="137"/>
      <c r="E419" s="138">
        <v>71.8</v>
      </c>
    </row>
    <row r="420" spans="1:5" ht="15.75" x14ac:dyDescent="0.25">
      <c r="A420" s="164" t="s">
        <v>380</v>
      </c>
      <c r="B420" s="165" t="s">
        <v>670</v>
      </c>
      <c r="C420" s="165" t="s">
        <v>722</v>
      </c>
      <c r="D420" s="165" t="s">
        <v>381</v>
      </c>
      <c r="E420" s="166">
        <v>71.8</v>
      </c>
    </row>
    <row r="421" spans="1:5" ht="78.75" x14ac:dyDescent="0.25">
      <c r="A421" s="139" t="s">
        <v>723</v>
      </c>
      <c r="B421" s="137" t="s">
        <v>670</v>
      </c>
      <c r="C421" s="137" t="s">
        <v>724</v>
      </c>
      <c r="D421" s="137"/>
      <c r="E421" s="138">
        <v>4</v>
      </c>
    </row>
    <row r="422" spans="1:5" ht="31.5" x14ac:dyDescent="0.25">
      <c r="A422" s="164" t="s">
        <v>346</v>
      </c>
      <c r="B422" s="165" t="s">
        <v>670</v>
      </c>
      <c r="C422" s="165" t="s">
        <v>724</v>
      </c>
      <c r="D422" s="165" t="s">
        <v>321</v>
      </c>
      <c r="E422" s="166">
        <v>4</v>
      </c>
    </row>
    <row r="423" spans="1:5" ht="141.75" x14ac:dyDescent="0.25">
      <c r="A423" s="139" t="s">
        <v>725</v>
      </c>
      <c r="B423" s="137" t="s">
        <v>670</v>
      </c>
      <c r="C423" s="137" t="s">
        <v>726</v>
      </c>
      <c r="D423" s="137"/>
      <c r="E423" s="138">
        <v>4</v>
      </c>
    </row>
    <row r="424" spans="1:5" ht="31.5" x14ac:dyDescent="0.25">
      <c r="A424" s="164" t="s">
        <v>346</v>
      </c>
      <c r="B424" s="165" t="s">
        <v>670</v>
      </c>
      <c r="C424" s="165" t="s">
        <v>726</v>
      </c>
      <c r="D424" s="165" t="s">
        <v>321</v>
      </c>
      <c r="E424" s="166">
        <v>4</v>
      </c>
    </row>
    <row r="425" spans="1:5" ht="94.5" x14ac:dyDescent="0.25">
      <c r="A425" s="139" t="s">
        <v>449</v>
      </c>
      <c r="B425" s="137" t="s">
        <v>670</v>
      </c>
      <c r="C425" s="137" t="s">
        <v>450</v>
      </c>
      <c r="D425" s="137"/>
      <c r="E425" s="138">
        <v>238.14</v>
      </c>
    </row>
    <row r="426" spans="1:5" ht="15.75" x14ac:dyDescent="0.25">
      <c r="A426" s="164" t="s">
        <v>380</v>
      </c>
      <c r="B426" s="165" t="s">
        <v>670</v>
      </c>
      <c r="C426" s="165" t="s">
        <v>450</v>
      </c>
      <c r="D426" s="165" t="s">
        <v>381</v>
      </c>
      <c r="E426" s="166">
        <v>238.14</v>
      </c>
    </row>
    <row r="427" spans="1:5" ht="94.5" x14ac:dyDescent="0.25">
      <c r="A427" s="139" t="s">
        <v>727</v>
      </c>
      <c r="B427" s="137" t="s">
        <v>670</v>
      </c>
      <c r="C427" s="137" t="s">
        <v>728</v>
      </c>
      <c r="D427" s="137"/>
      <c r="E427" s="138">
        <v>9</v>
      </c>
    </row>
    <row r="428" spans="1:5" ht="31.5" x14ac:dyDescent="0.25">
      <c r="A428" s="164" t="s">
        <v>346</v>
      </c>
      <c r="B428" s="165" t="s">
        <v>670</v>
      </c>
      <c r="C428" s="165" t="s">
        <v>728</v>
      </c>
      <c r="D428" s="165" t="s">
        <v>321</v>
      </c>
      <c r="E428" s="166">
        <v>9</v>
      </c>
    </row>
    <row r="429" spans="1:5" ht="15.75" x14ac:dyDescent="0.25">
      <c r="A429" s="136" t="s">
        <v>351</v>
      </c>
      <c r="B429" s="137" t="s">
        <v>670</v>
      </c>
      <c r="C429" s="137" t="s">
        <v>352</v>
      </c>
      <c r="D429" s="137"/>
      <c r="E429" s="138">
        <v>18000</v>
      </c>
    </row>
    <row r="430" spans="1:5" ht="15.75" x14ac:dyDescent="0.25">
      <c r="A430" s="164" t="s">
        <v>361</v>
      </c>
      <c r="B430" s="165" t="s">
        <v>670</v>
      </c>
      <c r="C430" s="165" t="s">
        <v>352</v>
      </c>
      <c r="D430" s="165" t="s">
        <v>362</v>
      </c>
      <c r="E430" s="166">
        <v>18000</v>
      </c>
    </row>
  </sheetData>
  <mergeCells count="13">
    <mergeCell ref="D6:E6"/>
    <mergeCell ref="D7:E7"/>
    <mergeCell ref="C9:E9"/>
    <mergeCell ref="A11:E11"/>
    <mergeCell ref="C1:E1"/>
    <mergeCell ref="A3:E3"/>
    <mergeCell ref="B4:E4"/>
    <mergeCell ref="B2:E2"/>
    <mergeCell ref="B14:B15"/>
    <mergeCell ref="A14:A15"/>
    <mergeCell ref="E14:E15"/>
    <mergeCell ref="D14:D15"/>
    <mergeCell ref="C14:C15"/>
  </mergeCells>
  <pageMargins left="0.7" right="0.7" top="0.75" bottom="0.75" header="0.3" footer="0.3"/>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8"/>
  <sheetViews>
    <sheetView workbookViewId="0">
      <selection activeCell="A268" sqref="A268:F268"/>
    </sheetView>
  </sheetViews>
  <sheetFormatPr defaultRowHeight="15" x14ac:dyDescent="0.25"/>
  <cols>
    <col min="1" max="1" width="79.85546875" customWidth="1"/>
    <col min="2" max="2" width="12.7109375" customWidth="1"/>
    <col min="3" max="3" width="22" customWidth="1"/>
    <col min="5" max="5" width="13.42578125" customWidth="1"/>
    <col min="6" max="6" width="19.85546875" customWidth="1"/>
  </cols>
  <sheetData>
    <row r="1" spans="1:6" s="13" customFormat="1" ht="18.75" x14ac:dyDescent="0.3">
      <c r="A1" s="19"/>
      <c r="B1" s="19"/>
      <c r="C1" s="197" t="s">
        <v>756</v>
      </c>
      <c r="D1" s="197"/>
      <c r="E1" s="197"/>
      <c r="F1" s="197"/>
    </row>
    <row r="2" spans="1:6" s="13" customFormat="1" ht="18.75" x14ac:dyDescent="0.3">
      <c r="A2" s="19"/>
      <c r="B2" s="197" t="s">
        <v>325</v>
      </c>
      <c r="C2" s="197"/>
      <c r="D2" s="197"/>
      <c r="E2" s="197"/>
      <c r="F2" s="197"/>
    </row>
    <row r="3" spans="1:6" s="13" customFormat="1" ht="18.75" x14ac:dyDescent="0.3">
      <c r="A3" s="197" t="s">
        <v>311</v>
      </c>
      <c r="B3" s="197"/>
      <c r="C3" s="197"/>
      <c r="D3" s="197"/>
      <c r="E3" s="197"/>
      <c r="F3" s="197"/>
    </row>
    <row r="4" spans="1:6" s="13" customFormat="1" ht="18.75" x14ac:dyDescent="0.3">
      <c r="A4" s="19"/>
      <c r="B4" s="197" t="s">
        <v>1003</v>
      </c>
      <c r="C4" s="197"/>
      <c r="D4" s="197"/>
      <c r="E4" s="197"/>
      <c r="F4" s="197"/>
    </row>
    <row r="5" spans="1:6" s="13" customFormat="1" ht="18.75" x14ac:dyDescent="0.3">
      <c r="A5" s="19"/>
      <c r="B5" s="134"/>
      <c r="C5" s="134"/>
      <c r="D5" s="134"/>
      <c r="E5" s="134"/>
    </row>
    <row r="6" spans="1:6" s="13" customFormat="1" ht="18.75" x14ac:dyDescent="0.3">
      <c r="A6" s="19"/>
      <c r="B6" s="134"/>
      <c r="C6" s="134"/>
      <c r="D6" s="196" t="s">
        <v>756</v>
      </c>
      <c r="E6" s="196"/>
      <c r="F6" s="196"/>
    </row>
    <row r="7" spans="1:6" s="13" customFormat="1" ht="18.75" x14ac:dyDescent="0.3">
      <c r="A7" s="19"/>
      <c r="B7" s="134"/>
      <c r="C7" s="134"/>
      <c r="D7" s="197" t="s">
        <v>310</v>
      </c>
      <c r="E7" s="197"/>
      <c r="F7" s="197"/>
    </row>
    <row r="8" spans="1:6" s="13" customFormat="1" ht="18.75" x14ac:dyDescent="0.3">
      <c r="A8" s="19"/>
      <c r="B8" s="134"/>
      <c r="C8" s="181" t="s">
        <v>311</v>
      </c>
      <c r="D8" s="181"/>
      <c r="E8" s="181"/>
      <c r="F8" s="181"/>
    </row>
    <row r="9" spans="1:6" s="13" customFormat="1" ht="15.75" customHeight="1" x14ac:dyDescent="0.3">
      <c r="A9" s="24"/>
      <c r="B9" s="24"/>
      <c r="C9" s="198" t="s">
        <v>326</v>
      </c>
      <c r="D9" s="198"/>
      <c r="E9" s="198"/>
      <c r="F9" s="198"/>
    </row>
    <row r="10" spans="1:6" s="13" customFormat="1" ht="18.75" x14ac:dyDescent="0.3">
      <c r="A10" s="24"/>
      <c r="B10" s="24"/>
      <c r="C10" s="24"/>
      <c r="D10" s="24"/>
      <c r="E10" s="134"/>
    </row>
    <row r="11" spans="1:6" s="13" customFormat="1" ht="37.5" customHeight="1" x14ac:dyDescent="0.25">
      <c r="A11" s="200" t="s">
        <v>758</v>
      </c>
      <c r="B11" s="200"/>
      <c r="C11" s="200"/>
      <c r="D11" s="200"/>
      <c r="E11" s="200"/>
      <c r="F11" s="200"/>
    </row>
    <row r="12" spans="1:6" s="13" customFormat="1" x14ac:dyDescent="0.25">
      <c r="A12" s="18"/>
      <c r="B12" s="18"/>
      <c r="C12" s="18"/>
      <c r="D12" s="18"/>
      <c r="E12" s="18"/>
    </row>
    <row r="13" spans="1:6" ht="18.75" x14ac:dyDescent="0.25">
      <c r="A13" s="16"/>
      <c r="B13" s="16"/>
      <c r="C13" s="16"/>
      <c r="D13" s="16"/>
      <c r="E13" s="16"/>
      <c r="F13" s="16" t="s">
        <v>328</v>
      </c>
    </row>
    <row r="14" spans="1:6" ht="15" customHeight="1" x14ac:dyDescent="0.25">
      <c r="A14" s="195" t="s">
        <v>329</v>
      </c>
      <c r="B14" s="185" t="s">
        <v>330</v>
      </c>
      <c r="C14" s="185" t="s">
        <v>331</v>
      </c>
      <c r="D14" s="185" t="s">
        <v>332</v>
      </c>
      <c r="E14" s="195" t="s">
        <v>730</v>
      </c>
      <c r="F14" s="195" t="s">
        <v>731</v>
      </c>
    </row>
    <row r="15" spans="1:6" ht="15" customHeight="1" x14ac:dyDescent="0.25">
      <c r="A15" s="195"/>
      <c r="B15" s="185" t="s">
        <v>330</v>
      </c>
      <c r="C15" s="185" t="s">
        <v>331</v>
      </c>
      <c r="D15" s="185" t="s">
        <v>332</v>
      </c>
      <c r="E15" s="195" t="s">
        <v>3</v>
      </c>
      <c r="F15" s="195" t="s">
        <v>3</v>
      </c>
    </row>
    <row r="16" spans="1:6" s="4" customFormat="1" x14ac:dyDescent="0.25">
      <c r="A16" s="157">
        <v>1</v>
      </c>
      <c r="B16" s="157">
        <v>2</v>
      </c>
      <c r="C16" s="157">
        <v>3</v>
      </c>
      <c r="D16" s="157">
        <v>4</v>
      </c>
      <c r="E16" s="157">
        <v>5</v>
      </c>
      <c r="F16" s="157">
        <v>6</v>
      </c>
    </row>
    <row r="17" spans="1:6" ht="15.75" x14ac:dyDescent="0.25">
      <c r="A17" s="158" t="s">
        <v>333</v>
      </c>
      <c r="B17" s="159"/>
      <c r="C17" s="159"/>
      <c r="D17" s="159"/>
      <c r="E17" s="160">
        <v>579668.38199999998</v>
      </c>
      <c r="F17" s="160">
        <v>573668.56900000002</v>
      </c>
    </row>
    <row r="18" spans="1:6" ht="15.75" x14ac:dyDescent="0.25">
      <c r="A18" s="161" t="s">
        <v>334</v>
      </c>
      <c r="B18" s="162" t="s">
        <v>335</v>
      </c>
      <c r="C18" s="162"/>
      <c r="D18" s="162"/>
      <c r="E18" s="163">
        <v>1264.8009999999999</v>
      </c>
      <c r="F18" s="163">
        <v>1264.8440000000001</v>
      </c>
    </row>
    <row r="19" spans="1:6" ht="15.75" x14ac:dyDescent="0.25">
      <c r="A19" s="136" t="s">
        <v>336</v>
      </c>
      <c r="B19" s="137" t="s">
        <v>335</v>
      </c>
      <c r="C19" s="137" t="s">
        <v>337</v>
      </c>
      <c r="D19" s="137"/>
      <c r="E19" s="138">
        <v>1264.8009999999999</v>
      </c>
      <c r="F19" s="138">
        <v>1264.8440000000001</v>
      </c>
    </row>
    <row r="20" spans="1:6" ht="15.75" x14ac:dyDescent="0.25">
      <c r="A20" s="136" t="s">
        <v>338</v>
      </c>
      <c r="B20" s="137" t="s">
        <v>335</v>
      </c>
      <c r="C20" s="137" t="s">
        <v>339</v>
      </c>
      <c r="D20" s="137"/>
      <c r="E20" s="138">
        <v>1264.8009999999999</v>
      </c>
      <c r="F20" s="138">
        <v>1264.8440000000001</v>
      </c>
    </row>
    <row r="21" spans="1:6" ht="15.75" x14ac:dyDescent="0.25">
      <c r="A21" s="136" t="s">
        <v>340</v>
      </c>
      <c r="B21" s="137" t="s">
        <v>335</v>
      </c>
      <c r="C21" s="137" t="s">
        <v>341</v>
      </c>
      <c r="D21" s="137"/>
      <c r="E21" s="138">
        <v>836.327</v>
      </c>
      <c r="F21" s="138">
        <v>836.327</v>
      </c>
    </row>
    <row r="22" spans="1:6" ht="47.25" x14ac:dyDescent="0.25">
      <c r="A22" s="164" t="s">
        <v>342</v>
      </c>
      <c r="B22" s="165" t="s">
        <v>335</v>
      </c>
      <c r="C22" s="165" t="s">
        <v>341</v>
      </c>
      <c r="D22" s="165" t="s">
        <v>343</v>
      </c>
      <c r="E22" s="166">
        <v>836.327</v>
      </c>
      <c r="F22" s="166">
        <v>836.327</v>
      </c>
    </row>
    <row r="23" spans="1:6" ht="31.5" x14ac:dyDescent="0.25">
      <c r="A23" s="136" t="s">
        <v>344</v>
      </c>
      <c r="B23" s="137" t="s">
        <v>335</v>
      </c>
      <c r="C23" s="137" t="s">
        <v>732</v>
      </c>
      <c r="D23" s="137"/>
      <c r="E23" s="138">
        <v>19.442</v>
      </c>
      <c r="F23" s="138">
        <v>19.442</v>
      </c>
    </row>
    <row r="24" spans="1:6" ht="47.25" x14ac:dyDescent="0.25">
      <c r="A24" s="164" t="s">
        <v>342</v>
      </c>
      <c r="B24" s="165" t="s">
        <v>335</v>
      </c>
      <c r="C24" s="165" t="s">
        <v>732</v>
      </c>
      <c r="D24" s="165" t="s">
        <v>343</v>
      </c>
      <c r="E24" s="166">
        <v>19.442</v>
      </c>
      <c r="F24" s="166">
        <v>19.442</v>
      </c>
    </row>
    <row r="25" spans="1:6" ht="63" x14ac:dyDescent="0.25">
      <c r="A25" s="136" t="s">
        <v>347</v>
      </c>
      <c r="B25" s="137" t="s">
        <v>335</v>
      </c>
      <c r="C25" s="137" t="s">
        <v>348</v>
      </c>
      <c r="D25" s="137"/>
      <c r="E25" s="138">
        <v>409.03199999999998</v>
      </c>
      <c r="F25" s="138">
        <v>409.07499999999999</v>
      </c>
    </row>
    <row r="26" spans="1:6" ht="47.25" x14ac:dyDescent="0.25">
      <c r="A26" s="164" t="s">
        <v>342</v>
      </c>
      <c r="B26" s="165" t="s">
        <v>335</v>
      </c>
      <c r="C26" s="165" t="s">
        <v>348</v>
      </c>
      <c r="D26" s="165" t="s">
        <v>343</v>
      </c>
      <c r="E26" s="166">
        <v>398.03199999999998</v>
      </c>
      <c r="F26" s="166">
        <v>398.03199999999998</v>
      </c>
    </row>
    <row r="27" spans="1:6" ht="31.5" x14ac:dyDescent="0.25">
      <c r="A27" s="164" t="s">
        <v>346</v>
      </c>
      <c r="B27" s="165" t="s">
        <v>335</v>
      </c>
      <c r="C27" s="165" t="s">
        <v>348</v>
      </c>
      <c r="D27" s="165" t="s">
        <v>321</v>
      </c>
      <c r="E27" s="166">
        <v>11</v>
      </c>
      <c r="F27" s="166">
        <v>11.042999999999999</v>
      </c>
    </row>
    <row r="28" spans="1:6" ht="15.75" x14ac:dyDescent="0.25">
      <c r="A28" s="161" t="s">
        <v>349</v>
      </c>
      <c r="B28" s="162" t="s">
        <v>350</v>
      </c>
      <c r="C28" s="162"/>
      <c r="D28" s="162"/>
      <c r="E28" s="163">
        <v>150</v>
      </c>
      <c r="F28" s="163">
        <v>150</v>
      </c>
    </row>
    <row r="29" spans="1:6" ht="15.75" x14ac:dyDescent="0.25">
      <c r="A29" s="136" t="s">
        <v>336</v>
      </c>
      <c r="B29" s="137" t="s">
        <v>350</v>
      </c>
      <c r="C29" s="137" t="s">
        <v>337</v>
      </c>
      <c r="D29" s="137"/>
      <c r="E29" s="138">
        <v>150</v>
      </c>
      <c r="F29" s="138">
        <v>150</v>
      </c>
    </row>
    <row r="30" spans="1:6" ht="15.75" x14ac:dyDescent="0.25">
      <c r="A30" s="136" t="s">
        <v>338</v>
      </c>
      <c r="B30" s="137" t="s">
        <v>350</v>
      </c>
      <c r="C30" s="137" t="s">
        <v>339</v>
      </c>
      <c r="D30" s="137"/>
      <c r="E30" s="138">
        <v>150</v>
      </c>
      <c r="F30" s="138">
        <v>150</v>
      </c>
    </row>
    <row r="31" spans="1:6" ht="15.75" x14ac:dyDescent="0.25">
      <c r="A31" s="136" t="s">
        <v>351</v>
      </c>
      <c r="B31" s="137" t="s">
        <v>350</v>
      </c>
      <c r="C31" s="137" t="s">
        <v>352</v>
      </c>
      <c r="D31" s="137"/>
      <c r="E31" s="138">
        <v>150</v>
      </c>
      <c r="F31" s="138">
        <v>150</v>
      </c>
    </row>
    <row r="32" spans="1:6" ht="31.5" x14ac:dyDescent="0.25">
      <c r="A32" s="164" t="s">
        <v>346</v>
      </c>
      <c r="B32" s="165" t="s">
        <v>350</v>
      </c>
      <c r="C32" s="165" t="s">
        <v>352</v>
      </c>
      <c r="D32" s="165" t="s">
        <v>321</v>
      </c>
      <c r="E32" s="166">
        <v>150</v>
      </c>
      <c r="F32" s="166">
        <v>150</v>
      </c>
    </row>
    <row r="33" spans="1:6" ht="31.5" x14ac:dyDescent="0.25">
      <c r="A33" s="161" t="s">
        <v>353</v>
      </c>
      <c r="B33" s="162" t="s">
        <v>354</v>
      </c>
      <c r="C33" s="162"/>
      <c r="D33" s="162"/>
      <c r="E33" s="163">
        <v>58899.351999999999</v>
      </c>
      <c r="F33" s="163">
        <v>45285.296000000002</v>
      </c>
    </row>
    <row r="34" spans="1:6" ht="15.75" x14ac:dyDescent="0.25">
      <c r="A34" s="136" t="s">
        <v>355</v>
      </c>
      <c r="B34" s="137" t="s">
        <v>354</v>
      </c>
      <c r="C34" s="137" t="s">
        <v>356</v>
      </c>
      <c r="D34" s="137"/>
      <c r="E34" s="138">
        <v>800</v>
      </c>
      <c r="F34" s="138">
        <v>200</v>
      </c>
    </row>
    <row r="35" spans="1:6" ht="15.75" x14ac:dyDescent="0.25">
      <c r="A35" s="136" t="s">
        <v>671</v>
      </c>
      <c r="B35" s="137" t="s">
        <v>354</v>
      </c>
      <c r="C35" s="137" t="s">
        <v>672</v>
      </c>
      <c r="D35" s="137"/>
      <c r="E35" s="138">
        <v>650</v>
      </c>
      <c r="F35" s="138"/>
    </row>
    <row r="36" spans="1:6" ht="47.25" x14ac:dyDescent="0.25">
      <c r="A36" s="136" t="s">
        <v>733</v>
      </c>
      <c r="B36" s="137" t="s">
        <v>354</v>
      </c>
      <c r="C36" s="137" t="s">
        <v>734</v>
      </c>
      <c r="D36" s="137"/>
      <c r="E36" s="138">
        <v>100</v>
      </c>
      <c r="F36" s="138"/>
    </row>
    <row r="37" spans="1:6" ht="15.75" x14ac:dyDescent="0.25">
      <c r="A37" s="164" t="s">
        <v>361</v>
      </c>
      <c r="B37" s="165" t="s">
        <v>354</v>
      </c>
      <c r="C37" s="165" t="s">
        <v>734</v>
      </c>
      <c r="D37" s="165" t="s">
        <v>362</v>
      </c>
      <c r="E37" s="166">
        <v>100</v>
      </c>
      <c r="F37" s="166"/>
    </row>
    <row r="38" spans="1:6" ht="47.25" x14ac:dyDescent="0.25">
      <c r="A38" s="136" t="s">
        <v>676</v>
      </c>
      <c r="B38" s="137" t="s">
        <v>354</v>
      </c>
      <c r="C38" s="137" t="s">
        <v>677</v>
      </c>
      <c r="D38" s="137"/>
      <c r="E38" s="138">
        <v>500</v>
      </c>
      <c r="F38" s="138"/>
    </row>
    <row r="39" spans="1:6" ht="15.75" x14ac:dyDescent="0.25">
      <c r="A39" s="164" t="s">
        <v>361</v>
      </c>
      <c r="B39" s="165" t="s">
        <v>354</v>
      </c>
      <c r="C39" s="165" t="s">
        <v>677</v>
      </c>
      <c r="D39" s="165" t="s">
        <v>362</v>
      </c>
      <c r="E39" s="166">
        <v>500</v>
      </c>
      <c r="F39" s="166"/>
    </row>
    <row r="40" spans="1:6" ht="15.75" x14ac:dyDescent="0.25">
      <c r="A40" s="136" t="s">
        <v>735</v>
      </c>
      <c r="B40" s="137" t="s">
        <v>354</v>
      </c>
      <c r="C40" s="137" t="s">
        <v>736</v>
      </c>
      <c r="D40" s="137"/>
      <c r="E40" s="138">
        <v>50</v>
      </c>
      <c r="F40" s="138"/>
    </row>
    <row r="41" spans="1:6" ht="15.75" x14ac:dyDescent="0.25">
      <c r="A41" s="164" t="s">
        <v>361</v>
      </c>
      <c r="B41" s="165" t="s">
        <v>354</v>
      </c>
      <c r="C41" s="165" t="s">
        <v>736</v>
      </c>
      <c r="D41" s="165" t="s">
        <v>362</v>
      </c>
      <c r="E41" s="166">
        <v>50</v>
      </c>
      <c r="F41" s="166"/>
    </row>
    <row r="42" spans="1:6" ht="31.5" x14ac:dyDescent="0.25">
      <c r="A42" s="136" t="s">
        <v>357</v>
      </c>
      <c r="B42" s="137" t="s">
        <v>354</v>
      </c>
      <c r="C42" s="137" t="s">
        <v>358</v>
      </c>
      <c r="D42" s="137"/>
      <c r="E42" s="138">
        <v>150</v>
      </c>
      <c r="F42" s="138">
        <v>200</v>
      </c>
    </row>
    <row r="43" spans="1:6" ht="15.75" x14ac:dyDescent="0.25">
      <c r="A43" s="136"/>
      <c r="B43" s="137" t="s">
        <v>354</v>
      </c>
      <c r="C43" s="137" t="s">
        <v>1006</v>
      </c>
      <c r="D43" s="137"/>
      <c r="E43" s="138">
        <v>150</v>
      </c>
      <c r="F43" s="138">
        <v>200</v>
      </c>
    </row>
    <row r="44" spans="1:6" ht="47.25" x14ac:dyDescent="0.25">
      <c r="A44" s="136" t="s">
        <v>359</v>
      </c>
      <c r="B44" s="137" t="s">
        <v>354</v>
      </c>
      <c r="C44" s="137" t="s">
        <v>360</v>
      </c>
      <c r="D44" s="137"/>
      <c r="E44" s="138">
        <v>150</v>
      </c>
      <c r="F44" s="138">
        <v>200</v>
      </c>
    </row>
    <row r="45" spans="1:6" ht="15.75" x14ac:dyDescent="0.25">
      <c r="A45" s="164" t="s">
        <v>361</v>
      </c>
      <c r="B45" s="165" t="s">
        <v>354</v>
      </c>
      <c r="C45" s="165" t="s">
        <v>360</v>
      </c>
      <c r="D45" s="165" t="s">
        <v>362</v>
      </c>
      <c r="E45" s="166">
        <v>150</v>
      </c>
      <c r="F45" s="166">
        <v>200</v>
      </c>
    </row>
    <row r="46" spans="1:6" ht="31.5" x14ac:dyDescent="0.25">
      <c r="A46" s="136" t="s">
        <v>363</v>
      </c>
      <c r="B46" s="137" t="s">
        <v>354</v>
      </c>
      <c r="C46" s="137" t="s">
        <v>364</v>
      </c>
      <c r="D46" s="137"/>
      <c r="E46" s="138">
        <v>18431.856</v>
      </c>
      <c r="F46" s="138">
        <v>6164</v>
      </c>
    </row>
    <row r="47" spans="1:6" ht="31.5" x14ac:dyDescent="0.25">
      <c r="A47" s="136" t="s">
        <v>365</v>
      </c>
      <c r="B47" s="137" t="s">
        <v>354</v>
      </c>
      <c r="C47" s="137" t="s">
        <v>366</v>
      </c>
      <c r="D47" s="137"/>
      <c r="E47" s="138">
        <v>18431.856</v>
      </c>
      <c r="F47" s="138">
        <v>6164</v>
      </c>
    </row>
    <row r="48" spans="1:6" ht="15.75" x14ac:dyDescent="0.25">
      <c r="A48" s="136" t="s">
        <v>367</v>
      </c>
      <c r="B48" s="137" t="s">
        <v>354</v>
      </c>
      <c r="C48" s="137" t="s">
        <v>368</v>
      </c>
      <c r="D48" s="137"/>
      <c r="E48" s="138">
        <v>17983.431</v>
      </c>
      <c r="F48" s="138">
        <v>6142.1</v>
      </c>
    </row>
    <row r="49" spans="1:6" ht="31.5" x14ac:dyDescent="0.25">
      <c r="A49" s="164" t="s">
        <v>346</v>
      </c>
      <c r="B49" s="165" t="s">
        <v>354</v>
      </c>
      <c r="C49" s="165" t="s">
        <v>368</v>
      </c>
      <c r="D49" s="165" t="s">
        <v>321</v>
      </c>
      <c r="E49" s="166">
        <v>6003.2</v>
      </c>
      <c r="F49" s="166">
        <v>6053.2</v>
      </c>
    </row>
    <row r="50" spans="1:6" ht="15.75" x14ac:dyDescent="0.25">
      <c r="A50" s="136" t="s">
        <v>369</v>
      </c>
      <c r="B50" s="137" t="s">
        <v>354</v>
      </c>
      <c r="C50" s="137" t="s">
        <v>370</v>
      </c>
      <c r="D50" s="137"/>
      <c r="E50" s="138">
        <v>11980.231</v>
      </c>
      <c r="F50" s="138">
        <v>88.9</v>
      </c>
    </row>
    <row r="51" spans="1:6" ht="31.5" x14ac:dyDescent="0.25">
      <c r="A51" s="164" t="s">
        <v>346</v>
      </c>
      <c r="B51" s="165" t="s">
        <v>354</v>
      </c>
      <c r="C51" s="165" t="s">
        <v>370</v>
      </c>
      <c r="D51" s="165" t="s">
        <v>321</v>
      </c>
      <c r="E51" s="166">
        <v>8893.0310000000009</v>
      </c>
      <c r="F51" s="166">
        <v>88.9</v>
      </c>
    </row>
    <row r="52" spans="1:6" ht="15.75" x14ac:dyDescent="0.25">
      <c r="A52" s="164" t="s">
        <v>380</v>
      </c>
      <c r="B52" s="165" t="s">
        <v>354</v>
      </c>
      <c r="C52" s="165" t="s">
        <v>370</v>
      </c>
      <c r="D52" s="165" t="s">
        <v>381</v>
      </c>
      <c r="E52" s="166">
        <v>3087.2</v>
      </c>
      <c r="F52" s="166"/>
    </row>
    <row r="53" spans="1:6" ht="15.75" x14ac:dyDescent="0.25">
      <c r="A53" s="136" t="s">
        <v>373</v>
      </c>
      <c r="B53" s="137" t="s">
        <v>354</v>
      </c>
      <c r="C53" s="137" t="s">
        <v>374</v>
      </c>
      <c r="D53" s="137"/>
      <c r="E53" s="138">
        <v>448.42500000000001</v>
      </c>
      <c r="F53" s="138">
        <v>21.9</v>
      </c>
    </row>
    <row r="54" spans="1:6" ht="15.75" x14ac:dyDescent="0.25">
      <c r="A54" s="136" t="s">
        <v>373</v>
      </c>
      <c r="B54" s="137" t="s">
        <v>354</v>
      </c>
      <c r="C54" s="137" t="s">
        <v>375</v>
      </c>
      <c r="D54" s="137"/>
      <c r="E54" s="138">
        <v>448.42500000000001</v>
      </c>
      <c r="F54" s="138">
        <v>21.9</v>
      </c>
    </row>
    <row r="55" spans="1:6" ht="31.5" x14ac:dyDescent="0.25">
      <c r="A55" s="164" t="s">
        <v>346</v>
      </c>
      <c r="B55" s="165" t="s">
        <v>354</v>
      </c>
      <c r="C55" s="165" t="s">
        <v>375</v>
      </c>
      <c r="D55" s="165" t="s">
        <v>321</v>
      </c>
      <c r="E55" s="166">
        <v>448.42500000000001</v>
      </c>
      <c r="F55" s="166">
        <v>21.9</v>
      </c>
    </row>
    <row r="56" spans="1:6" ht="31.5" x14ac:dyDescent="0.25">
      <c r="A56" s="136" t="s">
        <v>396</v>
      </c>
      <c r="B56" s="137" t="s">
        <v>354</v>
      </c>
      <c r="C56" s="137" t="s">
        <v>397</v>
      </c>
      <c r="D56" s="137"/>
      <c r="E56" s="138">
        <v>30275.246999999999</v>
      </c>
      <c r="F56" s="138">
        <v>30250.246999999999</v>
      </c>
    </row>
    <row r="57" spans="1:6" ht="15.75" x14ac:dyDescent="0.25">
      <c r="A57" s="136" t="s">
        <v>398</v>
      </c>
      <c r="B57" s="137" t="s">
        <v>354</v>
      </c>
      <c r="C57" s="137" t="s">
        <v>399</v>
      </c>
      <c r="D57" s="137"/>
      <c r="E57" s="138">
        <v>10</v>
      </c>
      <c r="F57" s="138"/>
    </row>
    <row r="58" spans="1:6" ht="15.75" x14ac:dyDescent="0.25">
      <c r="A58" s="136" t="s">
        <v>400</v>
      </c>
      <c r="B58" s="137" t="s">
        <v>354</v>
      </c>
      <c r="C58" s="137" t="s">
        <v>401</v>
      </c>
      <c r="D58" s="137"/>
      <c r="E58" s="138">
        <v>5</v>
      </c>
      <c r="F58" s="138"/>
    </row>
    <row r="59" spans="1:6" ht="31.5" x14ac:dyDescent="0.25">
      <c r="A59" s="164" t="s">
        <v>346</v>
      </c>
      <c r="B59" s="165" t="s">
        <v>354</v>
      </c>
      <c r="C59" s="165" t="s">
        <v>401</v>
      </c>
      <c r="D59" s="165" t="s">
        <v>321</v>
      </c>
      <c r="E59" s="166">
        <v>5</v>
      </c>
      <c r="F59" s="166"/>
    </row>
    <row r="60" spans="1:6" ht="15.75" x14ac:dyDescent="0.25">
      <c r="A60" s="136" t="s">
        <v>402</v>
      </c>
      <c r="B60" s="137" t="s">
        <v>354</v>
      </c>
      <c r="C60" s="137" t="s">
        <v>403</v>
      </c>
      <c r="D60" s="137"/>
      <c r="E60" s="138">
        <v>5</v>
      </c>
      <c r="F60" s="138"/>
    </row>
    <row r="61" spans="1:6" ht="31.5" x14ac:dyDescent="0.25">
      <c r="A61" s="164" t="s">
        <v>346</v>
      </c>
      <c r="B61" s="165" t="s">
        <v>354</v>
      </c>
      <c r="C61" s="165" t="s">
        <v>403</v>
      </c>
      <c r="D61" s="165" t="s">
        <v>321</v>
      </c>
      <c r="E61" s="166">
        <v>5</v>
      </c>
      <c r="F61" s="166"/>
    </row>
    <row r="62" spans="1:6" ht="31.5" x14ac:dyDescent="0.25">
      <c r="A62" s="136" t="s">
        <v>404</v>
      </c>
      <c r="B62" s="137" t="s">
        <v>354</v>
      </c>
      <c r="C62" s="137" t="s">
        <v>405</v>
      </c>
      <c r="D62" s="137"/>
      <c r="E62" s="138">
        <v>10</v>
      </c>
      <c r="F62" s="138"/>
    </row>
    <row r="63" spans="1:6" ht="15.75" x14ac:dyDescent="0.25">
      <c r="A63" s="136" t="s">
        <v>406</v>
      </c>
      <c r="B63" s="137" t="s">
        <v>354</v>
      </c>
      <c r="C63" s="137" t="s">
        <v>407</v>
      </c>
      <c r="D63" s="137"/>
      <c r="E63" s="138">
        <v>10</v>
      </c>
      <c r="F63" s="138"/>
    </row>
    <row r="64" spans="1:6" ht="31.5" x14ac:dyDescent="0.25">
      <c r="A64" s="164" t="s">
        <v>346</v>
      </c>
      <c r="B64" s="165" t="s">
        <v>354</v>
      </c>
      <c r="C64" s="165" t="s">
        <v>407</v>
      </c>
      <c r="D64" s="165" t="s">
        <v>321</v>
      </c>
      <c r="E64" s="166">
        <v>10</v>
      </c>
      <c r="F64" s="166"/>
    </row>
    <row r="65" spans="1:6" ht="31.5" x14ac:dyDescent="0.25">
      <c r="A65" s="136" t="s">
        <v>737</v>
      </c>
      <c r="B65" s="137" t="s">
        <v>354</v>
      </c>
      <c r="C65" s="137" t="s">
        <v>738</v>
      </c>
      <c r="D65" s="137"/>
      <c r="E65" s="138">
        <v>20</v>
      </c>
      <c r="F65" s="138">
        <v>20</v>
      </c>
    </row>
    <row r="66" spans="1:6" ht="31.5" x14ac:dyDescent="0.25">
      <c r="A66" s="136" t="s">
        <v>739</v>
      </c>
      <c r="B66" s="137" t="s">
        <v>354</v>
      </c>
      <c r="C66" s="137" t="s">
        <v>740</v>
      </c>
      <c r="D66" s="137"/>
      <c r="E66" s="138">
        <v>20</v>
      </c>
      <c r="F66" s="138">
        <v>20</v>
      </c>
    </row>
    <row r="67" spans="1:6" ht="31.5" x14ac:dyDescent="0.25">
      <c r="A67" s="164" t="s">
        <v>346</v>
      </c>
      <c r="B67" s="165" t="s">
        <v>354</v>
      </c>
      <c r="C67" s="165" t="s">
        <v>740</v>
      </c>
      <c r="D67" s="165" t="s">
        <v>321</v>
      </c>
      <c r="E67" s="166">
        <v>20</v>
      </c>
      <c r="F67" s="166">
        <v>20</v>
      </c>
    </row>
    <row r="68" spans="1:6" ht="15.75" x14ac:dyDescent="0.25">
      <c r="A68" s="136" t="s">
        <v>408</v>
      </c>
      <c r="B68" s="137" t="s">
        <v>354</v>
      </c>
      <c r="C68" s="137" t="s">
        <v>409</v>
      </c>
      <c r="D68" s="137"/>
      <c r="E68" s="138">
        <v>30235.246999999999</v>
      </c>
      <c r="F68" s="138">
        <v>30230.246999999999</v>
      </c>
    </row>
    <row r="69" spans="1:6" ht="31.5" x14ac:dyDescent="0.25">
      <c r="A69" s="136" t="s">
        <v>410</v>
      </c>
      <c r="B69" s="137" t="s">
        <v>354</v>
      </c>
      <c r="C69" s="137" t="s">
        <v>411</v>
      </c>
      <c r="D69" s="137"/>
      <c r="E69" s="138">
        <v>30235.246999999999</v>
      </c>
      <c r="F69" s="138">
        <v>30230.246999999999</v>
      </c>
    </row>
    <row r="70" spans="1:6" ht="47.25" x14ac:dyDescent="0.25">
      <c r="A70" s="164" t="s">
        <v>342</v>
      </c>
      <c r="B70" s="165" t="s">
        <v>354</v>
      </c>
      <c r="C70" s="165" t="s">
        <v>411</v>
      </c>
      <c r="D70" s="165" t="s">
        <v>343</v>
      </c>
      <c r="E70" s="166">
        <v>25795.046999999999</v>
      </c>
      <c r="F70" s="166">
        <v>25795.046999999999</v>
      </c>
    </row>
    <row r="71" spans="1:6" ht="31.5" x14ac:dyDescent="0.25">
      <c r="A71" s="164" t="s">
        <v>346</v>
      </c>
      <c r="B71" s="165" t="s">
        <v>354</v>
      </c>
      <c r="C71" s="165" t="s">
        <v>411</v>
      </c>
      <c r="D71" s="165" t="s">
        <v>321</v>
      </c>
      <c r="E71" s="166">
        <v>4286.2</v>
      </c>
      <c r="F71" s="166">
        <v>4281.2</v>
      </c>
    </row>
    <row r="72" spans="1:6" ht="15.75" x14ac:dyDescent="0.25">
      <c r="A72" s="164" t="s">
        <v>361</v>
      </c>
      <c r="B72" s="165" t="s">
        <v>354</v>
      </c>
      <c r="C72" s="165" t="s">
        <v>411</v>
      </c>
      <c r="D72" s="165" t="s">
        <v>362</v>
      </c>
      <c r="E72" s="166">
        <v>154</v>
      </c>
      <c r="F72" s="166">
        <v>154</v>
      </c>
    </row>
    <row r="73" spans="1:6" ht="31.5" x14ac:dyDescent="0.25">
      <c r="A73" s="136" t="s">
        <v>412</v>
      </c>
      <c r="B73" s="137" t="s">
        <v>354</v>
      </c>
      <c r="C73" s="137" t="s">
        <v>413</v>
      </c>
      <c r="D73" s="137"/>
      <c r="E73" s="138">
        <v>221.70400000000001</v>
      </c>
      <c r="F73" s="138">
        <v>221.70400000000001</v>
      </c>
    </row>
    <row r="74" spans="1:6" ht="15.75" x14ac:dyDescent="0.25">
      <c r="A74" s="136" t="s">
        <v>414</v>
      </c>
      <c r="B74" s="137" t="s">
        <v>354</v>
      </c>
      <c r="C74" s="137" t="s">
        <v>415</v>
      </c>
      <c r="D74" s="137"/>
      <c r="E74" s="138">
        <v>221.70400000000001</v>
      </c>
      <c r="F74" s="138">
        <v>221.70400000000001</v>
      </c>
    </row>
    <row r="75" spans="1:6" ht="15.75" x14ac:dyDescent="0.25">
      <c r="A75" s="136" t="s">
        <v>416</v>
      </c>
      <c r="B75" s="137" t="s">
        <v>354</v>
      </c>
      <c r="C75" s="137" t="s">
        <v>417</v>
      </c>
      <c r="D75" s="137"/>
      <c r="E75" s="138">
        <v>221.70400000000001</v>
      </c>
      <c r="F75" s="138">
        <v>221.70400000000001</v>
      </c>
    </row>
    <row r="76" spans="1:6" ht="47.25" x14ac:dyDescent="0.25">
      <c r="A76" s="136" t="s">
        <v>418</v>
      </c>
      <c r="B76" s="137" t="s">
        <v>354</v>
      </c>
      <c r="C76" s="137" t="s">
        <v>419</v>
      </c>
      <c r="D76" s="137"/>
      <c r="E76" s="138">
        <v>221.70400000000001</v>
      </c>
      <c r="F76" s="138">
        <v>221.70400000000001</v>
      </c>
    </row>
    <row r="77" spans="1:6" ht="31.5" x14ac:dyDescent="0.25">
      <c r="A77" s="164" t="s">
        <v>346</v>
      </c>
      <c r="B77" s="165" t="s">
        <v>354</v>
      </c>
      <c r="C77" s="165" t="s">
        <v>419</v>
      </c>
      <c r="D77" s="165" t="s">
        <v>321</v>
      </c>
      <c r="E77" s="166">
        <v>221.70400000000001</v>
      </c>
      <c r="F77" s="166">
        <v>221.70400000000001</v>
      </c>
    </row>
    <row r="78" spans="1:6" ht="15.75" x14ac:dyDescent="0.25">
      <c r="A78" s="136" t="s">
        <v>424</v>
      </c>
      <c r="B78" s="137" t="s">
        <v>354</v>
      </c>
      <c r="C78" s="137" t="s">
        <v>425</v>
      </c>
      <c r="D78" s="137"/>
      <c r="E78" s="138">
        <v>730</v>
      </c>
      <c r="F78" s="138"/>
    </row>
    <row r="79" spans="1:6" ht="47.25" x14ac:dyDescent="0.25">
      <c r="A79" s="136" t="s">
        <v>426</v>
      </c>
      <c r="B79" s="137" t="s">
        <v>354</v>
      </c>
      <c r="C79" s="137" t="s">
        <v>427</v>
      </c>
      <c r="D79" s="137"/>
      <c r="E79" s="138">
        <v>630</v>
      </c>
      <c r="F79" s="138"/>
    </row>
    <row r="80" spans="1:6" ht="47.25" x14ac:dyDescent="0.25">
      <c r="A80" s="136" t="s">
        <v>428</v>
      </c>
      <c r="B80" s="137" t="s">
        <v>354</v>
      </c>
      <c r="C80" s="137" t="s">
        <v>429</v>
      </c>
      <c r="D80" s="137"/>
      <c r="E80" s="138">
        <v>140</v>
      </c>
      <c r="F80" s="138"/>
    </row>
    <row r="81" spans="1:6" ht="15.75" x14ac:dyDescent="0.25">
      <c r="A81" s="164" t="s">
        <v>430</v>
      </c>
      <c r="B81" s="165" t="s">
        <v>354</v>
      </c>
      <c r="C81" s="165" t="s">
        <v>429</v>
      </c>
      <c r="D81" s="165" t="s">
        <v>322</v>
      </c>
      <c r="E81" s="166">
        <v>140</v>
      </c>
      <c r="F81" s="166"/>
    </row>
    <row r="82" spans="1:6" ht="15.75" x14ac:dyDescent="0.25">
      <c r="A82" s="136" t="s">
        <v>431</v>
      </c>
      <c r="B82" s="137" t="s">
        <v>354</v>
      </c>
      <c r="C82" s="137" t="s">
        <v>432</v>
      </c>
      <c r="D82" s="137"/>
      <c r="E82" s="138">
        <v>50</v>
      </c>
      <c r="F82" s="138"/>
    </row>
    <row r="83" spans="1:6" ht="31.5" x14ac:dyDescent="0.25">
      <c r="A83" s="164" t="s">
        <v>346</v>
      </c>
      <c r="B83" s="165" t="s">
        <v>354</v>
      </c>
      <c r="C83" s="165" t="s">
        <v>432</v>
      </c>
      <c r="D83" s="165" t="s">
        <v>321</v>
      </c>
      <c r="E83" s="166">
        <v>50</v>
      </c>
      <c r="F83" s="166"/>
    </row>
    <row r="84" spans="1:6" ht="31.5" x14ac:dyDescent="0.25">
      <c r="A84" s="136" t="s">
        <v>433</v>
      </c>
      <c r="B84" s="137" t="s">
        <v>354</v>
      </c>
      <c r="C84" s="137" t="s">
        <v>434</v>
      </c>
      <c r="D84" s="137"/>
      <c r="E84" s="138">
        <v>200</v>
      </c>
      <c r="F84" s="138"/>
    </row>
    <row r="85" spans="1:6" ht="31.5" x14ac:dyDescent="0.25">
      <c r="A85" s="164" t="s">
        <v>435</v>
      </c>
      <c r="B85" s="165" t="s">
        <v>354</v>
      </c>
      <c r="C85" s="165" t="s">
        <v>434</v>
      </c>
      <c r="D85" s="165" t="s">
        <v>436</v>
      </c>
      <c r="E85" s="166">
        <v>200</v>
      </c>
      <c r="F85" s="166"/>
    </row>
    <row r="86" spans="1:6" ht="15.75" x14ac:dyDescent="0.25">
      <c r="A86" s="136" t="s">
        <v>437</v>
      </c>
      <c r="B86" s="137" t="s">
        <v>354</v>
      </c>
      <c r="C86" s="137" t="s">
        <v>438</v>
      </c>
      <c r="D86" s="137"/>
      <c r="E86" s="138">
        <v>240</v>
      </c>
      <c r="F86" s="138"/>
    </row>
    <row r="87" spans="1:6" ht="31.5" x14ac:dyDescent="0.25">
      <c r="A87" s="164" t="s">
        <v>435</v>
      </c>
      <c r="B87" s="165" t="s">
        <v>354</v>
      </c>
      <c r="C87" s="165" t="s">
        <v>438</v>
      </c>
      <c r="D87" s="165" t="s">
        <v>436</v>
      </c>
      <c r="E87" s="166">
        <v>240</v>
      </c>
      <c r="F87" s="166"/>
    </row>
    <row r="88" spans="1:6" ht="15.75" x14ac:dyDescent="0.25">
      <c r="A88" s="136" t="s">
        <v>741</v>
      </c>
      <c r="B88" s="137" t="s">
        <v>354</v>
      </c>
      <c r="C88" s="137" t="s">
        <v>742</v>
      </c>
      <c r="D88" s="137"/>
      <c r="E88" s="138">
        <v>100</v>
      </c>
      <c r="F88" s="138"/>
    </row>
    <row r="89" spans="1:6" ht="15.75" x14ac:dyDescent="0.25">
      <c r="A89" s="136" t="s">
        <v>743</v>
      </c>
      <c r="B89" s="137" t="s">
        <v>354</v>
      </c>
      <c r="C89" s="137" t="s">
        <v>744</v>
      </c>
      <c r="D89" s="137"/>
      <c r="E89" s="138">
        <v>100</v>
      </c>
      <c r="F89" s="138"/>
    </row>
    <row r="90" spans="1:6" ht="15.75" x14ac:dyDescent="0.25">
      <c r="A90" s="164" t="s">
        <v>430</v>
      </c>
      <c r="B90" s="165" t="s">
        <v>354</v>
      </c>
      <c r="C90" s="165" t="s">
        <v>744</v>
      </c>
      <c r="D90" s="165" t="s">
        <v>322</v>
      </c>
      <c r="E90" s="166">
        <v>100</v>
      </c>
      <c r="F90" s="166"/>
    </row>
    <row r="91" spans="1:6" ht="15.75" x14ac:dyDescent="0.25">
      <c r="A91" s="136" t="s">
        <v>336</v>
      </c>
      <c r="B91" s="137" t="s">
        <v>354</v>
      </c>
      <c r="C91" s="137" t="s">
        <v>337</v>
      </c>
      <c r="D91" s="137"/>
      <c r="E91" s="138">
        <v>8440.5450000000001</v>
      </c>
      <c r="F91" s="138">
        <v>8449.3449999999993</v>
      </c>
    </row>
    <row r="92" spans="1:6" ht="15.75" x14ac:dyDescent="0.25">
      <c r="A92" s="136" t="s">
        <v>338</v>
      </c>
      <c r="B92" s="137" t="s">
        <v>354</v>
      </c>
      <c r="C92" s="137" t="s">
        <v>339</v>
      </c>
      <c r="D92" s="137"/>
      <c r="E92" s="138">
        <v>8440.5450000000001</v>
      </c>
      <c r="F92" s="138">
        <v>8449.3449999999993</v>
      </c>
    </row>
    <row r="93" spans="1:6" ht="31.5" x14ac:dyDescent="0.25">
      <c r="A93" s="136" t="s">
        <v>439</v>
      </c>
      <c r="B93" s="137" t="s">
        <v>354</v>
      </c>
      <c r="C93" s="137" t="s">
        <v>440</v>
      </c>
      <c r="D93" s="137"/>
      <c r="E93" s="138">
        <v>1814.1559999999999</v>
      </c>
      <c r="F93" s="138">
        <v>1814.1559999999999</v>
      </c>
    </row>
    <row r="94" spans="1:6" ht="47.25" x14ac:dyDescent="0.25">
      <c r="A94" s="164" t="s">
        <v>342</v>
      </c>
      <c r="B94" s="165" t="s">
        <v>354</v>
      </c>
      <c r="C94" s="165" t="s">
        <v>440</v>
      </c>
      <c r="D94" s="165" t="s">
        <v>343</v>
      </c>
      <c r="E94" s="166">
        <v>1814.1559999999999</v>
      </c>
      <c r="F94" s="166">
        <v>1814.1559999999999</v>
      </c>
    </row>
    <row r="95" spans="1:6" ht="31.5" x14ac:dyDescent="0.25">
      <c r="A95" s="136" t="s">
        <v>441</v>
      </c>
      <c r="B95" s="137" t="s">
        <v>354</v>
      </c>
      <c r="C95" s="137" t="s">
        <v>442</v>
      </c>
      <c r="D95" s="137"/>
      <c r="E95" s="138">
        <v>14.3</v>
      </c>
      <c r="F95" s="138">
        <v>23.1</v>
      </c>
    </row>
    <row r="96" spans="1:6" ht="31.5" x14ac:dyDescent="0.25">
      <c r="A96" s="164" t="s">
        <v>346</v>
      </c>
      <c r="B96" s="165" t="s">
        <v>354</v>
      </c>
      <c r="C96" s="165" t="s">
        <v>442</v>
      </c>
      <c r="D96" s="165" t="s">
        <v>321</v>
      </c>
      <c r="E96" s="166">
        <v>14.3</v>
      </c>
      <c r="F96" s="166">
        <v>23.1</v>
      </c>
    </row>
    <row r="97" spans="1:6" ht="78.75" x14ac:dyDescent="0.25">
      <c r="A97" s="139" t="s">
        <v>443</v>
      </c>
      <c r="B97" s="137" t="s">
        <v>354</v>
      </c>
      <c r="C97" s="137" t="s">
        <v>444</v>
      </c>
      <c r="D97" s="137"/>
      <c r="E97" s="138">
        <v>58.158999999999999</v>
      </c>
      <c r="F97" s="138">
        <v>58.158999999999999</v>
      </c>
    </row>
    <row r="98" spans="1:6" ht="47.25" x14ac:dyDescent="0.25">
      <c r="A98" s="164" t="s">
        <v>342</v>
      </c>
      <c r="B98" s="165" t="s">
        <v>354</v>
      </c>
      <c r="C98" s="165" t="s">
        <v>444</v>
      </c>
      <c r="D98" s="165" t="s">
        <v>343</v>
      </c>
      <c r="E98" s="166">
        <v>53.158999999999999</v>
      </c>
      <c r="F98" s="166">
        <v>53.158999999999999</v>
      </c>
    </row>
    <row r="99" spans="1:6" ht="31.5" x14ac:dyDescent="0.25">
      <c r="A99" s="164" t="s">
        <v>346</v>
      </c>
      <c r="B99" s="165" t="s">
        <v>354</v>
      </c>
      <c r="C99" s="165" t="s">
        <v>444</v>
      </c>
      <c r="D99" s="165" t="s">
        <v>321</v>
      </c>
      <c r="E99" s="166">
        <v>5</v>
      </c>
      <c r="F99" s="166">
        <v>5</v>
      </c>
    </row>
    <row r="100" spans="1:6" ht="141.75" x14ac:dyDescent="0.25">
      <c r="A100" s="139" t="s">
        <v>445</v>
      </c>
      <c r="B100" s="137" t="s">
        <v>354</v>
      </c>
      <c r="C100" s="137" t="s">
        <v>446</v>
      </c>
      <c r="D100" s="137"/>
      <c r="E100" s="138">
        <v>136.63900000000001</v>
      </c>
      <c r="F100" s="138">
        <v>136.63900000000001</v>
      </c>
    </row>
    <row r="101" spans="1:6" ht="47.25" x14ac:dyDescent="0.25">
      <c r="A101" s="164" t="s">
        <v>342</v>
      </c>
      <c r="B101" s="165" t="s">
        <v>354</v>
      </c>
      <c r="C101" s="165" t="s">
        <v>446</v>
      </c>
      <c r="D101" s="165" t="s">
        <v>343</v>
      </c>
      <c r="E101" s="166">
        <v>135.80000000000001</v>
      </c>
      <c r="F101" s="166">
        <v>135.80000000000001</v>
      </c>
    </row>
    <row r="102" spans="1:6" ht="31.5" x14ac:dyDescent="0.25">
      <c r="A102" s="164" t="s">
        <v>346</v>
      </c>
      <c r="B102" s="165" t="s">
        <v>354</v>
      </c>
      <c r="C102" s="165" t="s">
        <v>446</v>
      </c>
      <c r="D102" s="165" t="s">
        <v>321</v>
      </c>
      <c r="E102" s="166">
        <v>0.83899999999999997</v>
      </c>
      <c r="F102" s="166">
        <v>0.83899999999999997</v>
      </c>
    </row>
    <row r="103" spans="1:6" ht="94.5" x14ac:dyDescent="0.25">
      <c r="A103" s="139" t="s">
        <v>449</v>
      </c>
      <c r="B103" s="137" t="s">
        <v>354</v>
      </c>
      <c r="C103" s="137" t="s">
        <v>450</v>
      </c>
      <c r="D103" s="137"/>
      <c r="E103" s="138">
        <v>25.92</v>
      </c>
      <c r="F103" s="138">
        <v>25.92</v>
      </c>
    </row>
    <row r="104" spans="1:6" ht="47.25" x14ac:dyDescent="0.25">
      <c r="A104" s="164" t="s">
        <v>342</v>
      </c>
      <c r="B104" s="165" t="s">
        <v>354</v>
      </c>
      <c r="C104" s="165" t="s">
        <v>450</v>
      </c>
      <c r="D104" s="165" t="s">
        <v>343</v>
      </c>
      <c r="E104" s="166">
        <v>10.631</v>
      </c>
      <c r="F104" s="166">
        <v>10.631</v>
      </c>
    </row>
    <row r="105" spans="1:6" ht="31.5" x14ac:dyDescent="0.25">
      <c r="A105" s="164" t="s">
        <v>346</v>
      </c>
      <c r="B105" s="165" t="s">
        <v>354</v>
      </c>
      <c r="C105" s="165" t="s">
        <v>450</v>
      </c>
      <c r="D105" s="165" t="s">
        <v>321</v>
      </c>
      <c r="E105" s="166">
        <v>15.289</v>
      </c>
      <c r="F105" s="166">
        <v>15.289</v>
      </c>
    </row>
    <row r="106" spans="1:6" ht="31.5" x14ac:dyDescent="0.25">
      <c r="A106" s="136" t="s">
        <v>451</v>
      </c>
      <c r="B106" s="137" t="s">
        <v>354</v>
      </c>
      <c r="C106" s="137" t="s">
        <v>452</v>
      </c>
      <c r="D106" s="137"/>
      <c r="E106" s="138">
        <v>1500</v>
      </c>
      <c r="F106" s="138">
        <v>1500</v>
      </c>
    </row>
    <row r="107" spans="1:6" ht="15.75" x14ac:dyDescent="0.25">
      <c r="A107" s="164" t="s">
        <v>361</v>
      </c>
      <c r="B107" s="165" t="s">
        <v>354</v>
      </c>
      <c r="C107" s="165" t="s">
        <v>452</v>
      </c>
      <c r="D107" s="165" t="s">
        <v>362</v>
      </c>
      <c r="E107" s="166">
        <v>1500</v>
      </c>
      <c r="F107" s="166">
        <v>1500</v>
      </c>
    </row>
    <row r="108" spans="1:6" ht="15.75" x14ac:dyDescent="0.25">
      <c r="A108" s="136" t="s">
        <v>351</v>
      </c>
      <c r="B108" s="137" t="s">
        <v>354</v>
      </c>
      <c r="C108" s="137" t="s">
        <v>352</v>
      </c>
      <c r="D108" s="137"/>
      <c r="E108" s="138">
        <v>4891.3710000000001</v>
      </c>
      <c r="F108" s="138">
        <v>4891.3710000000001</v>
      </c>
    </row>
    <row r="109" spans="1:6" ht="31.5" x14ac:dyDescent="0.25">
      <c r="A109" s="164" t="s">
        <v>346</v>
      </c>
      <c r="B109" s="165" t="s">
        <v>354</v>
      </c>
      <c r="C109" s="165" t="s">
        <v>352</v>
      </c>
      <c r="D109" s="165" t="s">
        <v>321</v>
      </c>
      <c r="E109" s="166">
        <v>290</v>
      </c>
      <c r="F109" s="166">
        <v>290</v>
      </c>
    </row>
    <row r="110" spans="1:6" ht="15.75" x14ac:dyDescent="0.25">
      <c r="A110" s="164" t="s">
        <v>430</v>
      </c>
      <c r="B110" s="165" t="s">
        <v>354</v>
      </c>
      <c r="C110" s="165" t="s">
        <v>352</v>
      </c>
      <c r="D110" s="165" t="s">
        <v>322</v>
      </c>
      <c r="E110" s="166">
        <v>4454.3710000000001</v>
      </c>
      <c r="F110" s="166">
        <v>4454.3710000000001</v>
      </c>
    </row>
    <row r="111" spans="1:6" ht="15.75" x14ac:dyDescent="0.25">
      <c r="A111" s="164" t="s">
        <v>361</v>
      </c>
      <c r="B111" s="165" t="s">
        <v>354</v>
      </c>
      <c r="C111" s="165" t="s">
        <v>352</v>
      </c>
      <c r="D111" s="165" t="s">
        <v>362</v>
      </c>
      <c r="E111" s="166">
        <v>147</v>
      </c>
      <c r="F111" s="166">
        <v>147</v>
      </c>
    </row>
    <row r="112" spans="1:6" ht="31.5" x14ac:dyDescent="0.25">
      <c r="A112" s="161" t="s">
        <v>453</v>
      </c>
      <c r="B112" s="162" t="s">
        <v>454</v>
      </c>
      <c r="C112" s="162"/>
      <c r="D112" s="162"/>
      <c r="E112" s="163">
        <v>76474.587</v>
      </c>
      <c r="F112" s="163">
        <v>76335.486999999994</v>
      </c>
    </row>
    <row r="113" spans="1:6" ht="15.75" x14ac:dyDescent="0.25">
      <c r="A113" s="136" t="s">
        <v>355</v>
      </c>
      <c r="B113" s="137" t="s">
        <v>454</v>
      </c>
      <c r="C113" s="137" t="s">
        <v>356</v>
      </c>
      <c r="D113" s="137"/>
      <c r="E113" s="138">
        <v>82</v>
      </c>
      <c r="F113" s="138"/>
    </row>
    <row r="114" spans="1:6" ht="31.5" x14ac:dyDescent="0.25">
      <c r="A114" s="136" t="s">
        <v>455</v>
      </c>
      <c r="B114" s="137" t="s">
        <v>454</v>
      </c>
      <c r="C114" s="137" t="s">
        <v>456</v>
      </c>
      <c r="D114" s="137"/>
      <c r="E114" s="138">
        <v>82</v>
      </c>
      <c r="F114" s="138"/>
    </row>
    <row r="115" spans="1:6" ht="31.5" x14ac:dyDescent="0.25">
      <c r="A115" s="136" t="s">
        <v>745</v>
      </c>
      <c r="B115" s="137" t="s">
        <v>454</v>
      </c>
      <c r="C115" s="137" t="s">
        <v>746</v>
      </c>
      <c r="D115" s="137"/>
      <c r="E115" s="138">
        <v>50</v>
      </c>
      <c r="F115" s="138"/>
    </row>
    <row r="116" spans="1:6" ht="15.75" x14ac:dyDescent="0.25">
      <c r="A116" s="164" t="s">
        <v>361</v>
      </c>
      <c r="B116" s="165" t="s">
        <v>454</v>
      </c>
      <c r="C116" s="165" t="s">
        <v>746</v>
      </c>
      <c r="D116" s="165" t="s">
        <v>362</v>
      </c>
      <c r="E116" s="166">
        <v>50</v>
      </c>
      <c r="F116" s="166"/>
    </row>
    <row r="117" spans="1:6" ht="31.5" x14ac:dyDescent="0.25">
      <c r="A117" s="136" t="s">
        <v>457</v>
      </c>
      <c r="B117" s="137" t="s">
        <v>454</v>
      </c>
      <c r="C117" s="137" t="s">
        <v>458</v>
      </c>
      <c r="D117" s="137"/>
      <c r="E117" s="138">
        <v>32</v>
      </c>
      <c r="F117" s="138"/>
    </row>
    <row r="118" spans="1:6" ht="31.5" x14ac:dyDescent="0.25">
      <c r="A118" s="164" t="s">
        <v>346</v>
      </c>
      <c r="B118" s="165" t="s">
        <v>454</v>
      </c>
      <c r="C118" s="165" t="s">
        <v>458</v>
      </c>
      <c r="D118" s="165" t="s">
        <v>321</v>
      </c>
      <c r="E118" s="166">
        <v>32</v>
      </c>
      <c r="F118" s="166"/>
    </row>
    <row r="119" spans="1:6" ht="31.5" x14ac:dyDescent="0.25">
      <c r="A119" s="136" t="s">
        <v>459</v>
      </c>
      <c r="B119" s="137" t="s">
        <v>454</v>
      </c>
      <c r="C119" s="137" t="s">
        <v>460</v>
      </c>
      <c r="D119" s="137"/>
      <c r="E119" s="138">
        <v>69453.308000000005</v>
      </c>
      <c r="F119" s="138">
        <v>69441.207999999999</v>
      </c>
    </row>
    <row r="120" spans="1:6" ht="31.5" x14ac:dyDescent="0.25">
      <c r="A120" s="136" t="s">
        <v>461</v>
      </c>
      <c r="B120" s="137" t="s">
        <v>454</v>
      </c>
      <c r="C120" s="137" t="s">
        <v>462</v>
      </c>
      <c r="D120" s="137"/>
      <c r="E120" s="138">
        <v>13497.771000000001</v>
      </c>
      <c r="F120" s="138">
        <v>13463.671</v>
      </c>
    </row>
    <row r="121" spans="1:6" ht="15.75" x14ac:dyDescent="0.25">
      <c r="A121" s="136" t="s">
        <v>463</v>
      </c>
      <c r="B121" s="137" t="s">
        <v>454</v>
      </c>
      <c r="C121" s="137" t="s">
        <v>464</v>
      </c>
      <c r="D121" s="137"/>
      <c r="E121" s="138">
        <v>34.1</v>
      </c>
      <c r="F121" s="138"/>
    </row>
    <row r="122" spans="1:6" ht="15.75" x14ac:dyDescent="0.25">
      <c r="A122" s="136" t="s">
        <v>463</v>
      </c>
      <c r="B122" s="137" t="s">
        <v>454</v>
      </c>
      <c r="C122" s="137" t="s">
        <v>465</v>
      </c>
      <c r="D122" s="137"/>
      <c r="E122" s="138">
        <v>34.1</v>
      </c>
      <c r="F122" s="138"/>
    </row>
    <row r="123" spans="1:6" ht="31.5" x14ac:dyDescent="0.25">
      <c r="A123" s="164" t="s">
        <v>435</v>
      </c>
      <c r="B123" s="165" t="s">
        <v>454</v>
      </c>
      <c r="C123" s="165" t="s">
        <v>465</v>
      </c>
      <c r="D123" s="165" t="s">
        <v>436</v>
      </c>
      <c r="E123" s="166">
        <v>34.1</v>
      </c>
      <c r="F123" s="166"/>
    </row>
    <row r="124" spans="1:6" ht="15.75" x14ac:dyDescent="0.25">
      <c r="A124" s="136" t="s">
        <v>468</v>
      </c>
      <c r="B124" s="137" t="s">
        <v>454</v>
      </c>
      <c r="C124" s="137" t="s">
        <v>469</v>
      </c>
      <c r="D124" s="137"/>
      <c r="E124" s="138">
        <v>13463.671</v>
      </c>
      <c r="F124" s="138">
        <v>13463.671</v>
      </c>
    </row>
    <row r="125" spans="1:6" ht="31.5" x14ac:dyDescent="0.25">
      <c r="A125" s="164" t="s">
        <v>435</v>
      </c>
      <c r="B125" s="165" t="s">
        <v>454</v>
      </c>
      <c r="C125" s="165" t="s">
        <v>469</v>
      </c>
      <c r="D125" s="165" t="s">
        <v>436</v>
      </c>
      <c r="E125" s="166">
        <v>13463.671</v>
      </c>
      <c r="F125" s="166">
        <v>13463.671</v>
      </c>
    </row>
    <row r="126" spans="1:6" ht="15.75" x14ac:dyDescent="0.25">
      <c r="A126" s="136" t="s">
        <v>476</v>
      </c>
      <c r="B126" s="137" t="s">
        <v>454</v>
      </c>
      <c r="C126" s="137" t="s">
        <v>477</v>
      </c>
      <c r="D126" s="137"/>
      <c r="E126" s="138">
        <v>14434.731</v>
      </c>
      <c r="F126" s="138">
        <v>14434.731</v>
      </c>
    </row>
    <row r="127" spans="1:6" ht="15.75" x14ac:dyDescent="0.25">
      <c r="A127" s="136" t="s">
        <v>1007</v>
      </c>
      <c r="B127" s="137" t="s">
        <v>454</v>
      </c>
      <c r="C127" s="137" t="s">
        <v>478</v>
      </c>
      <c r="D127" s="137"/>
      <c r="E127" s="138">
        <v>37.5</v>
      </c>
      <c r="F127" s="138">
        <v>37.5</v>
      </c>
    </row>
    <row r="128" spans="1:6" ht="15.75" x14ac:dyDescent="0.25">
      <c r="A128" s="136" t="s">
        <v>479</v>
      </c>
      <c r="B128" s="137" t="s">
        <v>454</v>
      </c>
      <c r="C128" s="137" t="s">
        <v>480</v>
      </c>
      <c r="D128" s="137"/>
      <c r="E128" s="138">
        <v>37.5</v>
      </c>
      <c r="F128" s="138">
        <v>37.5</v>
      </c>
    </row>
    <row r="129" spans="1:6" ht="31.5" x14ac:dyDescent="0.25">
      <c r="A129" s="164" t="s">
        <v>435</v>
      </c>
      <c r="B129" s="165" t="s">
        <v>454</v>
      </c>
      <c r="C129" s="165" t="s">
        <v>480</v>
      </c>
      <c r="D129" s="165" t="s">
        <v>436</v>
      </c>
      <c r="E129" s="166">
        <v>37.5</v>
      </c>
      <c r="F129" s="166">
        <v>37.5</v>
      </c>
    </row>
    <row r="130" spans="1:6" ht="15.75" x14ac:dyDescent="0.25">
      <c r="A130" s="136" t="s">
        <v>483</v>
      </c>
      <c r="B130" s="137" t="s">
        <v>454</v>
      </c>
      <c r="C130" s="137" t="s">
        <v>484</v>
      </c>
      <c r="D130" s="137"/>
      <c r="E130" s="138">
        <v>80</v>
      </c>
      <c r="F130" s="138">
        <v>80</v>
      </c>
    </row>
    <row r="131" spans="1:6" ht="31.5" x14ac:dyDescent="0.25">
      <c r="A131" s="164" t="s">
        <v>435</v>
      </c>
      <c r="B131" s="165" t="s">
        <v>454</v>
      </c>
      <c r="C131" s="165" t="s">
        <v>484</v>
      </c>
      <c r="D131" s="165" t="s">
        <v>436</v>
      </c>
      <c r="E131" s="166">
        <v>80</v>
      </c>
      <c r="F131" s="166">
        <v>80</v>
      </c>
    </row>
    <row r="132" spans="1:6" ht="31.5" x14ac:dyDescent="0.25">
      <c r="A132" s="136" t="s">
        <v>485</v>
      </c>
      <c r="B132" s="137" t="s">
        <v>454</v>
      </c>
      <c r="C132" s="137" t="s">
        <v>486</v>
      </c>
      <c r="D132" s="137"/>
      <c r="E132" s="138">
        <v>126</v>
      </c>
      <c r="F132" s="138">
        <v>126</v>
      </c>
    </row>
    <row r="133" spans="1:6" ht="31.5" x14ac:dyDescent="0.25">
      <c r="A133" s="136" t="s">
        <v>485</v>
      </c>
      <c r="B133" s="137" t="s">
        <v>454</v>
      </c>
      <c r="C133" s="137" t="s">
        <v>487</v>
      </c>
      <c r="D133" s="137"/>
      <c r="E133" s="138">
        <v>126</v>
      </c>
      <c r="F133" s="138">
        <v>126</v>
      </c>
    </row>
    <row r="134" spans="1:6" ht="31.5" x14ac:dyDescent="0.25">
      <c r="A134" s="164" t="s">
        <v>435</v>
      </c>
      <c r="B134" s="165" t="s">
        <v>454</v>
      </c>
      <c r="C134" s="165" t="s">
        <v>487</v>
      </c>
      <c r="D134" s="165" t="s">
        <v>436</v>
      </c>
      <c r="E134" s="166">
        <v>126</v>
      </c>
      <c r="F134" s="166">
        <v>126</v>
      </c>
    </row>
    <row r="135" spans="1:6" ht="15.75" x14ac:dyDescent="0.25">
      <c r="A135" s="136" t="s">
        <v>488</v>
      </c>
      <c r="B135" s="137" t="s">
        <v>454</v>
      </c>
      <c r="C135" s="137" t="s">
        <v>489</v>
      </c>
      <c r="D135" s="137"/>
      <c r="E135" s="138">
        <v>14191.231</v>
      </c>
      <c r="F135" s="138">
        <v>14191.231</v>
      </c>
    </row>
    <row r="136" spans="1:6" ht="31.5" x14ac:dyDescent="0.25">
      <c r="A136" s="164" t="s">
        <v>435</v>
      </c>
      <c r="B136" s="165" t="s">
        <v>454</v>
      </c>
      <c r="C136" s="165" t="s">
        <v>489</v>
      </c>
      <c r="D136" s="165" t="s">
        <v>436</v>
      </c>
      <c r="E136" s="166">
        <v>14191.231</v>
      </c>
      <c r="F136" s="166">
        <v>14191.231</v>
      </c>
    </row>
    <row r="137" spans="1:6" ht="15.75" x14ac:dyDescent="0.25">
      <c r="A137" s="136" t="s">
        <v>490</v>
      </c>
      <c r="B137" s="137" t="s">
        <v>454</v>
      </c>
      <c r="C137" s="137" t="s">
        <v>491</v>
      </c>
      <c r="D137" s="137"/>
      <c r="E137" s="138">
        <v>2333.4180000000001</v>
      </c>
      <c r="F137" s="138">
        <v>2333.4180000000001</v>
      </c>
    </row>
    <row r="138" spans="1:6" ht="15.75" x14ac:dyDescent="0.25">
      <c r="A138" s="136" t="s">
        <v>488</v>
      </c>
      <c r="B138" s="137" t="s">
        <v>454</v>
      </c>
      <c r="C138" s="137" t="s">
        <v>492</v>
      </c>
      <c r="D138" s="137"/>
      <c r="E138" s="138">
        <v>2333.4180000000001</v>
      </c>
      <c r="F138" s="138">
        <v>2333.4180000000001</v>
      </c>
    </row>
    <row r="139" spans="1:6" ht="31.5" x14ac:dyDescent="0.25">
      <c r="A139" s="164" t="s">
        <v>435</v>
      </c>
      <c r="B139" s="165" t="s">
        <v>454</v>
      </c>
      <c r="C139" s="165" t="s">
        <v>492</v>
      </c>
      <c r="D139" s="165" t="s">
        <v>436</v>
      </c>
      <c r="E139" s="166">
        <v>2333.4180000000001</v>
      </c>
      <c r="F139" s="166">
        <v>2333.4180000000001</v>
      </c>
    </row>
    <row r="140" spans="1:6" ht="31.5" x14ac:dyDescent="0.25">
      <c r="A140" s="136" t="s">
        <v>496</v>
      </c>
      <c r="B140" s="137" t="s">
        <v>454</v>
      </c>
      <c r="C140" s="137" t="s">
        <v>497</v>
      </c>
      <c r="D140" s="137"/>
      <c r="E140" s="138">
        <v>22127.232</v>
      </c>
      <c r="F140" s="138">
        <v>22127.232</v>
      </c>
    </row>
    <row r="141" spans="1:6" ht="15.75" x14ac:dyDescent="0.25">
      <c r="A141" s="136" t="s">
        <v>500</v>
      </c>
      <c r="B141" s="137" t="s">
        <v>454</v>
      </c>
      <c r="C141" s="137" t="s">
        <v>501</v>
      </c>
      <c r="D141" s="137"/>
      <c r="E141" s="138">
        <v>21727.232</v>
      </c>
      <c r="F141" s="138">
        <v>21727.232</v>
      </c>
    </row>
    <row r="142" spans="1:6" ht="31.5" x14ac:dyDescent="0.25">
      <c r="A142" s="164" t="s">
        <v>435</v>
      </c>
      <c r="B142" s="165" t="s">
        <v>454</v>
      </c>
      <c r="C142" s="165" t="s">
        <v>501</v>
      </c>
      <c r="D142" s="165" t="s">
        <v>436</v>
      </c>
      <c r="E142" s="166">
        <v>21727.232</v>
      </c>
      <c r="F142" s="166">
        <v>21727.232</v>
      </c>
    </row>
    <row r="143" spans="1:6" ht="15.75" x14ac:dyDescent="0.25">
      <c r="A143" s="136" t="s">
        <v>503</v>
      </c>
      <c r="B143" s="137" t="s">
        <v>454</v>
      </c>
      <c r="C143" s="137" t="s">
        <v>504</v>
      </c>
      <c r="D143" s="137"/>
      <c r="E143" s="138">
        <v>400</v>
      </c>
      <c r="F143" s="138">
        <v>400</v>
      </c>
    </row>
    <row r="144" spans="1:6" ht="31.5" x14ac:dyDescent="0.25">
      <c r="A144" s="164" t="s">
        <v>435</v>
      </c>
      <c r="B144" s="165" t="s">
        <v>454</v>
      </c>
      <c r="C144" s="165" t="s">
        <v>504</v>
      </c>
      <c r="D144" s="165" t="s">
        <v>436</v>
      </c>
      <c r="E144" s="166">
        <v>400</v>
      </c>
      <c r="F144" s="166">
        <v>400</v>
      </c>
    </row>
    <row r="145" spans="1:6" ht="15.75" x14ac:dyDescent="0.25">
      <c r="A145" s="136" t="s">
        <v>508</v>
      </c>
      <c r="B145" s="137" t="s">
        <v>454</v>
      </c>
      <c r="C145" s="137" t="s">
        <v>509</v>
      </c>
      <c r="D145" s="137"/>
      <c r="E145" s="138">
        <v>4266.8670000000002</v>
      </c>
      <c r="F145" s="138">
        <v>4288.8670000000002</v>
      </c>
    </row>
    <row r="146" spans="1:6" ht="15.75" x14ac:dyDescent="0.25">
      <c r="A146" s="136" t="s">
        <v>510</v>
      </c>
      <c r="B146" s="137" t="s">
        <v>454</v>
      </c>
      <c r="C146" s="137" t="s">
        <v>511</v>
      </c>
      <c r="D146" s="137"/>
      <c r="E146" s="138">
        <v>4266.8670000000002</v>
      </c>
      <c r="F146" s="138">
        <v>4288.8670000000002</v>
      </c>
    </row>
    <row r="147" spans="1:6" ht="47.25" x14ac:dyDescent="0.25">
      <c r="A147" s="164" t="s">
        <v>342</v>
      </c>
      <c r="B147" s="165" t="s">
        <v>454</v>
      </c>
      <c r="C147" s="165" t="s">
        <v>511</v>
      </c>
      <c r="D147" s="165" t="s">
        <v>343</v>
      </c>
      <c r="E147" s="166">
        <v>3780.8670000000002</v>
      </c>
      <c r="F147" s="166">
        <v>3802.8670000000002</v>
      </c>
    </row>
    <row r="148" spans="1:6" ht="31.5" x14ac:dyDescent="0.25">
      <c r="A148" s="164" t="s">
        <v>346</v>
      </c>
      <c r="B148" s="165" t="s">
        <v>454</v>
      </c>
      <c r="C148" s="165" t="s">
        <v>511</v>
      </c>
      <c r="D148" s="165" t="s">
        <v>321</v>
      </c>
      <c r="E148" s="166">
        <v>486</v>
      </c>
      <c r="F148" s="166">
        <v>486</v>
      </c>
    </row>
    <row r="149" spans="1:6" ht="15.75" x14ac:dyDescent="0.25">
      <c r="A149" s="136" t="s">
        <v>512</v>
      </c>
      <c r="B149" s="137" t="s">
        <v>454</v>
      </c>
      <c r="C149" s="137" t="s">
        <v>513</v>
      </c>
      <c r="D149" s="137"/>
      <c r="E149" s="138">
        <v>10872.637000000001</v>
      </c>
      <c r="F149" s="138">
        <v>10872.637000000001</v>
      </c>
    </row>
    <row r="150" spans="1:6" ht="15.75" x14ac:dyDescent="0.25">
      <c r="A150" s="136" t="s">
        <v>514</v>
      </c>
      <c r="B150" s="137" t="s">
        <v>454</v>
      </c>
      <c r="C150" s="137" t="s">
        <v>515</v>
      </c>
      <c r="D150" s="137"/>
      <c r="E150" s="138">
        <v>10872.637000000001</v>
      </c>
      <c r="F150" s="138">
        <v>10872.637000000001</v>
      </c>
    </row>
    <row r="151" spans="1:6" ht="31.5" x14ac:dyDescent="0.25">
      <c r="A151" s="164" t="s">
        <v>435</v>
      </c>
      <c r="B151" s="165" t="s">
        <v>454</v>
      </c>
      <c r="C151" s="165" t="s">
        <v>515</v>
      </c>
      <c r="D151" s="165" t="s">
        <v>436</v>
      </c>
      <c r="E151" s="166">
        <v>10872.637000000001</v>
      </c>
      <c r="F151" s="166">
        <v>10872.637000000001</v>
      </c>
    </row>
    <row r="152" spans="1:6" ht="15.75" x14ac:dyDescent="0.25">
      <c r="A152" s="136" t="s">
        <v>516</v>
      </c>
      <c r="B152" s="137" t="s">
        <v>454</v>
      </c>
      <c r="C152" s="137" t="s">
        <v>517</v>
      </c>
      <c r="D152" s="137"/>
      <c r="E152" s="138">
        <v>1920.652</v>
      </c>
      <c r="F152" s="138">
        <v>1920.652</v>
      </c>
    </row>
    <row r="153" spans="1:6" ht="15.75" x14ac:dyDescent="0.25">
      <c r="A153" s="136" t="s">
        <v>518</v>
      </c>
      <c r="B153" s="137" t="s">
        <v>454</v>
      </c>
      <c r="C153" s="137" t="s">
        <v>519</v>
      </c>
      <c r="D153" s="137"/>
      <c r="E153" s="138">
        <v>1920.652</v>
      </c>
      <c r="F153" s="138">
        <v>1920.652</v>
      </c>
    </row>
    <row r="154" spans="1:6" ht="31.5" x14ac:dyDescent="0.25">
      <c r="A154" s="164" t="s">
        <v>435</v>
      </c>
      <c r="B154" s="165" t="s">
        <v>454</v>
      </c>
      <c r="C154" s="165" t="s">
        <v>519</v>
      </c>
      <c r="D154" s="165" t="s">
        <v>436</v>
      </c>
      <c r="E154" s="166">
        <v>1920.652</v>
      </c>
      <c r="F154" s="166">
        <v>1920.652</v>
      </c>
    </row>
    <row r="155" spans="1:6" ht="31.5" x14ac:dyDescent="0.25">
      <c r="A155" s="136" t="s">
        <v>525</v>
      </c>
      <c r="B155" s="137" t="s">
        <v>454</v>
      </c>
      <c r="C155" s="137" t="s">
        <v>526</v>
      </c>
      <c r="D155" s="137"/>
      <c r="E155" s="138">
        <v>6794.2790000000005</v>
      </c>
      <c r="F155" s="138">
        <v>6894.2790000000005</v>
      </c>
    </row>
    <row r="156" spans="1:6" ht="15.75" x14ac:dyDescent="0.25">
      <c r="A156" s="136" t="s">
        <v>527</v>
      </c>
      <c r="B156" s="137" t="s">
        <v>454</v>
      </c>
      <c r="C156" s="137" t="s">
        <v>528</v>
      </c>
      <c r="D156" s="137"/>
      <c r="E156" s="138">
        <v>300</v>
      </c>
      <c r="F156" s="138">
        <v>350</v>
      </c>
    </row>
    <row r="157" spans="1:6" ht="47.25" x14ac:dyDescent="0.25">
      <c r="A157" s="136" t="s">
        <v>529</v>
      </c>
      <c r="B157" s="137" t="s">
        <v>454</v>
      </c>
      <c r="C157" s="137" t="s">
        <v>530</v>
      </c>
      <c r="D157" s="137"/>
      <c r="E157" s="138">
        <v>300</v>
      </c>
      <c r="F157" s="138">
        <v>350</v>
      </c>
    </row>
    <row r="158" spans="1:6" ht="31.5" x14ac:dyDescent="0.25">
      <c r="A158" s="164" t="s">
        <v>435</v>
      </c>
      <c r="B158" s="165" t="s">
        <v>454</v>
      </c>
      <c r="C158" s="165" t="s">
        <v>530</v>
      </c>
      <c r="D158" s="165" t="s">
        <v>436</v>
      </c>
      <c r="E158" s="166">
        <v>300</v>
      </c>
      <c r="F158" s="166">
        <v>350</v>
      </c>
    </row>
    <row r="159" spans="1:6" ht="15.75" x14ac:dyDescent="0.25">
      <c r="A159" s="136" t="s">
        <v>531</v>
      </c>
      <c r="B159" s="137" t="s">
        <v>454</v>
      </c>
      <c r="C159" s="137" t="s">
        <v>532</v>
      </c>
      <c r="D159" s="137"/>
      <c r="E159" s="138">
        <v>700</v>
      </c>
      <c r="F159" s="138">
        <v>750</v>
      </c>
    </row>
    <row r="160" spans="1:6" ht="31.5" x14ac:dyDescent="0.25">
      <c r="A160" s="136" t="s">
        <v>533</v>
      </c>
      <c r="B160" s="137" t="s">
        <v>454</v>
      </c>
      <c r="C160" s="137" t="s">
        <v>534</v>
      </c>
      <c r="D160" s="137"/>
      <c r="E160" s="138">
        <v>700</v>
      </c>
      <c r="F160" s="138">
        <v>750</v>
      </c>
    </row>
    <row r="161" spans="1:6" ht="31.5" x14ac:dyDescent="0.25">
      <c r="A161" s="164" t="s">
        <v>435</v>
      </c>
      <c r="B161" s="165" t="s">
        <v>454</v>
      </c>
      <c r="C161" s="165" t="s">
        <v>534</v>
      </c>
      <c r="D161" s="165" t="s">
        <v>436</v>
      </c>
      <c r="E161" s="166">
        <v>700</v>
      </c>
      <c r="F161" s="166">
        <v>750</v>
      </c>
    </row>
    <row r="162" spans="1:6" ht="15.75" x14ac:dyDescent="0.25">
      <c r="A162" s="136" t="s">
        <v>535</v>
      </c>
      <c r="B162" s="137" t="s">
        <v>454</v>
      </c>
      <c r="C162" s="137" t="s">
        <v>536</v>
      </c>
      <c r="D162" s="137"/>
      <c r="E162" s="138">
        <v>5794.2790000000005</v>
      </c>
      <c r="F162" s="138">
        <v>5794.2790000000005</v>
      </c>
    </row>
    <row r="163" spans="1:6" ht="15.75" x14ac:dyDescent="0.25">
      <c r="A163" s="136" t="s">
        <v>537</v>
      </c>
      <c r="B163" s="137" t="s">
        <v>454</v>
      </c>
      <c r="C163" s="137" t="s">
        <v>538</v>
      </c>
      <c r="D163" s="137"/>
      <c r="E163" s="138">
        <v>5794.2790000000005</v>
      </c>
      <c r="F163" s="138">
        <v>5794.2790000000005</v>
      </c>
    </row>
    <row r="164" spans="1:6" ht="31.5" x14ac:dyDescent="0.25">
      <c r="A164" s="164" t="s">
        <v>435</v>
      </c>
      <c r="B164" s="165" t="s">
        <v>454</v>
      </c>
      <c r="C164" s="165" t="s">
        <v>538</v>
      </c>
      <c r="D164" s="165" t="s">
        <v>436</v>
      </c>
      <c r="E164" s="166">
        <v>5794.2790000000005</v>
      </c>
      <c r="F164" s="166">
        <v>5794.2790000000005</v>
      </c>
    </row>
    <row r="165" spans="1:6" ht="15.75" x14ac:dyDescent="0.25">
      <c r="A165" s="136" t="s">
        <v>424</v>
      </c>
      <c r="B165" s="137" t="s">
        <v>454</v>
      </c>
      <c r="C165" s="137" t="s">
        <v>425</v>
      </c>
      <c r="D165" s="137"/>
      <c r="E165" s="138">
        <v>145</v>
      </c>
      <c r="F165" s="138"/>
    </row>
    <row r="166" spans="1:6" ht="15.75" x14ac:dyDescent="0.25">
      <c r="A166" s="136" t="s">
        <v>542</v>
      </c>
      <c r="B166" s="137" t="s">
        <v>454</v>
      </c>
      <c r="C166" s="137" t="s">
        <v>543</v>
      </c>
      <c r="D166" s="137"/>
      <c r="E166" s="138">
        <v>145</v>
      </c>
      <c r="F166" s="138"/>
    </row>
    <row r="167" spans="1:6" ht="31.5" x14ac:dyDescent="0.25">
      <c r="A167" s="136" t="s">
        <v>544</v>
      </c>
      <c r="B167" s="137" t="s">
        <v>454</v>
      </c>
      <c r="C167" s="137" t="s">
        <v>545</v>
      </c>
      <c r="D167" s="137"/>
      <c r="E167" s="138">
        <v>145</v>
      </c>
      <c r="F167" s="138"/>
    </row>
    <row r="168" spans="1:6" ht="31.5" x14ac:dyDescent="0.25">
      <c r="A168" s="136" t="s">
        <v>546</v>
      </c>
      <c r="B168" s="137" t="s">
        <v>454</v>
      </c>
      <c r="C168" s="137" t="s">
        <v>547</v>
      </c>
      <c r="D168" s="137"/>
      <c r="E168" s="138">
        <v>145</v>
      </c>
      <c r="F168" s="138"/>
    </row>
    <row r="169" spans="1:6" ht="31.5" x14ac:dyDescent="0.25">
      <c r="A169" s="164" t="s">
        <v>435</v>
      </c>
      <c r="B169" s="165" t="s">
        <v>454</v>
      </c>
      <c r="C169" s="165" t="s">
        <v>547</v>
      </c>
      <c r="D169" s="165" t="s">
        <v>436</v>
      </c>
      <c r="E169" s="166">
        <v>145</v>
      </c>
      <c r="F169" s="166"/>
    </row>
    <row r="170" spans="1:6" ht="47.25" x14ac:dyDescent="0.25">
      <c r="A170" s="161" t="s">
        <v>548</v>
      </c>
      <c r="B170" s="162" t="s">
        <v>549</v>
      </c>
      <c r="C170" s="162"/>
      <c r="D170" s="162"/>
      <c r="E170" s="163">
        <v>15174.088</v>
      </c>
      <c r="F170" s="163">
        <v>15250.788</v>
      </c>
    </row>
    <row r="171" spans="1:6" ht="31.5" x14ac:dyDescent="0.25">
      <c r="A171" s="136" t="s">
        <v>382</v>
      </c>
      <c r="B171" s="137" t="s">
        <v>549</v>
      </c>
      <c r="C171" s="137" t="s">
        <v>383</v>
      </c>
      <c r="D171" s="137"/>
      <c r="E171" s="138">
        <v>10313.188</v>
      </c>
      <c r="F171" s="138">
        <v>10389.888000000001</v>
      </c>
    </row>
    <row r="172" spans="1:6" ht="31.5" x14ac:dyDescent="0.25">
      <c r="A172" s="136" t="s">
        <v>550</v>
      </c>
      <c r="B172" s="137" t="s">
        <v>549</v>
      </c>
      <c r="C172" s="137" t="s">
        <v>551</v>
      </c>
      <c r="D172" s="137"/>
      <c r="E172" s="138">
        <v>9881.8080000000009</v>
      </c>
      <c r="F172" s="138">
        <v>9958.5079999999998</v>
      </c>
    </row>
    <row r="173" spans="1:6" ht="63" x14ac:dyDescent="0.25">
      <c r="A173" s="136" t="s">
        <v>552</v>
      </c>
      <c r="B173" s="137" t="s">
        <v>549</v>
      </c>
      <c r="C173" s="137" t="s">
        <v>553</v>
      </c>
      <c r="D173" s="137"/>
      <c r="E173" s="138">
        <v>1200</v>
      </c>
      <c r="F173" s="138">
        <v>1200</v>
      </c>
    </row>
    <row r="174" spans="1:6" ht="31.5" x14ac:dyDescent="0.25">
      <c r="A174" s="164" t="s">
        <v>346</v>
      </c>
      <c r="B174" s="165" t="s">
        <v>549</v>
      </c>
      <c r="C174" s="165" t="s">
        <v>553</v>
      </c>
      <c r="D174" s="165" t="s">
        <v>321</v>
      </c>
      <c r="E174" s="166">
        <v>1200</v>
      </c>
      <c r="F174" s="166">
        <v>1200</v>
      </c>
    </row>
    <row r="175" spans="1:6" ht="15.75" x14ac:dyDescent="0.25">
      <c r="A175" s="136" t="s">
        <v>747</v>
      </c>
      <c r="B175" s="137" t="s">
        <v>549</v>
      </c>
      <c r="C175" s="137" t="s">
        <v>748</v>
      </c>
      <c r="D175" s="137"/>
      <c r="E175" s="138">
        <v>100</v>
      </c>
      <c r="F175" s="138">
        <v>100</v>
      </c>
    </row>
    <row r="176" spans="1:6" ht="31.5" x14ac:dyDescent="0.25">
      <c r="A176" s="164" t="s">
        <v>346</v>
      </c>
      <c r="B176" s="165" t="s">
        <v>549</v>
      </c>
      <c r="C176" s="165" t="s">
        <v>748</v>
      </c>
      <c r="D176" s="165" t="s">
        <v>321</v>
      </c>
      <c r="E176" s="166">
        <v>100</v>
      </c>
      <c r="F176" s="166">
        <v>100</v>
      </c>
    </row>
    <row r="177" spans="1:6" ht="15.75" x14ac:dyDescent="0.25">
      <c r="A177" s="136"/>
      <c r="B177" s="137" t="s">
        <v>549</v>
      </c>
      <c r="C177" s="137" t="s">
        <v>1008</v>
      </c>
      <c r="D177" s="137"/>
      <c r="E177" s="138">
        <v>1489.6079999999999</v>
      </c>
      <c r="F177" s="138">
        <v>1489.6079999999999</v>
      </c>
    </row>
    <row r="178" spans="1:6" ht="47.25" x14ac:dyDescent="0.25">
      <c r="A178" s="136" t="s">
        <v>554</v>
      </c>
      <c r="B178" s="137" t="s">
        <v>549</v>
      </c>
      <c r="C178" s="137" t="s">
        <v>555</v>
      </c>
      <c r="D178" s="137"/>
      <c r="E178" s="138">
        <v>744.80399999999997</v>
      </c>
      <c r="F178" s="138">
        <v>744.80399999999997</v>
      </c>
    </row>
    <row r="179" spans="1:6" ht="15.75" x14ac:dyDescent="0.25">
      <c r="A179" s="164" t="s">
        <v>430</v>
      </c>
      <c r="B179" s="165" t="s">
        <v>549</v>
      </c>
      <c r="C179" s="165" t="s">
        <v>555</v>
      </c>
      <c r="D179" s="165" t="s">
        <v>322</v>
      </c>
      <c r="E179" s="166">
        <v>744.80399999999997</v>
      </c>
      <c r="F179" s="166">
        <v>744.80399999999997</v>
      </c>
    </row>
    <row r="180" spans="1:6" ht="63" x14ac:dyDescent="0.25">
      <c r="A180" s="136" t="s">
        <v>556</v>
      </c>
      <c r="B180" s="137" t="s">
        <v>549</v>
      </c>
      <c r="C180" s="137" t="s">
        <v>557</v>
      </c>
      <c r="D180" s="137"/>
      <c r="E180" s="138">
        <v>744.80399999999997</v>
      </c>
      <c r="F180" s="138">
        <v>744.80399999999997</v>
      </c>
    </row>
    <row r="181" spans="1:6" ht="15.75" x14ac:dyDescent="0.25">
      <c r="A181" s="164" t="s">
        <v>430</v>
      </c>
      <c r="B181" s="165" t="s">
        <v>549</v>
      </c>
      <c r="C181" s="165" t="s">
        <v>557</v>
      </c>
      <c r="D181" s="165" t="s">
        <v>322</v>
      </c>
      <c r="E181" s="166">
        <v>744.80399999999997</v>
      </c>
      <c r="F181" s="166">
        <v>744.80399999999997</v>
      </c>
    </row>
    <row r="182" spans="1:6" ht="63" x14ac:dyDescent="0.25">
      <c r="A182" s="136" t="s">
        <v>558</v>
      </c>
      <c r="B182" s="137" t="s">
        <v>549</v>
      </c>
      <c r="C182" s="137" t="s">
        <v>559</v>
      </c>
      <c r="D182" s="137"/>
      <c r="E182" s="138">
        <v>2827.2</v>
      </c>
      <c r="F182" s="138">
        <v>2733.2</v>
      </c>
    </row>
    <row r="183" spans="1:6" ht="94.5" x14ac:dyDescent="0.25">
      <c r="A183" s="139" t="s">
        <v>560</v>
      </c>
      <c r="B183" s="137" t="s">
        <v>549</v>
      </c>
      <c r="C183" s="137" t="s">
        <v>561</v>
      </c>
      <c r="D183" s="137"/>
      <c r="E183" s="138">
        <v>999.3</v>
      </c>
      <c r="F183" s="138">
        <v>832.2</v>
      </c>
    </row>
    <row r="184" spans="1:6" ht="31.5" x14ac:dyDescent="0.25">
      <c r="A184" s="164" t="s">
        <v>562</v>
      </c>
      <c r="B184" s="165" t="s">
        <v>549</v>
      </c>
      <c r="C184" s="165" t="s">
        <v>561</v>
      </c>
      <c r="D184" s="165" t="s">
        <v>323</v>
      </c>
      <c r="E184" s="166">
        <v>999.3</v>
      </c>
      <c r="F184" s="166">
        <v>832.2</v>
      </c>
    </row>
    <row r="185" spans="1:6" ht="94.5" x14ac:dyDescent="0.25">
      <c r="A185" s="139" t="s">
        <v>560</v>
      </c>
      <c r="B185" s="137" t="s">
        <v>549</v>
      </c>
      <c r="C185" s="137" t="s">
        <v>563</v>
      </c>
      <c r="D185" s="137"/>
      <c r="E185" s="138">
        <v>1827.9</v>
      </c>
      <c r="F185" s="138">
        <v>1901</v>
      </c>
    </row>
    <row r="186" spans="1:6" ht="31.5" x14ac:dyDescent="0.25">
      <c r="A186" s="164" t="s">
        <v>562</v>
      </c>
      <c r="B186" s="165" t="s">
        <v>549</v>
      </c>
      <c r="C186" s="165" t="s">
        <v>563</v>
      </c>
      <c r="D186" s="165" t="s">
        <v>323</v>
      </c>
      <c r="E186" s="166">
        <v>1827.9</v>
      </c>
      <c r="F186" s="166">
        <v>1901</v>
      </c>
    </row>
    <row r="187" spans="1:6" ht="47.25" x14ac:dyDescent="0.25">
      <c r="A187" s="136" t="s">
        <v>564</v>
      </c>
      <c r="B187" s="137" t="s">
        <v>549</v>
      </c>
      <c r="C187" s="137" t="s">
        <v>565</v>
      </c>
      <c r="D187" s="137"/>
      <c r="E187" s="138">
        <v>4265</v>
      </c>
      <c r="F187" s="138">
        <v>4435.7</v>
      </c>
    </row>
    <row r="188" spans="1:6" ht="94.5" x14ac:dyDescent="0.25">
      <c r="A188" s="139" t="s">
        <v>560</v>
      </c>
      <c r="B188" s="137" t="s">
        <v>549</v>
      </c>
      <c r="C188" s="137" t="s">
        <v>566</v>
      </c>
      <c r="D188" s="137"/>
      <c r="E188" s="138">
        <v>4265</v>
      </c>
      <c r="F188" s="138">
        <v>4435.7</v>
      </c>
    </row>
    <row r="189" spans="1:6" ht="31.5" x14ac:dyDescent="0.25">
      <c r="A189" s="164" t="s">
        <v>562</v>
      </c>
      <c r="B189" s="165" t="s">
        <v>549</v>
      </c>
      <c r="C189" s="165" t="s">
        <v>566</v>
      </c>
      <c r="D189" s="165" t="s">
        <v>323</v>
      </c>
      <c r="E189" s="166">
        <v>4265</v>
      </c>
      <c r="F189" s="166">
        <v>4435.7</v>
      </c>
    </row>
    <row r="190" spans="1:6" ht="31.5" x14ac:dyDescent="0.25">
      <c r="A190" s="136" t="s">
        <v>384</v>
      </c>
      <c r="B190" s="137" t="s">
        <v>549</v>
      </c>
      <c r="C190" s="137" t="s">
        <v>385</v>
      </c>
      <c r="D190" s="137"/>
      <c r="E190" s="138">
        <v>431.38</v>
      </c>
      <c r="F190" s="138">
        <v>431.38</v>
      </c>
    </row>
    <row r="191" spans="1:6" ht="15.75" x14ac:dyDescent="0.25">
      <c r="A191" s="136" t="s">
        <v>569</v>
      </c>
      <c r="B191" s="137" t="s">
        <v>549</v>
      </c>
      <c r="C191" s="137" t="s">
        <v>570</v>
      </c>
      <c r="D191" s="137"/>
      <c r="E191" s="138">
        <v>431.38</v>
      </c>
      <c r="F191" s="138">
        <v>431.38</v>
      </c>
    </row>
    <row r="192" spans="1:6" ht="31.5" x14ac:dyDescent="0.25">
      <c r="A192" s="164" t="s">
        <v>346</v>
      </c>
      <c r="B192" s="165" t="s">
        <v>549</v>
      </c>
      <c r="C192" s="165" t="s">
        <v>570</v>
      </c>
      <c r="D192" s="165" t="s">
        <v>321</v>
      </c>
      <c r="E192" s="166">
        <v>431.38</v>
      </c>
      <c r="F192" s="166">
        <v>431.38</v>
      </c>
    </row>
    <row r="193" spans="1:6" ht="31.5" x14ac:dyDescent="0.25">
      <c r="A193" s="136" t="s">
        <v>396</v>
      </c>
      <c r="B193" s="137" t="s">
        <v>549</v>
      </c>
      <c r="C193" s="137" t="s">
        <v>397</v>
      </c>
      <c r="D193" s="137"/>
      <c r="E193" s="138">
        <v>4850</v>
      </c>
      <c r="F193" s="138">
        <v>4850</v>
      </c>
    </row>
    <row r="194" spans="1:6" ht="31.5" x14ac:dyDescent="0.25">
      <c r="A194" s="136" t="s">
        <v>575</v>
      </c>
      <c r="B194" s="137" t="s">
        <v>549</v>
      </c>
      <c r="C194" s="137" t="s">
        <v>576</v>
      </c>
      <c r="D194" s="137"/>
      <c r="E194" s="138">
        <v>4850</v>
      </c>
      <c r="F194" s="138">
        <v>4850</v>
      </c>
    </row>
    <row r="195" spans="1:6" ht="15.75" x14ac:dyDescent="0.25">
      <c r="A195" s="136" t="s">
        <v>577</v>
      </c>
      <c r="B195" s="137" t="s">
        <v>549</v>
      </c>
      <c r="C195" s="137" t="s">
        <v>578</v>
      </c>
      <c r="D195" s="137"/>
      <c r="E195" s="138">
        <v>4850</v>
      </c>
      <c r="F195" s="138">
        <v>4850</v>
      </c>
    </row>
    <row r="196" spans="1:6" ht="47.25" x14ac:dyDescent="0.25">
      <c r="A196" s="164" t="s">
        <v>342</v>
      </c>
      <c r="B196" s="165" t="s">
        <v>549</v>
      </c>
      <c r="C196" s="165" t="s">
        <v>578</v>
      </c>
      <c r="D196" s="165" t="s">
        <v>343</v>
      </c>
      <c r="E196" s="166">
        <v>4393.8999999999996</v>
      </c>
      <c r="F196" s="166">
        <v>4393.8999999999996</v>
      </c>
    </row>
    <row r="197" spans="1:6" ht="31.5" x14ac:dyDescent="0.25">
      <c r="A197" s="164" t="s">
        <v>346</v>
      </c>
      <c r="B197" s="165" t="s">
        <v>549</v>
      </c>
      <c r="C197" s="165" t="s">
        <v>578</v>
      </c>
      <c r="D197" s="165" t="s">
        <v>321</v>
      </c>
      <c r="E197" s="166">
        <v>338.1</v>
      </c>
      <c r="F197" s="166">
        <v>338.1</v>
      </c>
    </row>
    <row r="198" spans="1:6" ht="15.75" x14ac:dyDescent="0.25">
      <c r="A198" s="164" t="s">
        <v>361</v>
      </c>
      <c r="B198" s="165" t="s">
        <v>549</v>
      </c>
      <c r="C198" s="165" t="s">
        <v>578</v>
      </c>
      <c r="D198" s="165" t="s">
        <v>362</v>
      </c>
      <c r="E198" s="166">
        <v>118</v>
      </c>
      <c r="F198" s="166">
        <v>118</v>
      </c>
    </row>
    <row r="199" spans="1:6" ht="15.75" x14ac:dyDescent="0.25">
      <c r="A199" s="136" t="s">
        <v>336</v>
      </c>
      <c r="B199" s="137" t="s">
        <v>549</v>
      </c>
      <c r="C199" s="137" t="s">
        <v>337</v>
      </c>
      <c r="D199" s="137"/>
      <c r="E199" s="138">
        <v>10.9</v>
      </c>
      <c r="F199" s="138">
        <v>10.9</v>
      </c>
    </row>
    <row r="200" spans="1:6" ht="15.75" x14ac:dyDescent="0.25">
      <c r="A200" s="136" t="s">
        <v>338</v>
      </c>
      <c r="B200" s="137" t="s">
        <v>549</v>
      </c>
      <c r="C200" s="137" t="s">
        <v>339</v>
      </c>
      <c r="D200" s="137"/>
      <c r="E200" s="138">
        <v>10.9</v>
      </c>
      <c r="F200" s="138">
        <v>10.9</v>
      </c>
    </row>
    <row r="201" spans="1:6" ht="63" x14ac:dyDescent="0.25">
      <c r="A201" s="136" t="s">
        <v>581</v>
      </c>
      <c r="B201" s="137" t="s">
        <v>549</v>
      </c>
      <c r="C201" s="137" t="s">
        <v>582</v>
      </c>
      <c r="D201" s="137"/>
      <c r="E201" s="138">
        <v>10.9</v>
      </c>
      <c r="F201" s="138">
        <v>10.9</v>
      </c>
    </row>
    <row r="202" spans="1:6" ht="47.25" x14ac:dyDescent="0.25">
      <c r="A202" s="164" t="s">
        <v>342</v>
      </c>
      <c r="B202" s="165" t="s">
        <v>549</v>
      </c>
      <c r="C202" s="165" t="s">
        <v>582</v>
      </c>
      <c r="D202" s="165" t="s">
        <v>343</v>
      </c>
      <c r="E202" s="166">
        <v>10.5</v>
      </c>
      <c r="F202" s="166">
        <v>10.5</v>
      </c>
    </row>
    <row r="203" spans="1:6" ht="31.5" x14ac:dyDescent="0.25">
      <c r="A203" s="164" t="s">
        <v>346</v>
      </c>
      <c r="B203" s="165" t="s">
        <v>549</v>
      </c>
      <c r="C203" s="165" t="s">
        <v>582</v>
      </c>
      <c r="D203" s="165" t="s">
        <v>321</v>
      </c>
      <c r="E203" s="166">
        <v>0.4</v>
      </c>
      <c r="F203" s="166">
        <v>0.4</v>
      </c>
    </row>
    <row r="204" spans="1:6" ht="31.5" x14ac:dyDescent="0.25">
      <c r="A204" s="161" t="s">
        <v>583</v>
      </c>
      <c r="B204" s="162" t="s">
        <v>584</v>
      </c>
      <c r="C204" s="162"/>
      <c r="D204" s="162"/>
      <c r="E204" s="163">
        <v>378315.83500000002</v>
      </c>
      <c r="F204" s="163">
        <v>378310.73499999999</v>
      </c>
    </row>
    <row r="205" spans="1:6" ht="31.5" x14ac:dyDescent="0.25">
      <c r="A205" s="136" t="s">
        <v>585</v>
      </c>
      <c r="B205" s="137" t="s">
        <v>584</v>
      </c>
      <c r="C205" s="137" t="s">
        <v>586</v>
      </c>
      <c r="D205" s="137"/>
      <c r="E205" s="138">
        <v>375480.53499999997</v>
      </c>
      <c r="F205" s="138">
        <v>375475.435</v>
      </c>
    </row>
    <row r="206" spans="1:6" ht="31.5" x14ac:dyDescent="0.25">
      <c r="A206" s="136" t="s">
        <v>587</v>
      </c>
      <c r="B206" s="137" t="s">
        <v>584</v>
      </c>
      <c r="C206" s="137" t="s">
        <v>588</v>
      </c>
      <c r="D206" s="137"/>
      <c r="E206" s="138">
        <v>128750.25</v>
      </c>
      <c r="F206" s="138">
        <v>128750.15</v>
      </c>
    </row>
    <row r="207" spans="1:6" ht="31.5" x14ac:dyDescent="0.25">
      <c r="A207" s="136" t="s">
        <v>589</v>
      </c>
      <c r="B207" s="137" t="s">
        <v>584</v>
      </c>
      <c r="C207" s="137" t="s">
        <v>590</v>
      </c>
      <c r="D207" s="137"/>
      <c r="E207" s="138">
        <v>123272.35</v>
      </c>
      <c r="F207" s="138">
        <v>123272.25</v>
      </c>
    </row>
    <row r="208" spans="1:6" ht="31.5" x14ac:dyDescent="0.25">
      <c r="A208" s="164" t="s">
        <v>435</v>
      </c>
      <c r="B208" s="165" t="s">
        <v>584</v>
      </c>
      <c r="C208" s="165" t="s">
        <v>590</v>
      </c>
      <c r="D208" s="165" t="s">
        <v>436</v>
      </c>
      <c r="E208" s="166">
        <v>37994.65</v>
      </c>
      <c r="F208" s="166">
        <v>37994.65</v>
      </c>
    </row>
    <row r="209" spans="1:6" ht="47.25" x14ac:dyDescent="0.25">
      <c r="A209" s="136" t="s">
        <v>591</v>
      </c>
      <c r="B209" s="137" t="s">
        <v>584</v>
      </c>
      <c r="C209" s="137" t="s">
        <v>592</v>
      </c>
      <c r="D209" s="137"/>
      <c r="E209" s="138">
        <v>85277.7</v>
      </c>
      <c r="F209" s="138">
        <v>85277.6</v>
      </c>
    </row>
    <row r="210" spans="1:6" ht="31.5" x14ac:dyDescent="0.25">
      <c r="A210" s="164" t="s">
        <v>435</v>
      </c>
      <c r="B210" s="165" t="s">
        <v>584</v>
      </c>
      <c r="C210" s="165" t="s">
        <v>592</v>
      </c>
      <c r="D210" s="165" t="s">
        <v>436</v>
      </c>
      <c r="E210" s="166">
        <v>85277.7</v>
      </c>
      <c r="F210" s="166">
        <v>85277.6</v>
      </c>
    </row>
    <row r="211" spans="1:6" ht="63" x14ac:dyDescent="0.25">
      <c r="A211" s="136" t="s">
        <v>593</v>
      </c>
      <c r="B211" s="137" t="s">
        <v>584</v>
      </c>
      <c r="C211" s="137" t="s">
        <v>594</v>
      </c>
      <c r="D211" s="137"/>
      <c r="E211" s="138">
        <v>4571.3</v>
      </c>
      <c r="F211" s="138">
        <v>4571.3</v>
      </c>
    </row>
    <row r="212" spans="1:6" ht="63" x14ac:dyDescent="0.25">
      <c r="A212" s="136" t="s">
        <v>593</v>
      </c>
      <c r="B212" s="137" t="s">
        <v>584</v>
      </c>
      <c r="C212" s="137" t="s">
        <v>595</v>
      </c>
      <c r="D212" s="137"/>
      <c r="E212" s="138">
        <v>4571.3</v>
      </c>
      <c r="F212" s="138">
        <v>4571.3</v>
      </c>
    </row>
    <row r="213" spans="1:6" ht="31.5" x14ac:dyDescent="0.25">
      <c r="A213" s="164" t="s">
        <v>435</v>
      </c>
      <c r="B213" s="165" t="s">
        <v>584</v>
      </c>
      <c r="C213" s="165" t="s">
        <v>595</v>
      </c>
      <c r="D213" s="165" t="s">
        <v>436</v>
      </c>
      <c r="E213" s="166">
        <v>4571.3</v>
      </c>
      <c r="F213" s="166">
        <v>4571.3</v>
      </c>
    </row>
    <row r="214" spans="1:6" ht="15.75" x14ac:dyDescent="0.25">
      <c r="A214" s="136" t="s">
        <v>598</v>
      </c>
      <c r="B214" s="137" t="s">
        <v>584</v>
      </c>
      <c r="C214" s="137" t="s">
        <v>599</v>
      </c>
      <c r="D214" s="137"/>
      <c r="E214" s="138">
        <v>800</v>
      </c>
      <c r="F214" s="138">
        <v>800</v>
      </c>
    </row>
    <row r="215" spans="1:6" ht="31.5" x14ac:dyDescent="0.25">
      <c r="A215" s="164" t="s">
        <v>435</v>
      </c>
      <c r="B215" s="165" t="s">
        <v>584</v>
      </c>
      <c r="C215" s="165" t="s">
        <v>599</v>
      </c>
      <c r="D215" s="165" t="s">
        <v>436</v>
      </c>
      <c r="E215" s="166">
        <v>800</v>
      </c>
      <c r="F215" s="166">
        <v>800</v>
      </c>
    </row>
    <row r="216" spans="1:6" ht="15.75" x14ac:dyDescent="0.25">
      <c r="A216" s="136" t="s">
        <v>606</v>
      </c>
      <c r="B216" s="137" t="s">
        <v>584</v>
      </c>
      <c r="C216" s="137" t="s">
        <v>607</v>
      </c>
      <c r="D216" s="137"/>
      <c r="E216" s="138">
        <v>106.6</v>
      </c>
      <c r="F216" s="138">
        <v>106.6</v>
      </c>
    </row>
    <row r="217" spans="1:6" ht="31.5" x14ac:dyDescent="0.25">
      <c r="A217" s="164" t="s">
        <v>435</v>
      </c>
      <c r="B217" s="165" t="s">
        <v>584</v>
      </c>
      <c r="C217" s="165" t="s">
        <v>607</v>
      </c>
      <c r="D217" s="165" t="s">
        <v>436</v>
      </c>
      <c r="E217" s="166">
        <v>106.6</v>
      </c>
      <c r="F217" s="166">
        <v>106.6</v>
      </c>
    </row>
    <row r="218" spans="1:6" ht="31.5" x14ac:dyDescent="0.25">
      <c r="A218" s="136" t="s">
        <v>608</v>
      </c>
      <c r="B218" s="137" t="s">
        <v>584</v>
      </c>
      <c r="C218" s="137" t="s">
        <v>609</v>
      </c>
      <c r="D218" s="137"/>
      <c r="E218" s="138">
        <v>210518.70499999999</v>
      </c>
      <c r="F218" s="138">
        <v>210518.70499999999</v>
      </c>
    </row>
    <row r="219" spans="1:6" ht="31.5" x14ac:dyDescent="0.25">
      <c r="A219" s="136" t="s">
        <v>610</v>
      </c>
      <c r="B219" s="137" t="s">
        <v>584</v>
      </c>
      <c r="C219" s="137" t="s">
        <v>611</v>
      </c>
      <c r="D219" s="137"/>
      <c r="E219" s="138">
        <v>203864.125</v>
      </c>
      <c r="F219" s="138">
        <v>203864.125</v>
      </c>
    </row>
    <row r="220" spans="1:6" ht="31.5" x14ac:dyDescent="0.25">
      <c r="A220" s="164" t="s">
        <v>435</v>
      </c>
      <c r="B220" s="165" t="s">
        <v>584</v>
      </c>
      <c r="C220" s="165" t="s">
        <v>611</v>
      </c>
      <c r="D220" s="165" t="s">
        <v>436</v>
      </c>
      <c r="E220" s="166">
        <v>38147.425000000003</v>
      </c>
      <c r="F220" s="166">
        <v>38147.425000000003</v>
      </c>
    </row>
    <row r="221" spans="1:6" ht="47.25" x14ac:dyDescent="0.25">
      <c r="A221" s="136" t="s">
        <v>591</v>
      </c>
      <c r="B221" s="137" t="s">
        <v>584</v>
      </c>
      <c r="C221" s="137" t="s">
        <v>612</v>
      </c>
      <c r="D221" s="137"/>
      <c r="E221" s="138">
        <v>165716.70000000001</v>
      </c>
      <c r="F221" s="138">
        <v>165716.70000000001</v>
      </c>
    </row>
    <row r="222" spans="1:6" ht="31.5" x14ac:dyDescent="0.25">
      <c r="A222" s="164" t="s">
        <v>435</v>
      </c>
      <c r="B222" s="165" t="s">
        <v>584</v>
      </c>
      <c r="C222" s="165" t="s">
        <v>612</v>
      </c>
      <c r="D222" s="165" t="s">
        <v>436</v>
      </c>
      <c r="E222" s="166">
        <v>165716.70000000001</v>
      </c>
      <c r="F222" s="166">
        <v>165716.70000000001</v>
      </c>
    </row>
    <row r="223" spans="1:6" ht="63" x14ac:dyDescent="0.25">
      <c r="A223" s="136" t="s">
        <v>593</v>
      </c>
      <c r="B223" s="137" t="s">
        <v>584</v>
      </c>
      <c r="C223" s="137" t="s">
        <v>613</v>
      </c>
      <c r="D223" s="137"/>
      <c r="E223" s="138">
        <v>360</v>
      </c>
      <c r="F223" s="138">
        <v>360</v>
      </c>
    </row>
    <row r="224" spans="1:6" ht="63" x14ac:dyDescent="0.25">
      <c r="A224" s="136" t="s">
        <v>593</v>
      </c>
      <c r="B224" s="137" t="s">
        <v>584</v>
      </c>
      <c r="C224" s="137" t="s">
        <v>614</v>
      </c>
      <c r="D224" s="137"/>
      <c r="E224" s="138">
        <v>360</v>
      </c>
      <c r="F224" s="138">
        <v>360</v>
      </c>
    </row>
    <row r="225" spans="1:6" ht="31.5" x14ac:dyDescent="0.25">
      <c r="A225" s="164" t="s">
        <v>435</v>
      </c>
      <c r="B225" s="165" t="s">
        <v>584</v>
      </c>
      <c r="C225" s="165" t="s">
        <v>614</v>
      </c>
      <c r="D225" s="165" t="s">
        <v>436</v>
      </c>
      <c r="E225" s="166">
        <v>360</v>
      </c>
      <c r="F225" s="166">
        <v>360</v>
      </c>
    </row>
    <row r="226" spans="1:6" ht="15.75" x14ac:dyDescent="0.25">
      <c r="A226" s="136" t="s">
        <v>606</v>
      </c>
      <c r="B226" s="137" t="s">
        <v>584</v>
      </c>
      <c r="C226" s="137" t="s">
        <v>615</v>
      </c>
      <c r="D226" s="137"/>
      <c r="E226" s="138">
        <v>657.4</v>
      </c>
      <c r="F226" s="138">
        <v>657.4</v>
      </c>
    </row>
    <row r="227" spans="1:6" ht="31.5" x14ac:dyDescent="0.25">
      <c r="A227" s="164" t="s">
        <v>435</v>
      </c>
      <c r="B227" s="165" t="s">
        <v>584</v>
      </c>
      <c r="C227" s="165" t="s">
        <v>615</v>
      </c>
      <c r="D227" s="165" t="s">
        <v>436</v>
      </c>
      <c r="E227" s="166">
        <v>657.4</v>
      </c>
      <c r="F227" s="166">
        <v>657.4</v>
      </c>
    </row>
    <row r="228" spans="1:6" ht="15.75" x14ac:dyDescent="0.25">
      <c r="A228" s="136" t="s">
        <v>623</v>
      </c>
      <c r="B228" s="137" t="s">
        <v>584</v>
      </c>
      <c r="C228" s="137" t="s">
        <v>624</v>
      </c>
      <c r="D228" s="137"/>
      <c r="E228" s="138">
        <v>800</v>
      </c>
      <c r="F228" s="138">
        <v>800</v>
      </c>
    </row>
    <row r="229" spans="1:6" ht="31.5" x14ac:dyDescent="0.25">
      <c r="A229" s="164" t="s">
        <v>435</v>
      </c>
      <c r="B229" s="165" t="s">
        <v>584</v>
      </c>
      <c r="C229" s="165" t="s">
        <v>624</v>
      </c>
      <c r="D229" s="165" t="s">
        <v>436</v>
      </c>
      <c r="E229" s="166">
        <v>800</v>
      </c>
      <c r="F229" s="166">
        <v>800</v>
      </c>
    </row>
    <row r="230" spans="1:6" ht="47.25" x14ac:dyDescent="0.25">
      <c r="A230" s="136" t="s">
        <v>1009</v>
      </c>
      <c r="B230" s="137" t="s">
        <v>584</v>
      </c>
      <c r="C230" s="137" t="s">
        <v>629</v>
      </c>
      <c r="D230" s="137"/>
      <c r="E230" s="138">
        <v>4837.18</v>
      </c>
      <c r="F230" s="138">
        <v>4837.18</v>
      </c>
    </row>
    <row r="231" spans="1:6" ht="47.25" x14ac:dyDescent="0.25">
      <c r="A231" s="136" t="s">
        <v>630</v>
      </c>
      <c r="B231" s="137" t="s">
        <v>584</v>
      </c>
      <c r="C231" s="137" t="s">
        <v>631</v>
      </c>
      <c r="D231" s="137"/>
      <c r="E231" s="138">
        <v>4837.18</v>
      </c>
      <c r="F231" s="138">
        <v>4837.18</v>
      </c>
    </row>
    <row r="232" spans="1:6" ht="31.5" x14ac:dyDescent="0.25">
      <c r="A232" s="164" t="s">
        <v>435</v>
      </c>
      <c r="B232" s="165" t="s">
        <v>584</v>
      </c>
      <c r="C232" s="165" t="s">
        <v>631</v>
      </c>
      <c r="D232" s="165" t="s">
        <v>436</v>
      </c>
      <c r="E232" s="166">
        <v>4837.18</v>
      </c>
      <c r="F232" s="166">
        <v>4837.18</v>
      </c>
    </row>
    <row r="233" spans="1:6" ht="15.75" x14ac:dyDescent="0.25">
      <c r="A233" s="136" t="s">
        <v>632</v>
      </c>
      <c r="B233" s="137" t="s">
        <v>584</v>
      </c>
      <c r="C233" s="137" t="s">
        <v>633</v>
      </c>
      <c r="D233" s="137"/>
      <c r="E233" s="138">
        <v>16794.189999999999</v>
      </c>
      <c r="F233" s="138">
        <v>16794.189999999999</v>
      </c>
    </row>
    <row r="234" spans="1:6" ht="15.75" x14ac:dyDescent="0.25">
      <c r="A234" s="136"/>
      <c r="B234" s="137" t="s">
        <v>584</v>
      </c>
      <c r="C234" s="137" t="s">
        <v>1010</v>
      </c>
      <c r="D234" s="137"/>
      <c r="E234" s="138">
        <v>253.7</v>
      </c>
      <c r="F234" s="138">
        <v>253.7</v>
      </c>
    </row>
    <row r="235" spans="1:6" ht="47.25" x14ac:dyDescent="0.25">
      <c r="A235" s="136" t="s">
        <v>212</v>
      </c>
      <c r="B235" s="137" t="s">
        <v>584</v>
      </c>
      <c r="C235" s="137" t="s">
        <v>634</v>
      </c>
      <c r="D235" s="137"/>
      <c r="E235" s="138">
        <v>253.7</v>
      </c>
      <c r="F235" s="138">
        <v>253.7</v>
      </c>
    </row>
    <row r="236" spans="1:6" ht="15.75" x14ac:dyDescent="0.25">
      <c r="A236" s="164" t="s">
        <v>430</v>
      </c>
      <c r="B236" s="165" t="s">
        <v>584</v>
      </c>
      <c r="C236" s="165" t="s">
        <v>634</v>
      </c>
      <c r="D236" s="165" t="s">
        <v>322</v>
      </c>
      <c r="E236" s="166">
        <v>253.7</v>
      </c>
      <c r="F236" s="166">
        <v>253.7</v>
      </c>
    </row>
    <row r="237" spans="1:6" ht="15.75" x14ac:dyDescent="0.25">
      <c r="A237" s="136" t="s">
        <v>635</v>
      </c>
      <c r="B237" s="137" t="s">
        <v>584</v>
      </c>
      <c r="C237" s="137" t="s">
        <v>636</v>
      </c>
      <c r="D237" s="137"/>
      <c r="E237" s="138">
        <v>500</v>
      </c>
      <c r="F237" s="138">
        <v>500</v>
      </c>
    </row>
    <row r="238" spans="1:6" ht="31.5" x14ac:dyDescent="0.25">
      <c r="A238" s="164" t="s">
        <v>346</v>
      </c>
      <c r="B238" s="165" t="s">
        <v>584</v>
      </c>
      <c r="C238" s="165" t="s">
        <v>636</v>
      </c>
      <c r="D238" s="165" t="s">
        <v>321</v>
      </c>
      <c r="E238" s="166">
        <v>500</v>
      </c>
      <c r="F238" s="166">
        <v>500</v>
      </c>
    </row>
    <row r="239" spans="1:6" ht="31.5" x14ac:dyDescent="0.25">
      <c r="A239" s="136" t="s">
        <v>589</v>
      </c>
      <c r="B239" s="137" t="s">
        <v>584</v>
      </c>
      <c r="C239" s="137" t="s">
        <v>637</v>
      </c>
      <c r="D239" s="137"/>
      <c r="E239" s="138">
        <v>15940.49</v>
      </c>
      <c r="F239" s="138">
        <v>15940.49</v>
      </c>
    </row>
    <row r="240" spans="1:6" ht="31.5" x14ac:dyDescent="0.25">
      <c r="A240" s="164" t="s">
        <v>435</v>
      </c>
      <c r="B240" s="165" t="s">
        <v>584</v>
      </c>
      <c r="C240" s="165" t="s">
        <v>637</v>
      </c>
      <c r="D240" s="165" t="s">
        <v>436</v>
      </c>
      <c r="E240" s="166">
        <v>15940.49</v>
      </c>
      <c r="F240" s="166">
        <v>15940.49</v>
      </c>
    </row>
    <row r="241" spans="1:6" ht="31.5" x14ac:dyDescent="0.25">
      <c r="A241" s="136" t="s">
        <v>639</v>
      </c>
      <c r="B241" s="137" t="s">
        <v>584</v>
      </c>
      <c r="C241" s="137" t="s">
        <v>640</v>
      </c>
      <c r="D241" s="137"/>
      <c r="E241" s="138">
        <v>100</v>
      </c>
      <c r="F241" s="138">
        <v>100</v>
      </c>
    </row>
    <row r="242" spans="1:6" ht="31.5" x14ac:dyDescent="0.25">
      <c r="A242" s="164" t="s">
        <v>435</v>
      </c>
      <c r="B242" s="165" t="s">
        <v>584</v>
      </c>
      <c r="C242" s="165" t="s">
        <v>640</v>
      </c>
      <c r="D242" s="165" t="s">
        <v>436</v>
      </c>
      <c r="E242" s="166">
        <v>100</v>
      </c>
      <c r="F242" s="166">
        <v>100</v>
      </c>
    </row>
    <row r="243" spans="1:6" ht="31.5" x14ac:dyDescent="0.25">
      <c r="A243" s="136" t="s">
        <v>643</v>
      </c>
      <c r="B243" s="137" t="s">
        <v>584</v>
      </c>
      <c r="C243" s="137" t="s">
        <v>644</v>
      </c>
      <c r="D243" s="137"/>
      <c r="E243" s="138">
        <v>1545.3</v>
      </c>
      <c r="F243" s="138">
        <v>1545.3</v>
      </c>
    </row>
    <row r="244" spans="1:6" ht="15.75" x14ac:dyDescent="0.25">
      <c r="A244" s="136" t="s">
        <v>645</v>
      </c>
      <c r="B244" s="137" t="s">
        <v>584</v>
      </c>
      <c r="C244" s="137" t="s">
        <v>646</v>
      </c>
      <c r="D244" s="137"/>
      <c r="E244" s="138">
        <v>1207.3</v>
      </c>
      <c r="F244" s="138">
        <v>1207.3</v>
      </c>
    </row>
    <row r="245" spans="1:6" ht="15.75" x14ac:dyDescent="0.25">
      <c r="A245" s="136" t="s">
        <v>647</v>
      </c>
      <c r="B245" s="137" t="s">
        <v>584</v>
      </c>
      <c r="C245" s="137" t="s">
        <v>648</v>
      </c>
      <c r="D245" s="137"/>
      <c r="E245" s="138">
        <v>1207.3</v>
      </c>
      <c r="F245" s="138">
        <v>1207.3</v>
      </c>
    </row>
    <row r="246" spans="1:6" ht="31.5" x14ac:dyDescent="0.25">
      <c r="A246" s="164" t="s">
        <v>435</v>
      </c>
      <c r="B246" s="165" t="s">
        <v>584</v>
      </c>
      <c r="C246" s="165" t="s">
        <v>648</v>
      </c>
      <c r="D246" s="165" t="s">
        <v>436</v>
      </c>
      <c r="E246" s="166">
        <v>1207.3</v>
      </c>
      <c r="F246" s="166">
        <v>1207.3</v>
      </c>
    </row>
    <row r="247" spans="1:6" ht="31.5" x14ac:dyDescent="0.25">
      <c r="A247" s="136" t="s">
        <v>649</v>
      </c>
      <c r="B247" s="137" t="s">
        <v>584</v>
      </c>
      <c r="C247" s="137" t="s">
        <v>650</v>
      </c>
      <c r="D247" s="137"/>
      <c r="E247" s="138">
        <v>338</v>
      </c>
      <c r="F247" s="138">
        <v>338</v>
      </c>
    </row>
    <row r="248" spans="1:6" ht="31.5" x14ac:dyDescent="0.25">
      <c r="A248" s="136" t="s">
        <v>649</v>
      </c>
      <c r="B248" s="137" t="s">
        <v>584</v>
      </c>
      <c r="C248" s="137" t="s">
        <v>749</v>
      </c>
      <c r="D248" s="137"/>
      <c r="E248" s="138">
        <v>338</v>
      </c>
      <c r="F248" s="138">
        <v>338</v>
      </c>
    </row>
    <row r="249" spans="1:6" ht="31.5" x14ac:dyDescent="0.25">
      <c r="A249" s="164" t="s">
        <v>435</v>
      </c>
      <c r="B249" s="165" t="s">
        <v>584</v>
      </c>
      <c r="C249" s="165" t="s">
        <v>749</v>
      </c>
      <c r="D249" s="165" t="s">
        <v>436</v>
      </c>
      <c r="E249" s="166">
        <v>338</v>
      </c>
      <c r="F249" s="166">
        <v>338</v>
      </c>
    </row>
    <row r="250" spans="1:6" ht="31.5" x14ac:dyDescent="0.25">
      <c r="A250" s="136" t="s">
        <v>657</v>
      </c>
      <c r="B250" s="137" t="s">
        <v>584</v>
      </c>
      <c r="C250" s="137" t="s">
        <v>658</v>
      </c>
      <c r="D250" s="137"/>
      <c r="E250" s="138">
        <v>17872.09</v>
      </c>
      <c r="F250" s="138">
        <v>17867.09</v>
      </c>
    </row>
    <row r="251" spans="1:6" ht="31.5" x14ac:dyDescent="0.25">
      <c r="A251" s="136" t="s">
        <v>659</v>
      </c>
      <c r="B251" s="137" t="s">
        <v>584</v>
      </c>
      <c r="C251" s="137" t="s">
        <v>660</v>
      </c>
      <c r="D251" s="137"/>
      <c r="E251" s="138">
        <v>17872.09</v>
      </c>
      <c r="F251" s="138">
        <v>17867.09</v>
      </c>
    </row>
    <row r="252" spans="1:6" ht="47.25" x14ac:dyDescent="0.25">
      <c r="A252" s="164" t="s">
        <v>342</v>
      </c>
      <c r="B252" s="165" t="s">
        <v>584</v>
      </c>
      <c r="C252" s="165" t="s">
        <v>660</v>
      </c>
      <c r="D252" s="165" t="s">
        <v>343</v>
      </c>
      <c r="E252" s="166">
        <v>14072.09</v>
      </c>
      <c r="F252" s="166">
        <v>14072.09</v>
      </c>
    </row>
    <row r="253" spans="1:6" ht="31.5" x14ac:dyDescent="0.25">
      <c r="A253" s="164" t="s">
        <v>346</v>
      </c>
      <c r="B253" s="165" t="s">
        <v>584</v>
      </c>
      <c r="C253" s="165" t="s">
        <v>660</v>
      </c>
      <c r="D253" s="165" t="s">
        <v>321</v>
      </c>
      <c r="E253" s="166">
        <v>3745</v>
      </c>
      <c r="F253" s="166">
        <v>3745</v>
      </c>
    </row>
    <row r="254" spans="1:6" ht="15.75" x14ac:dyDescent="0.25">
      <c r="A254" s="164" t="s">
        <v>361</v>
      </c>
      <c r="B254" s="165" t="s">
        <v>584</v>
      </c>
      <c r="C254" s="165" t="s">
        <v>660</v>
      </c>
      <c r="D254" s="165" t="s">
        <v>362</v>
      </c>
      <c r="E254" s="166">
        <v>55</v>
      </c>
      <c r="F254" s="166">
        <v>50</v>
      </c>
    </row>
    <row r="255" spans="1:6" ht="31.5" x14ac:dyDescent="0.25">
      <c r="A255" s="136" t="s">
        <v>412</v>
      </c>
      <c r="B255" s="137" t="s">
        <v>584</v>
      </c>
      <c r="C255" s="137" t="s">
        <v>413</v>
      </c>
      <c r="D255" s="137"/>
      <c r="E255" s="138">
        <v>2797</v>
      </c>
      <c r="F255" s="138">
        <v>2797</v>
      </c>
    </row>
    <row r="256" spans="1:6" ht="15.75" x14ac:dyDescent="0.25">
      <c r="A256" s="136" t="s">
        <v>661</v>
      </c>
      <c r="B256" s="137" t="s">
        <v>584</v>
      </c>
      <c r="C256" s="137" t="s">
        <v>662</v>
      </c>
      <c r="D256" s="137"/>
      <c r="E256" s="138">
        <v>2642</v>
      </c>
      <c r="F256" s="138">
        <v>2642</v>
      </c>
    </row>
    <row r="257" spans="1:6" ht="15.75" x14ac:dyDescent="0.25">
      <c r="A257" s="136"/>
      <c r="B257" s="137" t="s">
        <v>584</v>
      </c>
      <c r="C257" s="137" t="s">
        <v>1011</v>
      </c>
      <c r="D257" s="137"/>
      <c r="E257" s="138">
        <v>2642</v>
      </c>
      <c r="F257" s="138">
        <v>2642</v>
      </c>
    </row>
    <row r="258" spans="1:6" ht="63" x14ac:dyDescent="0.25">
      <c r="A258" s="136" t="s">
        <v>663</v>
      </c>
      <c r="B258" s="137" t="s">
        <v>584</v>
      </c>
      <c r="C258" s="137" t="s">
        <v>664</v>
      </c>
      <c r="D258" s="137"/>
      <c r="E258" s="138">
        <v>2642</v>
      </c>
      <c r="F258" s="138">
        <v>2642</v>
      </c>
    </row>
    <row r="259" spans="1:6" ht="15.75" x14ac:dyDescent="0.25">
      <c r="A259" s="164" t="s">
        <v>430</v>
      </c>
      <c r="B259" s="165" t="s">
        <v>584</v>
      </c>
      <c r="C259" s="165" t="s">
        <v>664</v>
      </c>
      <c r="D259" s="165" t="s">
        <v>322</v>
      </c>
      <c r="E259" s="166">
        <v>2642</v>
      </c>
      <c r="F259" s="166">
        <v>2642</v>
      </c>
    </row>
    <row r="260" spans="1:6" ht="15.75" x14ac:dyDescent="0.25">
      <c r="A260" s="136" t="s">
        <v>665</v>
      </c>
      <c r="B260" s="137" t="s">
        <v>584</v>
      </c>
      <c r="C260" s="137" t="s">
        <v>666</v>
      </c>
      <c r="D260" s="137"/>
      <c r="E260" s="138">
        <v>155</v>
      </c>
      <c r="F260" s="138">
        <v>155</v>
      </c>
    </row>
    <row r="261" spans="1:6" ht="15.75" x14ac:dyDescent="0.25">
      <c r="A261" s="136" t="s">
        <v>667</v>
      </c>
      <c r="B261" s="137" t="s">
        <v>584</v>
      </c>
      <c r="C261" s="137" t="s">
        <v>668</v>
      </c>
      <c r="D261" s="137"/>
      <c r="E261" s="138">
        <v>155</v>
      </c>
      <c r="F261" s="138">
        <v>155</v>
      </c>
    </row>
    <row r="262" spans="1:6" ht="31.5" x14ac:dyDescent="0.25">
      <c r="A262" s="164" t="s">
        <v>435</v>
      </c>
      <c r="B262" s="165" t="s">
        <v>584</v>
      </c>
      <c r="C262" s="165" t="s">
        <v>668</v>
      </c>
      <c r="D262" s="165" t="s">
        <v>436</v>
      </c>
      <c r="E262" s="166">
        <v>155</v>
      </c>
      <c r="F262" s="166">
        <v>155</v>
      </c>
    </row>
    <row r="263" spans="1:6" ht="15.75" x14ac:dyDescent="0.25">
      <c r="A263" s="136" t="s">
        <v>336</v>
      </c>
      <c r="B263" s="137" t="s">
        <v>584</v>
      </c>
      <c r="C263" s="137" t="s">
        <v>337</v>
      </c>
      <c r="D263" s="137"/>
      <c r="E263" s="138">
        <v>38.299999999999997</v>
      </c>
      <c r="F263" s="138">
        <v>38.299999999999997</v>
      </c>
    </row>
    <row r="264" spans="1:6" ht="15.75" x14ac:dyDescent="0.25">
      <c r="A264" s="136" t="s">
        <v>338</v>
      </c>
      <c r="B264" s="137" t="s">
        <v>584</v>
      </c>
      <c r="C264" s="137" t="s">
        <v>339</v>
      </c>
      <c r="D264" s="137"/>
      <c r="E264" s="138">
        <v>38.299999999999997</v>
      </c>
      <c r="F264" s="138">
        <v>38.299999999999997</v>
      </c>
    </row>
    <row r="265" spans="1:6" ht="63" x14ac:dyDescent="0.25">
      <c r="A265" s="136" t="s">
        <v>581</v>
      </c>
      <c r="B265" s="137" t="s">
        <v>584</v>
      </c>
      <c r="C265" s="137" t="s">
        <v>582</v>
      </c>
      <c r="D265" s="137"/>
      <c r="E265" s="138">
        <v>38.299999999999997</v>
      </c>
      <c r="F265" s="138">
        <v>38.299999999999997</v>
      </c>
    </row>
    <row r="266" spans="1:6" ht="47.25" x14ac:dyDescent="0.25">
      <c r="A266" s="164" t="s">
        <v>342</v>
      </c>
      <c r="B266" s="165" t="s">
        <v>584</v>
      </c>
      <c r="C266" s="165" t="s">
        <v>582</v>
      </c>
      <c r="D266" s="165" t="s">
        <v>343</v>
      </c>
      <c r="E266" s="166">
        <v>37.4</v>
      </c>
      <c r="F266" s="166">
        <v>37.4</v>
      </c>
    </row>
    <row r="267" spans="1:6" ht="31.5" x14ac:dyDescent="0.25">
      <c r="A267" s="164" t="s">
        <v>346</v>
      </c>
      <c r="B267" s="165" t="s">
        <v>584</v>
      </c>
      <c r="C267" s="165" t="s">
        <v>582</v>
      </c>
      <c r="D267" s="165" t="s">
        <v>321</v>
      </c>
      <c r="E267" s="166">
        <v>0.9</v>
      </c>
      <c r="F267" s="166">
        <v>0.9</v>
      </c>
    </row>
    <row r="268" spans="1:6" ht="31.5" x14ac:dyDescent="0.25">
      <c r="A268" s="161" t="s">
        <v>669</v>
      </c>
      <c r="B268" s="162" t="s">
        <v>670</v>
      </c>
      <c r="C268" s="162"/>
      <c r="D268" s="162"/>
      <c r="E268" s="163">
        <v>49389.718999999997</v>
      </c>
      <c r="F268" s="163">
        <v>57071.419000000002</v>
      </c>
    </row>
    <row r="269" spans="1:6" ht="15.75" x14ac:dyDescent="0.25">
      <c r="A269" s="136" t="s">
        <v>355</v>
      </c>
      <c r="B269" s="137" t="s">
        <v>670</v>
      </c>
      <c r="C269" s="137" t="s">
        <v>356</v>
      </c>
      <c r="D269" s="137"/>
      <c r="E269" s="138">
        <v>170</v>
      </c>
      <c r="F269" s="138"/>
    </row>
    <row r="270" spans="1:6" ht="31.5" x14ac:dyDescent="0.25">
      <c r="A270" s="136" t="s">
        <v>750</v>
      </c>
      <c r="B270" s="137" t="s">
        <v>670</v>
      </c>
      <c r="C270" s="137" t="s">
        <v>751</v>
      </c>
      <c r="D270" s="137"/>
      <c r="E270" s="138">
        <v>170</v>
      </c>
      <c r="F270" s="138"/>
    </row>
    <row r="271" spans="1:6" ht="15.75" x14ac:dyDescent="0.25">
      <c r="A271" s="136" t="s">
        <v>752</v>
      </c>
      <c r="B271" s="137" t="s">
        <v>670</v>
      </c>
      <c r="C271" s="137" t="s">
        <v>753</v>
      </c>
      <c r="D271" s="137"/>
      <c r="E271" s="138">
        <v>170</v>
      </c>
      <c r="F271" s="138"/>
    </row>
    <row r="272" spans="1:6" ht="15.75" x14ac:dyDescent="0.25">
      <c r="A272" s="164" t="s">
        <v>380</v>
      </c>
      <c r="B272" s="165" t="s">
        <v>670</v>
      </c>
      <c r="C272" s="165" t="s">
        <v>753</v>
      </c>
      <c r="D272" s="165" t="s">
        <v>381</v>
      </c>
      <c r="E272" s="166">
        <v>170</v>
      </c>
      <c r="F272" s="166"/>
    </row>
    <row r="273" spans="1:6" ht="31.5" x14ac:dyDescent="0.25">
      <c r="A273" s="136" t="s">
        <v>363</v>
      </c>
      <c r="B273" s="137" t="s">
        <v>670</v>
      </c>
      <c r="C273" s="137" t="s">
        <v>364</v>
      </c>
      <c r="D273" s="137"/>
      <c r="E273" s="138">
        <v>2888.5</v>
      </c>
      <c r="F273" s="138">
        <v>2926</v>
      </c>
    </row>
    <row r="274" spans="1:6" ht="31.5" x14ac:dyDescent="0.25">
      <c r="A274" s="136" t="s">
        <v>365</v>
      </c>
      <c r="B274" s="137" t="s">
        <v>670</v>
      </c>
      <c r="C274" s="137" t="s">
        <v>366</v>
      </c>
      <c r="D274" s="137"/>
      <c r="E274" s="138">
        <v>2888.5</v>
      </c>
      <c r="F274" s="138">
        <v>2926</v>
      </c>
    </row>
    <row r="275" spans="1:6" ht="15.75" x14ac:dyDescent="0.25">
      <c r="A275" s="136" t="s">
        <v>367</v>
      </c>
      <c r="B275" s="137" t="s">
        <v>670</v>
      </c>
      <c r="C275" s="137" t="s">
        <v>368</v>
      </c>
      <c r="D275" s="137"/>
      <c r="E275" s="138"/>
      <c r="F275" s="138">
        <v>37.5</v>
      </c>
    </row>
    <row r="276" spans="1:6" ht="15.75" x14ac:dyDescent="0.25">
      <c r="A276" s="136" t="s">
        <v>369</v>
      </c>
      <c r="B276" s="137" t="s">
        <v>670</v>
      </c>
      <c r="C276" s="137" t="s">
        <v>370</v>
      </c>
      <c r="D276" s="137"/>
      <c r="E276" s="138"/>
      <c r="F276" s="138">
        <v>37.5</v>
      </c>
    </row>
    <row r="277" spans="1:6" ht="15.75" x14ac:dyDescent="0.25">
      <c r="A277" s="164" t="s">
        <v>380</v>
      </c>
      <c r="B277" s="165" t="s">
        <v>670</v>
      </c>
      <c r="C277" s="165" t="s">
        <v>370</v>
      </c>
      <c r="D277" s="165" t="s">
        <v>381</v>
      </c>
      <c r="E277" s="166"/>
      <c r="F277" s="166">
        <v>37.5</v>
      </c>
    </row>
    <row r="278" spans="1:6" ht="47.25" x14ac:dyDescent="0.25">
      <c r="A278" s="136" t="s">
        <v>685</v>
      </c>
      <c r="B278" s="137" t="s">
        <v>670</v>
      </c>
      <c r="C278" s="137" t="s">
        <v>686</v>
      </c>
      <c r="D278" s="137"/>
      <c r="E278" s="138">
        <v>2888.5</v>
      </c>
      <c r="F278" s="138">
        <v>2888.5</v>
      </c>
    </row>
    <row r="279" spans="1:6" ht="15.75" x14ac:dyDescent="0.25">
      <c r="A279" s="164" t="s">
        <v>380</v>
      </c>
      <c r="B279" s="165" t="s">
        <v>670</v>
      </c>
      <c r="C279" s="165" t="s">
        <v>686</v>
      </c>
      <c r="D279" s="165" t="s">
        <v>381</v>
      </c>
      <c r="E279" s="166">
        <v>2888.5</v>
      </c>
      <c r="F279" s="166">
        <v>2888.5</v>
      </c>
    </row>
    <row r="280" spans="1:6" ht="31.5" x14ac:dyDescent="0.25">
      <c r="A280" s="136" t="s">
        <v>396</v>
      </c>
      <c r="B280" s="137" t="s">
        <v>670</v>
      </c>
      <c r="C280" s="137" t="s">
        <v>397</v>
      </c>
      <c r="D280" s="137"/>
      <c r="E280" s="138">
        <v>37468.250999999997</v>
      </c>
      <c r="F280" s="138">
        <v>37639.650999999998</v>
      </c>
    </row>
    <row r="281" spans="1:6" ht="15.75" x14ac:dyDescent="0.25">
      <c r="A281" s="136" t="s">
        <v>704</v>
      </c>
      <c r="B281" s="137" t="s">
        <v>670</v>
      </c>
      <c r="C281" s="137" t="s">
        <v>705</v>
      </c>
      <c r="D281" s="137"/>
      <c r="E281" s="138">
        <v>37468.250999999997</v>
      </c>
      <c r="F281" s="138">
        <v>37639.650999999998</v>
      </c>
    </row>
    <row r="282" spans="1:6" ht="31.5" x14ac:dyDescent="0.25">
      <c r="A282" s="136" t="s">
        <v>706</v>
      </c>
      <c r="B282" s="137" t="s">
        <v>670</v>
      </c>
      <c r="C282" s="137" t="s">
        <v>707</v>
      </c>
      <c r="D282" s="137"/>
      <c r="E282" s="138">
        <v>592.9</v>
      </c>
      <c r="F282" s="138">
        <v>580.6</v>
      </c>
    </row>
    <row r="283" spans="1:6" ht="31.5" x14ac:dyDescent="0.25">
      <c r="A283" s="136" t="s">
        <v>706</v>
      </c>
      <c r="B283" s="137" t="s">
        <v>670</v>
      </c>
      <c r="C283" s="137" t="s">
        <v>708</v>
      </c>
      <c r="D283" s="137"/>
      <c r="E283" s="138">
        <v>592.9</v>
      </c>
      <c r="F283" s="138">
        <v>580.6</v>
      </c>
    </row>
    <row r="284" spans="1:6" ht="15.75" x14ac:dyDescent="0.25">
      <c r="A284" s="164" t="s">
        <v>380</v>
      </c>
      <c r="B284" s="165" t="s">
        <v>670</v>
      </c>
      <c r="C284" s="165" t="s">
        <v>708</v>
      </c>
      <c r="D284" s="165" t="s">
        <v>381</v>
      </c>
      <c r="E284" s="166">
        <v>592.9</v>
      </c>
      <c r="F284" s="166">
        <v>580.6</v>
      </c>
    </row>
    <row r="285" spans="1:6" ht="15.75" x14ac:dyDescent="0.25">
      <c r="A285" s="136" t="s">
        <v>709</v>
      </c>
      <c r="B285" s="137" t="s">
        <v>670</v>
      </c>
      <c r="C285" s="137" t="s">
        <v>710</v>
      </c>
      <c r="D285" s="137"/>
      <c r="E285" s="138">
        <v>24414.3</v>
      </c>
      <c r="F285" s="138">
        <v>17726</v>
      </c>
    </row>
    <row r="286" spans="1:6" ht="15.75" x14ac:dyDescent="0.25">
      <c r="A286" s="164" t="s">
        <v>380</v>
      </c>
      <c r="B286" s="165" t="s">
        <v>670</v>
      </c>
      <c r="C286" s="165" t="s">
        <v>710</v>
      </c>
      <c r="D286" s="165" t="s">
        <v>381</v>
      </c>
      <c r="E286" s="166">
        <v>24414.3</v>
      </c>
      <c r="F286" s="166">
        <v>17726</v>
      </c>
    </row>
    <row r="287" spans="1:6" ht="15.75" x14ac:dyDescent="0.25">
      <c r="A287" s="136" t="s">
        <v>711</v>
      </c>
      <c r="B287" s="137" t="s">
        <v>670</v>
      </c>
      <c r="C287" s="137" t="s">
        <v>712</v>
      </c>
      <c r="D287" s="137"/>
      <c r="E287" s="138">
        <v>10407.050999999999</v>
      </c>
      <c r="F287" s="138">
        <v>10444.050999999999</v>
      </c>
    </row>
    <row r="288" spans="1:6" ht="47.25" x14ac:dyDescent="0.25">
      <c r="A288" s="164" t="s">
        <v>342</v>
      </c>
      <c r="B288" s="165" t="s">
        <v>670</v>
      </c>
      <c r="C288" s="165" t="s">
        <v>712</v>
      </c>
      <c r="D288" s="165" t="s">
        <v>343</v>
      </c>
      <c r="E288" s="166">
        <v>9971.1710000000003</v>
      </c>
      <c r="F288" s="166">
        <v>9971.1710000000003</v>
      </c>
    </row>
    <row r="289" spans="1:6" ht="31.5" x14ac:dyDescent="0.25">
      <c r="A289" s="164" t="s">
        <v>346</v>
      </c>
      <c r="B289" s="165" t="s">
        <v>670</v>
      </c>
      <c r="C289" s="165" t="s">
        <v>712</v>
      </c>
      <c r="D289" s="165" t="s">
        <v>321</v>
      </c>
      <c r="E289" s="166">
        <v>434.65</v>
      </c>
      <c r="F289" s="166">
        <v>471.65</v>
      </c>
    </row>
    <row r="290" spans="1:6" ht="15.75" x14ac:dyDescent="0.25">
      <c r="A290" s="164" t="s">
        <v>361</v>
      </c>
      <c r="B290" s="165" t="s">
        <v>670</v>
      </c>
      <c r="C290" s="165" t="s">
        <v>712</v>
      </c>
      <c r="D290" s="165" t="s">
        <v>362</v>
      </c>
      <c r="E290" s="166">
        <v>1.23</v>
      </c>
      <c r="F290" s="166">
        <v>1.23</v>
      </c>
    </row>
    <row r="291" spans="1:6" ht="31.5" x14ac:dyDescent="0.25">
      <c r="A291" s="136" t="s">
        <v>714</v>
      </c>
      <c r="B291" s="137" t="s">
        <v>670</v>
      </c>
      <c r="C291" s="137" t="s">
        <v>715</v>
      </c>
      <c r="D291" s="137"/>
      <c r="E291" s="138">
        <v>2054</v>
      </c>
      <c r="F291" s="138">
        <v>8889</v>
      </c>
    </row>
    <row r="292" spans="1:6" ht="15.75" x14ac:dyDescent="0.25">
      <c r="A292" s="164" t="s">
        <v>380</v>
      </c>
      <c r="B292" s="165" t="s">
        <v>670</v>
      </c>
      <c r="C292" s="165" t="s">
        <v>715</v>
      </c>
      <c r="D292" s="165" t="s">
        <v>381</v>
      </c>
      <c r="E292" s="166">
        <v>2054</v>
      </c>
      <c r="F292" s="166">
        <v>8889</v>
      </c>
    </row>
    <row r="293" spans="1:6" ht="15.75" x14ac:dyDescent="0.25">
      <c r="A293" s="136" t="s">
        <v>336</v>
      </c>
      <c r="B293" s="137" t="s">
        <v>670</v>
      </c>
      <c r="C293" s="137" t="s">
        <v>337</v>
      </c>
      <c r="D293" s="137"/>
      <c r="E293" s="138">
        <v>8862.9680000000008</v>
      </c>
      <c r="F293" s="138">
        <v>16505.768</v>
      </c>
    </row>
    <row r="294" spans="1:6" ht="15.75" x14ac:dyDescent="0.25">
      <c r="A294" s="136" t="s">
        <v>338</v>
      </c>
      <c r="B294" s="137" t="s">
        <v>670</v>
      </c>
      <c r="C294" s="137" t="s">
        <v>339</v>
      </c>
      <c r="D294" s="137"/>
      <c r="E294" s="138">
        <v>8862.9680000000008</v>
      </c>
      <c r="F294" s="138">
        <v>16505.768</v>
      </c>
    </row>
    <row r="295" spans="1:6" ht="31.5" x14ac:dyDescent="0.25">
      <c r="A295" s="136" t="s">
        <v>719</v>
      </c>
      <c r="B295" s="137" t="s">
        <v>670</v>
      </c>
      <c r="C295" s="137" t="s">
        <v>720</v>
      </c>
      <c r="D295" s="137"/>
      <c r="E295" s="138">
        <v>1141.8</v>
      </c>
      <c r="F295" s="138">
        <v>1184.5999999999999</v>
      </c>
    </row>
    <row r="296" spans="1:6" ht="15.75" x14ac:dyDescent="0.25">
      <c r="A296" s="164" t="s">
        <v>380</v>
      </c>
      <c r="B296" s="165" t="s">
        <v>670</v>
      </c>
      <c r="C296" s="165" t="s">
        <v>720</v>
      </c>
      <c r="D296" s="165" t="s">
        <v>381</v>
      </c>
      <c r="E296" s="166">
        <v>1141.8</v>
      </c>
      <c r="F296" s="166">
        <v>1184.5999999999999</v>
      </c>
    </row>
    <row r="297" spans="1:6" ht="31.5" x14ac:dyDescent="0.25">
      <c r="A297" s="136" t="s">
        <v>721</v>
      </c>
      <c r="B297" s="137" t="s">
        <v>670</v>
      </c>
      <c r="C297" s="137" t="s">
        <v>722</v>
      </c>
      <c r="D297" s="137"/>
      <c r="E297" s="138">
        <v>70.099999999999994</v>
      </c>
      <c r="F297" s="138">
        <v>70.099999999999994</v>
      </c>
    </row>
    <row r="298" spans="1:6" ht="15.75" x14ac:dyDescent="0.25">
      <c r="A298" s="164" t="s">
        <v>380</v>
      </c>
      <c r="B298" s="165" t="s">
        <v>670</v>
      </c>
      <c r="C298" s="165" t="s">
        <v>722</v>
      </c>
      <c r="D298" s="165" t="s">
        <v>381</v>
      </c>
      <c r="E298" s="166">
        <v>70.099999999999994</v>
      </c>
      <c r="F298" s="166">
        <v>70.099999999999994</v>
      </c>
    </row>
    <row r="299" spans="1:6" ht="78.75" x14ac:dyDescent="0.25">
      <c r="A299" s="139" t="s">
        <v>723</v>
      </c>
      <c r="B299" s="137" t="s">
        <v>670</v>
      </c>
      <c r="C299" s="137" t="s">
        <v>724</v>
      </c>
      <c r="D299" s="137"/>
      <c r="E299" s="138">
        <v>4</v>
      </c>
      <c r="F299" s="138">
        <v>4</v>
      </c>
    </row>
    <row r="300" spans="1:6" ht="31.5" x14ac:dyDescent="0.25">
      <c r="A300" s="164" t="s">
        <v>346</v>
      </c>
      <c r="B300" s="165" t="s">
        <v>670</v>
      </c>
      <c r="C300" s="165" t="s">
        <v>724</v>
      </c>
      <c r="D300" s="165" t="s">
        <v>321</v>
      </c>
      <c r="E300" s="166">
        <v>4</v>
      </c>
      <c r="F300" s="166">
        <v>4</v>
      </c>
    </row>
    <row r="301" spans="1:6" ht="141.75" x14ac:dyDescent="0.25">
      <c r="A301" s="139" t="s">
        <v>725</v>
      </c>
      <c r="B301" s="137" t="s">
        <v>670</v>
      </c>
      <c r="C301" s="137" t="s">
        <v>726</v>
      </c>
      <c r="D301" s="137"/>
      <c r="E301" s="138">
        <v>4</v>
      </c>
      <c r="F301" s="138">
        <v>4</v>
      </c>
    </row>
    <row r="302" spans="1:6" ht="31.5" x14ac:dyDescent="0.25">
      <c r="A302" s="164" t="s">
        <v>346</v>
      </c>
      <c r="B302" s="165" t="s">
        <v>670</v>
      </c>
      <c r="C302" s="165" t="s">
        <v>726</v>
      </c>
      <c r="D302" s="165" t="s">
        <v>321</v>
      </c>
      <c r="E302" s="166">
        <v>4</v>
      </c>
      <c r="F302" s="166">
        <v>4</v>
      </c>
    </row>
    <row r="303" spans="1:6" ht="94.5" x14ac:dyDescent="0.25">
      <c r="A303" s="139" t="s">
        <v>449</v>
      </c>
      <c r="B303" s="137" t="s">
        <v>670</v>
      </c>
      <c r="C303" s="137" t="s">
        <v>450</v>
      </c>
      <c r="D303" s="137"/>
      <c r="E303" s="138">
        <v>233.56800000000001</v>
      </c>
      <c r="F303" s="138">
        <v>233.56800000000001</v>
      </c>
    </row>
    <row r="304" spans="1:6" ht="15.75" x14ac:dyDescent="0.25">
      <c r="A304" s="164" t="s">
        <v>380</v>
      </c>
      <c r="B304" s="165" t="s">
        <v>670</v>
      </c>
      <c r="C304" s="165" t="s">
        <v>450</v>
      </c>
      <c r="D304" s="165" t="s">
        <v>381</v>
      </c>
      <c r="E304" s="166">
        <v>233.56800000000001</v>
      </c>
      <c r="F304" s="166">
        <v>233.56800000000001</v>
      </c>
    </row>
    <row r="305" spans="1:6" ht="94.5" x14ac:dyDescent="0.25">
      <c r="A305" s="139" t="s">
        <v>727</v>
      </c>
      <c r="B305" s="137" t="s">
        <v>670</v>
      </c>
      <c r="C305" s="137" t="s">
        <v>728</v>
      </c>
      <c r="D305" s="137"/>
      <c r="E305" s="138">
        <v>9.5</v>
      </c>
      <c r="F305" s="138">
        <v>9.5</v>
      </c>
    </row>
    <row r="306" spans="1:6" ht="31.5" x14ac:dyDescent="0.25">
      <c r="A306" s="164" t="s">
        <v>346</v>
      </c>
      <c r="B306" s="165" t="s">
        <v>670</v>
      </c>
      <c r="C306" s="165" t="s">
        <v>728</v>
      </c>
      <c r="D306" s="165" t="s">
        <v>321</v>
      </c>
      <c r="E306" s="166">
        <v>9.5</v>
      </c>
      <c r="F306" s="166">
        <v>9.5</v>
      </c>
    </row>
    <row r="307" spans="1:6" ht="15.75" x14ac:dyDescent="0.25">
      <c r="A307" s="136" t="s">
        <v>754</v>
      </c>
      <c r="B307" s="137" t="s">
        <v>670</v>
      </c>
      <c r="C307" s="137" t="s">
        <v>755</v>
      </c>
      <c r="D307" s="137"/>
      <c r="E307" s="138">
        <v>7400</v>
      </c>
      <c r="F307" s="138">
        <v>15000</v>
      </c>
    </row>
    <row r="308" spans="1:6" ht="15.75" x14ac:dyDescent="0.25">
      <c r="A308" s="164" t="s">
        <v>317</v>
      </c>
      <c r="B308" s="165" t="s">
        <v>670</v>
      </c>
      <c r="C308" s="165" t="s">
        <v>755</v>
      </c>
      <c r="D308" s="165" t="s">
        <v>318</v>
      </c>
      <c r="E308" s="166">
        <v>7400</v>
      </c>
      <c r="F308" s="166">
        <v>15000</v>
      </c>
    </row>
  </sheetData>
  <mergeCells count="15">
    <mergeCell ref="B14:B15"/>
    <mergeCell ref="C14:C15"/>
    <mergeCell ref="D14:D15"/>
    <mergeCell ref="C1:F1"/>
    <mergeCell ref="B2:F2"/>
    <mergeCell ref="A3:F3"/>
    <mergeCell ref="B4:F4"/>
    <mergeCell ref="D6:F6"/>
    <mergeCell ref="D7:F7"/>
    <mergeCell ref="C8:F8"/>
    <mergeCell ref="C9:F9"/>
    <mergeCell ref="A11:F11"/>
    <mergeCell ref="A14:A15"/>
    <mergeCell ref="F14:F15"/>
    <mergeCell ref="E14:E15"/>
  </mergeCells>
  <pageMargins left="0.70866141732283472" right="0.70866141732283472" top="0.74803149606299213" bottom="0.74803149606299213" header="0.31496062992125984" footer="0.31496062992125984"/>
  <pageSetup paperSize="9" scale="55" fitToHeight="2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7"/>
  <sheetViews>
    <sheetView workbookViewId="0">
      <selection activeCell="I12" sqref="I12"/>
    </sheetView>
  </sheetViews>
  <sheetFormatPr defaultRowHeight="15" x14ac:dyDescent="0.25"/>
  <cols>
    <col min="1" max="1" width="109" customWidth="1"/>
    <col min="2" max="2" width="18.85546875" customWidth="1"/>
    <col min="3" max="3" width="19" customWidth="1"/>
    <col min="4" max="4" width="18.85546875" customWidth="1"/>
  </cols>
  <sheetData>
    <row r="1" spans="1:6" s="13" customFormat="1" ht="18.75" x14ac:dyDescent="0.3">
      <c r="A1" s="197" t="s">
        <v>918</v>
      </c>
      <c r="B1" s="197"/>
      <c r="C1" s="197"/>
      <c r="D1" s="197"/>
    </row>
    <row r="2" spans="1:6" s="13" customFormat="1" ht="18.75" x14ac:dyDescent="0.3">
      <c r="A2" s="197" t="s">
        <v>325</v>
      </c>
      <c r="B2" s="197"/>
      <c r="C2" s="197"/>
      <c r="D2" s="197"/>
      <c r="E2" s="17"/>
      <c r="F2" s="17"/>
    </row>
    <row r="3" spans="1:6" s="13" customFormat="1" ht="18.75" x14ac:dyDescent="0.3">
      <c r="A3" s="197" t="s">
        <v>311</v>
      </c>
      <c r="B3" s="197"/>
      <c r="C3" s="197"/>
      <c r="D3" s="197"/>
      <c r="E3" s="17"/>
      <c r="F3" s="17"/>
    </row>
    <row r="4" spans="1:6" s="13" customFormat="1" ht="18.75" x14ac:dyDescent="0.3">
      <c r="A4" s="197" t="s">
        <v>1003</v>
      </c>
      <c r="B4" s="197"/>
      <c r="C4" s="197"/>
      <c r="D4" s="197"/>
      <c r="E4" s="17"/>
      <c r="F4" s="17"/>
    </row>
    <row r="5" spans="1:6" s="13" customFormat="1" ht="18.75" x14ac:dyDescent="0.3">
      <c r="A5" s="19"/>
      <c r="B5" s="133"/>
      <c r="C5" s="133"/>
      <c r="D5" s="133"/>
      <c r="E5" s="133"/>
    </row>
    <row r="6" spans="1:6" s="13" customFormat="1" ht="18.75" x14ac:dyDescent="0.3">
      <c r="A6" s="196" t="s">
        <v>918</v>
      </c>
      <c r="B6" s="196"/>
      <c r="C6" s="196"/>
      <c r="D6" s="196"/>
      <c r="E6" s="20"/>
      <c r="F6" s="20"/>
    </row>
    <row r="7" spans="1:6" s="13" customFormat="1" ht="18.75" x14ac:dyDescent="0.3">
      <c r="A7" s="197" t="s">
        <v>310</v>
      </c>
      <c r="B7" s="197"/>
      <c r="C7" s="197"/>
      <c r="D7" s="197"/>
      <c r="E7" s="17"/>
      <c r="F7" s="17"/>
    </row>
    <row r="8" spans="1:6" s="13" customFormat="1" ht="18.75" x14ac:dyDescent="0.3">
      <c r="A8" s="181" t="s">
        <v>311</v>
      </c>
      <c r="B8" s="181"/>
      <c r="C8" s="181"/>
      <c r="D8" s="181"/>
      <c r="E8" s="26"/>
      <c r="F8" s="26"/>
    </row>
    <row r="9" spans="1:6" s="13" customFormat="1" ht="18.75" customHeight="1" x14ac:dyDescent="0.3">
      <c r="A9" s="198" t="s">
        <v>326</v>
      </c>
      <c r="B9" s="198"/>
      <c r="C9" s="198"/>
      <c r="D9" s="198"/>
      <c r="E9" s="21"/>
      <c r="F9" s="21"/>
    </row>
    <row r="11" spans="1:6" ht="56.25" customHeight="1" x14ac:dyDescent="0.25">
      <c r="A11" s="202" t="s">
        <v>916</v>
      </c>
      <c r="B11" s="202"/>
      <c r="C11" s="202"/>
      <c r="D11" s="202"/>
    </row>
    <row r="12" spans="1:6" x14ac:dyDescent="0.25">
      <c r="A12" s="22"/>
      <c r="B12" s="22"/>
      <c r="C12" s="22"/>
    </row>
    <row r="13" spans="1:6" ht="18.75" x14ac:dyDescent="0.25">
      <c r="A13" s="25"/>
      <c r="B13" s="25"/>
      <c r="C13" s="203" t="s">
        <v>757</v>
      </c>
      <c r="D13" s="203"/>
    </row>
    <row r="14" spans="1:6" ht="15.75" customHeight="1" x14ac:dyDescent="0.25">
      <c r="A14" s="201" t="s">
        <v>329</v>
      </c>
      <c r="B14" s="201" t="s">
        <v>331</v>
      </c>
      <c r="C14" s="201" t="s">
        <v>332</v>
      </c>
      <c r="D14" s="201" t="s">
        <v>915</v>
      </c>
    </row>
    <row r="15" spans="1:6" ht="15.75" customHeight="1" x14ac:dyDescent="0.25">
      <c r="A15" s="201"/>
      <c r="B15" s="201" t="s">
        <v>759</v>
      </c>
      <c r="C15" s="201" t="s">
        <v>760</v>
      </c>
      <c r="D15" s="201"/>
    </row>
    <row r="16" spans="1:6" s="4" customFormat="1" x14ac:dyDescent="0.25">
      <c r="A16" s="167">
        <v>1</v>
      </c>
      <c r="B16" s="167">
        <v>2</v>
      </c>
      <c r="C16" s="167">
        <v>3</v>
      </c>
      <c r="D16" s="167">
        <v>4</v>
      </c>
    </row>
    <row r="17" spans="1:4" ht="15.75" x14ac:dyDescent="0.25">
      <c r="A17" s="168" t="s">
        <v>333</v>
      </c>
      <c r="B17" s="169"/>
      <c r="C17" s="169"/>
      <c r="D17" s="170">
        <v>734483.92</v>
      </c>
    </row>
    <row r="18" spans="1:4" ht="15.75" x14ac:dyDescent="0.25">
      <c r="A18" s="171" t="s">
        <v>355</v>
      </c>
      <c r="B18" s="172" t="s">
        <v>356</v>
      </c>
      <c r="C18" s="172"/>
      <c r="D18" s="173">
        <v>2499.3000000000002</v>
      </c>
    </row>
    <row r="19" spans="1:4" ht="15.75" x14ac:dyDescent="0.25">
      <c r="A19" s="174" t="s">
        <v>671</v>
      </c>
      <c r="B19" s="175" t="s">
        <v>672</v>
      </c>
      <c r="C19" s="175"/>
      <c r="D19" s="176">
        <v>2000</v>
      </c>
    </row>
    <row r="20" spans="1:4" ht="31.5" x14ac:dyDescent="0.25">
      <c r="A20" s="174" t="s">
        <v>673</v>
      </c>
      <c r="B20" s="175" t="s">
        <v>674</v>
      </c>
      <c r="C20" s="175"/>
      <c r="D20" s="176">
        <v>1000</v>
      </c>
    </row>
    <row r="21" spans="1:4" ht="31.5" x14ac:dyDescent="0.25">
      <c r="A21" s="174" t="s">
        <v>673</v>
      </c>
      <c r="B21" s="175" t="s">
        <v>675</v>
      </c>
      <c r="C21" s="175"/>
      <c r="D21" s="176">
        <v>1000</v>
      </c>
    </row>
    <row r="22" spans="1:4" ht="47.25" x14ac:dyDescent="0.25">
      <c r="A22" s="174" t="s">
        <v>761</v>
      </c>
      <c r="B22" s="175" t="s">
        <v>675</v>
      </c>
      <c r="C22" s="175" t="s">
        <v>381</v>
      </c>
      <c r="D22" s="176">
        <v>1000</v>
      </c>
    </row>
    <row r="23" spans="1:4" ht="31.5" x14ac:dyDescent="0.25">
      <c r="A23" s="174" t="s">
        <v>676</v>
      </c>
      <c r="B23" s="175" t="s">
        <v>677</v>
      </c>
      <c r="C23" s="175"/>
      <c r="D23" s="176">
        <v>1000</v>
      </c>
    </row>
    <row r="24" spans="1:4" ht="31.5" x14ac:dyDescent="0.25">
      <c r="A24" s="174" t="s">
        <v>676</v>
      </c>
      <c r="B24" s="175" t="s">
        <v>678</v>
      </c>
      <c r="C24" s="175"/>
      <c r="D24" s="176">
        <v>1000</v>
      </c>
    </row>
    <row r="25" spans="1:4" ht="47.25" x14ac:dyDescent="0.25">
      <c r="A25" s="174" t="s">
        <v>762</v>
      </c>
      <c r="B25" s="175" t="s">
        <v>678</v>
      </c>
      <c r="C25" s="175" t="s">
        <v>381</v>
      </c>
      <c r="D25" s="176">
        <v>1000</v>
      </c>
    </row>
    <row r="26" spans="1:4" ht="15.75" x14ac:dyDescent="0.25">
      <c r="A26" s="174" t="s">
        <v>455</v>
      </c>
      <c r="B26" s="175" t="s">
        <v>456</v>
      </c>
      <c r="C26" s="175"/>
      <c r="D26" s="176">
        <v>26</v>
      </c>
    </row>
    <row r="27" spans="1:4" ht="31.5" x14ac:dyDescent="0.25">
      <c r="A27" s="174" t="s">
        <v>457</v>
      </c>
      <c r="B27" s="175" t="s">
        <v>458</v>
      </c>
      <c r="C27" s="175"/>
      <c r="D27" s="176">
        <v>26</v>
      </c>
    </row>
    <row r="28" spans="1:4" ht="47.25" x14ac:dyDescent="0.25">
      <c r="A28" s="174" t="s">
        <v>763</v>
      </c>
      <c r="B28" s="175" t="s">
        <v>458</v>
      </c>
      <c r="C28" s="175" t="s">
        <v>321</v>
      </c>
      <c r="D28" s="176">
        <v>26</v>
      </c>
    </row>
    <row r="29" spans="1:4" ht="15.75" x14ac:dyDescent="0.25">
      <c r="A29" s="174" t="s">
        <v>357</v>
      </c>
      <c r="B29" s="175" t="s">
        <v>358</v>
      </c>
      <c r="C29" s="175"/>
      <c r="D29" s="176">
        <v>140</v>
      </c>
    </row>
    <row r="30" spans="1:4" ht="31.5" x14ac:dyDescent="0.25">
      <c r="A30" s="174" t="s">
        <v>359</v>
      </c>
      <c r="B30" s="175" t="s">
        <v>360</v>
      </c>
      <c r="C30" s="175"/>
      <c r="D30" s="176">
        <v>140</v>
      </c>
    </row>
    <row r="31" spans="1:4" ht="47.25" x14ac:dyDescent="0.25">
      <c r="A31" s="174" t="s">
        <v>764</v>
      </c>
      <c r="B31" s="175" t="s">
        <v>360</v>
      </c>
      <c r="C31" s="175" t="s">
        <v>362</v>
      </c>
      <c r="D31" s="176">
        <v>140</v>
      </c>
    </row>
    <row r="32" spans="1:4" ht="15.75" x14ac:dyDescent="0.25">
      <c r="A32" s="174" t="s">
        <v>679</v>
      </c>
      <c r="B32" s="175" t="s">
        <v>680</v>
      </c>
      <c r="C32" s="175"/>
      <c r="D32" s="176">
        <v>333.3</v>
      </c>
    </row>
    <row r="33" spans="1:4" ht="15.75" x14ac:dyDescent="0.25">
      <c r="A33" s="174" t="s">
        <v>681</v>
      </c>
      <c r="B33" s="175" t="s">
        <v>682</v>
      </c>
      <c r="C33" s="175"/>
      <c r="D33" s="176">
        <v>333.3</v>
      </c>
    </row>
    <row r="34" spans="1:4" ht="15.75" x14ac:dyDescent="0.25">
      <c r="A34" s="174" t="s">
        <v>681</v>
      </c>
      <c r="B34" s="175" t="s">
        <v>683</v>
      </c>
      <c r="C34" s="175"/>
      <c r="D34" s="176">
        <v>333.3</v>
      </c>
    </row>
    <row r="35" spans="1:4" ht="15.75" x14ac:dyDescent="0.25">
      <c r="A35" s="174" t="s">
        <v>765</v>
      </c>
      <c r="B35" s="175" t="s">
        <v>683</v>
      </c>
      <c r="C35" s="175" t="s">
        <v>381</v>
      </c>
      <c r="D35" s="176">
        <v>333.3</v>
      </c>
    </row>
    <row r="36" spans="1:4" ht="15.75" x14ac:dyDescent="0.25">
      <c r="A36" s="171" t="s">
        <v>363</v>
      </c>
      <c r="B36" s="172" t="s">
        <v>364</v>
      </c>
      <c r="C36" s="172"/>
      <c r="D36" s="173">
        <v>28107.920999999998</v>
      </c>
    </row>
    <row r="37" spans="1:4" ht="31.5" x14ac:dyDescent="0.25">
      <c r="A37" s="174" t="s">
        <v>365</v>
      </c>
      <c r="B37" s="175" t="s">
        <v>366</v>
      </c>
      <c r="C37" s="175"/>
      <c r="D37" s="176">
        <v>28107.920999999998</v>
      </c>
    </row>
    <row r="38" spans="1:4" ht="15.75" x14ac:dyDescent="0.25">
      <c r="A38" s="174" t="s">
        <v>367</v>
      </c>
      <c r="B38" s="175" t="s">
        <v>368</v>
      </c>
      <c r="C38" s="175"/>
      <c r="D38" s="176">
        <v>18372.006000000001</v>
      </c>
    </row>
    <row r="39" spans="1:4" ht="31.5" x14ac:dyDescent="0.25">
      <c r="A39" s="174" t="s">
        <v>766</v>
      </c>
      <c r="B39" s="175" t="s">
        <v>368</v>
      </c>
      <c r="C39" s="175" t="s">
        <v>321</v>
      </c>
      <c r="D39" s="176">
        <v>4579.2060000000001</v>
      </c>
    </row>
    <row r="40" spans="1:4" ht="15.75" x14ac:dyDescent="0.25">
      <c r="A40" s="174" t="s">
        <v>369</v>
      </c>
      <c r="B40" s="175" t="s">
        <v>684</v>
      </c>
      <c r="C40" s="175"/>
      <c r="D40" s="176">
        <v>1193</v>
      </c>
    </row>
    <row r="41" spans="1:4" ht="15.75" x14ac:dyDescent="0.25">
      <c r="A41" s="174" t="s">
        <v>767</v>
      </c>
      <c r="B41" s="175" t="s">
        <v>684</v>
      </c>
      <c r="C41" s="175" t="s">
        <v>381</v>
      </c>
      <c r="D41" s="176">
        <v>1193</v>
      </c>
    </row>
    <row r="42" spans="1:4" ht="15.75" x14ac:dyDescent="0.25">
      <c r="A42" s="174" t="s">
        <v>369</v>
      </c>
      <c r="B42" s="175" t="s">
        <v>370</v>
      </c>
      <c r="C42" s="175"/>
      <c r="D42" s="176">
        <v>12599.8</v>
      </c>
    </row>
    <row r="43" spans="1:4" ht="31.5" x14ac:dyDescent="0.25">
      <c r="A43" s="174" t="s">
        <v>768</v>
      </c>
      <c r="B43" s="175" t="s">
        <v>370</v>
      </c>
      <c r="C43" s="175" t="s">
        <v>321</v>
      </c>
      <c r="D43" s="176">
        <v>8296.7430000000004</v>
      </c>
    </row>
    <row r="44" spans="1:4" ht="15.75" x14ac:dyDescent="0.25">
      <c r="A44" s="174" t="s">
        <v>767</v>
      </c>
      <c r="B44" s="175" t="s">
        <v>370</v>
      </c>
      <c r="C44" s="175" t="s">
        <v>381</v>
      </c>
      <c r="D44" s="176">
        <v>4303.0569999999998</v>
      </c>
    </row>
    <row r="45" spans="1:4" ht="15.75" x14ac:dyDescent="0.25">
      <c r="A45" s="174" t="s">
        <v>371</v>
      </c>
      <c r="B45" s="175" t="s">
        <v>372</v>
      </c>
      <c r="C45" s="175"/>
      <c r="D45" s="176">
        <v>6399.3320000000003</v>
      </c>
    </row>
    <row r="46" spans="1:4" ht="31.5" x14ac:dyDescent="0.25">
      <c r="A46" s="174" t="s">
        <v>769</v>
      </c>
      <c r="B46" s="175" t="s">
        <v>372</v>
      </c>
      <c r="C46" s="175" t="s">
        <v>321</v>
      </c>
      <c r="D46" s="176">
        <v>6399.3320000000003</v>
      </c>
    </row>
    <row r="47" spans="1:4" ht="15.75" x14ac:dyDescent="0.25">
      <c r="A47" s="174" t="s">
        <v>373</v>
      </c>
      <c r="B47" s="175" t="s">
        <v>374</v>
      </c>
      <c r="C47" s="175"/>
      <c r="D47" s="176">
        <v>439.8</v>
      </c>
    </row>
    <row r="48" spans="1:4" ht="15.75" x14ac:dyDescent="0.25">
      <c r="A48" s="174" t="s">
        <v>373</v>
      </c>
      <c r="B48" s="175" t="s">
        <v>375</v>
      </c>
      <c r="C48" s="175"/>
      <c r="D48" s="176">
        <v>439.8</v>
      </c>
    </row>
    <row r="49" spans="1:4" ht="31.5" x14ac:dyDescent="0.25">
      <c r="A49" s="174" t="s">
        <v>770</v>
      </c>
      <c r="B49" s="175" t="s">
        <v>375</v>
      </c>
      <c r="C49" s="175" t="s">
        <v>321</v>
      </c>
      <c r="D49" s="176">
        <v>439.8</v>
      </c>
    </row>
    <row r="50" spans="1:4" ht="31.5" x14ac:dyDescent="0.25">
      <c r="A50" s="174" t="s">
        <v>685</v>
      </c>
      <c r="B50" s="175" t="s">
        <v>686</v>
      </c>
      <c r="C50" s="175"/>
      <c r="D50" s="176">
        <v>2888.5</v>
      </c>
    </row>
    <row r="51" spans="1:4" ht="31.5" x14ac:dyDescent="0.25">
      <c r="A51" s="174" t="s">
        <v>685</v>
      </c>
      <c r="B51" s="175" t="s">
        <v>687</v>
      </c>
      <c r="C51" s="175"/>
      <c r="D51" s="176">
        <v>2888.5</v>
      </c>
    </row>
    <row r="52" spans="1:4" ht="31.5" x14ac:dyDescent="0.25">
      <c r="A52" s="174" t="s">
        <v>771</v>
      </c>
      <c r="B52" s="175" t="s">
        <v>687</v>
      </c>
      <c r="C52" s="175" t="s">
        <v>381</v>
      </c>
      <c r="D52" s="176">
        <v>2888.5</v>
      </c>
    </row>
    <row r="53" spans="1:4" ht="15.75" x14ac:dyDescent="0.25">
      <c r="A53" s="174" t="s">
        <v>376</v>
      </c>
      <c r="B53" s="175" t="s">
        <v>377</v>
      </c>
      <c r="C53" s="175"/>
      <c r="D53" s="176">
        <v>8.0250000000000004</v>
      </c>
    </row>
    <row r="54" spans="1:4" ht="31.5" x14ac:dyDescent="0.25">
      <c r="A54" s="174" t="s">
        <v>772</v>
      </c>
      <c r="B54" s="175" t="s">
        <v>377</v>
      </c>
      <c r="C54" s="175" t="s">
        <v>321</v>
      </c>
      <c r="D54" s="176">
        <v>8.0250000000000004</v>
      </c>
    </row>
    <row r="55" spans="1:4" ht="31.5" x14ac:dyDescent="0.25">
      <c r="A55" s="174" t="s">
        <v>378</v>
      </c>
      <c r="B55" s="175" t="s">
        <v>379</v>
      </c>
      <c r="C55" s="175"/>
      <c r="D55" s="176">
        <v>0.25800000000000001</v>
      </c>
    </row>
    <row r="56" spans="1:4" ht="47.25" x14ac:dyDescent="0.25">
      <c r="A56" s="174" t="s">
        <v>773</v>
      </c>
      <c r="B56" s="175" t="s">
        <v>379</v>
      </c>
      <c r="C56" s="175" t="s">
        <v>381</v>
      </c>
      <c r="D56" s="176">
        <v>0.25800000000000001</v>
      </c>
    </row>
    <row r="57" spans="1:4" ht="31.5" x14ac:dyDescent="0.25">
      <c r="A57" s="171" t="s">
        <v>382</v>
      </c>
      <c r="B57" s="172" t="s">
        <v>383</v>
      </c>
      <c r="C57" s="172"/>
      <c r="D57" s="173">
        <v>24506.898000000001</v>
      </c>
    </row>
    <row r="58" spans="1:4" ht="15.75" x14ac:dyDescent="0.25">
      <c r="A58" s="174" t="s">
        <v>550</v>
      </c>
      <c r="B58" s="175" t="s">
        <v>551</v>
      </c>
      <c r="C58" s="175"/>
      <c r="D58" s="176">
        <v>16443.076000000001</v>
      </c>
    </row>
    <row r="59" spans="1:4" ht="47.25" x14ac:dyDescent="0.25">
      <c r="A59" s="174" t="s">
        <v>552</v>
      </c>
      <c r="B59" s="175" t="s">
        <v>553</v>
      </c>
      <c r="C59" s="175"/>
      <c r="D59" s="176">
        <v>659.48</v>
      </c>
    </row>
    <row r="60" spans="1:4" ht="63" x14ac:dyDescent="0.25">
      <c r="A60" s="177" t="s">
        <v>774</v>
      </c>
      <c r="B60" s="175" t="s">
        <v>553</v>
      </c>
      <c r="C60" s="175" t="s">
        <v>321</v>
      </c>
      <c r="D60" s="176">
        <v>659.48</v>
      </c>
    </row>
    <row r="61" spans="1:4" ht="31.5" x14ac:dyDescent="0.25">
      <c r="A61" s="174" t="s">
        <v>554</v>
      </c>
      <c r="B61" s="175" t="s">
        <v>555</v>
      </c>
      <c r="C61" s="175"/>
      <c r="D61" s="176">
        <v>834.49800000000005</v>
      </c>
    </row>
    <row r="62" spans="1:4" ht="31.5" x14ac:dyDescent="0.25">
      <c r="A62" s="174" t="s">
        <v>775</v>
      </c>
      <c r="B62" s="175" t="s">
        <v>555</v>
      </c>
      <c r="C62" s="175" t="s">
        <v>322</v>
      </c>
      <c r="D62" s="176">
        <v>834.49800000000005</v>
      </c>
    </row>
    <row r="63" spans="1:4" ht="47.25" x14ac:dyDescent="0.25">
      <c r="A63" s="174" t="s">
        <v>556</v>
      </c>
      <c r="B63" s="175" t="s">
        <v>557</v>
      </c>
      <c r="C63" s="175"/>
      <c r="D63" s="176">
        <v>834.49800000000005</v>
      </c>
    </row>
    <row r="64" spans="1:4" ht="47.25" x14ac:dyDescent="0.25">
      <c r="A64" s="177" t="s">
        <v>776</v>
      </c>
      <c r="B64" s="175" t="s">
        <v>557</v>
      </c>
      <c r="C64" s="175" t="s">
        <v>322</v>
      </c>
      <c r="D64" s="176">
        <v>834.49800000000005</v>
      </c>
    </row>
    <row r="65" spans="1:4" ht="47.25" x14ac:dyDescent="0.25">
      <c r="A65" s="174" t="s">
        <v>558</v>
      </c>
      <c r="B65" s="175" t="s">
        <v>559</v>
      </c>
      <c r="C65" s="175"/>
      <c r="D65" s="176">
        <v>2802.5</v>
      </c>
    </row>
    <row r="66" spans="1:4" ht="63" x14ac:dyDescent="0.25">
      <c r="A66" s="177" t="s">
        <v>560</v>
      </c>
      <c r="B66" s="175" t="s">
        <v>561</v>
      </c>
      <c r="C66" s="175"/>
      <c r="D66" s="176">
        <v>1048.8</v>
      </c>
    </row>
    <row r="67" spans="1:4" ht="78.75" x14ac:dyDescent="0.25">
      <c r="A67" s="177" t="s">
        <v>777</v>
      </c>
      <c r="B67" s="175" t="s">
        <v>561</v>
      </c>
      <c r="C67" s="175" t="s">
        <v>323</v>
      </c>
      <c r="D67" s="176">
        <v>1048.8</v>
      </c>
    </row>
    <row r="68" spans="1:4" ht="63" x14ac:dyDescent="0.25">
      <c r="A68" s="177" t="s">
        <v>560</v>
      </c>
      <c r="B68" s="175" t="s">
        <v>563</v>
      </c>
      <c r="C68" s="175"/>
      <c r="D68" s="176">
        <v>1753.7</v>
      </c>
    </row>
    <row r="69" spans="1:4" ht="78.75" x14ac:dyDescent="0.25">
      <c r="A69" s="177" t="s">
        <v>777</v>
      </c>
      <c r="B69" s="175" t="s">
        <v>563</v>
      </c>
      <c r="C69" s="175" t="s">
        <v>323</v>
      </c>
      <c r="D69" s="176">
        <v>1753.7</v>
      </c>
    </row>
    <row r="70" spans="1:4" ht="31.5" x14ac:dyDescent="0.25">
      <c r="A70" s="174" t="s">
        <v>564</v>
      </c>
      <c r="B70" s="175" t="s">
        <v>565</v>
      </c>
      <c r="C70" s="175"/>
      <c r="D70" s="176">
        <v>4092.1</v>
      </c>
    </row>
    <row r="71" spans="1:4" ht="63" x14ac:dyDescent="0.25">
      <c r="A71" s="177" t="s">
        <v>560</v>
      </c>
      <c r="B71" s="175" t="s">
        <v>566</v>
      </c>
      <c r="C71" s="175"/>
      <c r="D71" s="176">
        <v>4092.1</v>
      </c>
    </row>
    <row r="72" spans="1:4" ht="78.75" x14ac:dyDescent="0.25">
      <c r="A72" s="177" t="s">
        <v>777</v>
      </c>
      <c r="B72" s="175" t="s">
        <v>566</v>
      </c>
      <c r="C72" s="175" t="s">
        <v>323</v>
      </c>
      <c r="D72" s="176">
        <v>4092.1</v>
      </c>
    </row>
    <row r="73" spans="1:4" ht="15.75" x14ac:dyDescent="0.25">
      <c r="A73" s="174" t="s">
        <v>688</v>
      </c>
      <c r="B73" s="175" t="s">
        <v>689</v>
      </c>
      <c r="C73" s="175"/>
      <c r="D73" s="176">
        <v>3620</v>
      </c>
    </row>
    <row r="74" spans="1:4" ht="15.75" x14ac:dyDescent="0.25">
      <c r="A74" s="174" t="s">
        <v>688</v>
      </c>
      <c r="B74" s="175" t="s">
        <v>690</v>
      </c>
      <c r="C74" s="175"/>
      <c r="D74" s="176">
        <v>3620</v>
      </c>
    </row>
    <row r="75" spans="1:4" ht="15.75" x14ac:dyDescent="0.25">
      <c r="A75" s="174" t="s">
        <v>778</v>
      </c>
      <c r="B75" s="175" t="s">
        <v>690</v>
      </c>
      <c r="C75" s="175" t="s">
        <v>381</v>
      </c>
      <c r="D75" s="176">
        <v>3620</v>
      </c>
    </row>
    <row r="76" spans="1:4" ht="15.75" x14ac:dyDescent="0.25">
      <c r="A76" s="174" t="s">
        <v>567</v>
      </c>
      <c r="B76" s="175" t="s">
        <v>568</v>
      </c>
      <c r="C76" s="175"/>
      <c r="D76" s="176">
        <v>3600</v>
      </c>
    </row>
    <row r="77" spans="1:4" ht="31.5" x14ac:dyDescent="0.25">
      <c r="A77" s="174" t="s">
        <v>779</v>
      </c>
      <c r="B77" s="175" t="s">
        <v>568</v>
      </c>
      <c r="C77" s="175" t="s">
        <v>323</v>
      </c>
      <c r="D77" s="176">
        <v>3600</v>
      </c>
    </row>
    <row r="78" spans="1:4" ht="15.75" x14ac:dyDescent="0.25">
      <c r="A78" s="174" t="s">
        <v>384</v>
      </c>
      <c r="B78" s="175" t="s">
        <v>385</v>
      </c>
      <c r="C78" s="175"/>
      <c r="D78" s="176">
        <v>5593.9889999999996</v>
      </c>
    </row>
    <row r="79" spans="1:4" ht="15.75" x14ac:dyDescent="0.25">
      <c r="A79" s="174" t="s">
        <v>691</v>
      </c>
      <c r="B79" s="175" t="s">
        <v>692</v>
      </c>
      <c r="C79" s="175"/>
      <c r="D79" s="176">
        <v>113.8</v>
      </c>
    </row>
    <row r="80" spans="1:4" ht="15.75" x14ac:dyDescent="0.25">
      <c r="A80" s="174" t="s">
        <v>691</v>
      </c>
      <c r="B80" s="175" t="s">
        <v>693</v>
      </c>
      <c r="C80" s="175"/>
      <c r="D80" s="176">
        <v>113.8</v>
      </c>
    </row>
    <row r="81" spans="1:4" ht="15.75" x14ac:dyDescent="0.25">
      <c r="A81" s="174" t="s">
        <v>780</v>
      </c>
      <c r="B81" s="175" t="s">
        <v>693</v>
      </c>
      <c r="C81" s="175" t="s">
        <v>381</v>
      </c>
      <c r="D81" s="176">
        <v>113.8</v>
      </c>
    </row>
    <row r="82" spans="1:4" ht="15.75" x14ac:dyDescent="0.25">
      <c r="A82" s="174" t="s">
        <v>569</v>
      </c>
      <c r="B82" s="175" t="s">
        <v>570</v>
      </c>
      <c r="C82" s="175"/>
      <c r="D82" s="176">
        <v>657.24300000000005</v>
      </c>
    </row>
    <row r="83" spans="1:4" ht="31.5" x14ac:dyDescent="0.25">
      <c r="A83" s="174" t="s">
        <v>781</v>
      </c>
      <c r="B83" s="175" t="s">
        <v>570</v>
      </c>
      <c r="C83" s="175" t="s">
        <v>321</v>
      </c>
      <c r="D83" s="176">
        <v>630.43299999999999</v>
      </c>
    </row>
    <row r="84" spans="1:4" ht="15.75" x14ac:dyDescent="0.25">
      <c r="A84" s="174" t="s">
        <v>782</v>
      </c>
      <c r="B84" s="175" t="s">
        <v>570</v>
      </c>
      <c r="C84" s="175" t="s">
        <v>362</v>
      </c>
      <c r="D84" s="176">
        <v>26.81</v>
      </c>
    </row>
    <row r="85" spans="1:4" ht="15.75" x14ac:dyDescent="0.25">
      <c r="A85" s="174" t="s">
        <v>571</v>
      </c>
      <c r="B85" s="175" t="s">
        <v>572</v>
      </c>
      <c r="C85" s="175"/>
      <c r="D85" s="176">
        <v>710.07299999999998</v>
      </c>
    </row>
    <row r="86" spans="1:4" ht="31.5" x14ac:dyDescent="0.25">
      <c r="A86" s="174" t="s">
        <v>783</v>
      </c>
      <c r="B86" s="175" t="s">
        <v>572</v>
      </c>
      <c r="C86" s="175" t="s">
        <v>321</v>
      </c>
      <c r="D86" s="176">
        <v>710.07299999999998</v>
      </c>
    </row>
    <row r="87" spans="1:4" ht="15.75" x14ac:dyDescent="0.25">
      <c r="A87" s="174" t="s">
        <v>694</v>
      </c>
      <c r="B87" s="175" t="s">
        <v>695</v>
      </c>
      <c r="C87" s="175"/>
      <c r="D87" s="176">
        <v>666.6</v>
      </c>
    </row>
    <row r="88" spans="1:4" ht="15.75" x14ac:dyDescent="0.25">
      <c r="A88" s="174" t="s">
        <v>694</v>
      </c>
      <c r="B88" s="175" t="s">
        <v>696</v>
      </c>
      <c r="C88" s="175"/>
      <c r="D88" s="176">
        <v>666.6</v>
      </c>
    </row>
    <row r="89" spans="1:4" ht="15.75" x14ac:dyDescent="0.25">
      <c r="A89" s="174" t="s">
        <v>784</v>
      </c>
      <c r="B89" s="175" t="s">
        <v>696</v>
      </c>
      <c r="C89" s="175" t="s">
        <v>381</v>
      </c>
      <c r="D89" s="176">
        <v>666.6</v>
      </c>
    </row>
    <row r="90" spans="1:4" ht="15.75" x14ac:dyDescent="0.25">
      <c r="A90" s="174" t="s">
        <v>386</v>
      </c>
      <c r="B90" s="175" t="s">
        <v>387</v>
      </c>
      <c r="C90" s="175"/>
      <c r="D90" s="176">
        <v>2150.2739999999999</v>
      </c>
    </row>
    <row r="91" spans="1:4" ht="31.5" x14ac:dyDescent="0.25">
      <c r="A91" s="174" t="s">
        <v>785</v>
      </c>
      <c r="B91" s="175" t="s">
        <v>387</v>
      </c>
      <c r="C91" s="175" t="s">
        <v>321</v>
      </c>
      <c r="D91" s="176">
        <v>1560.2739999999999</v>
      </c>
    </row>
    <row r="92" spans="1:4" ht="15.75" x14ac:dyDescent="0.25">
      <c r="A92" s="174" t="s">
        <v>386</v>
      </c>
      <c r="B92" s="175" t="s">
        <v>697</v>
      </c>
      <c r="C92" s="175"/>
      <c r="D92" s="176">
        <v>590</v>
      </c>
    </row>
    <row r="93" spans="1:4" ht="31.5" x14ac:dyDescent="0.25">
      <c r="A93" s="174" t="s">
        <v>786</v>
      </c>
      <c r="B93" s="175" t="s">
        <v>697</v>
      </c>
      <c r="C93" s="175" t="s">
        <v>381</v>
      </c>
      <c r="D93" s="176">
        <v>590</v>
      </c>
    </row>
    <row r="94" spans="1:4" ht="15.75" x14ac:dyDescent="0.25">
      <c r="A94" s="174" t="s">
        <v>388</v>
      </c>
      <c r="B94" s="175" t="s">
        <v>389</v>
      </c>
      <c r="C94" s="175"/>
      <c r="D94" s="176">
        <v>195.999</v>
      </c>
    </row>
    <row r="95" spans="1:4" ht="31.5" x14ac:dyDescent="0.25">
      <c r="A95" s="174" t="s">
        <v>787</v>
      </c>
      <c r="B95" s="175" t="s">
        <v>389</v>
      </c>
      <c r="C95" s="175" t="s">
        <v>321</v>
      </c>
      <c r="D95" s="176">
        <v>195.999</v>
      </c>
    </row>
    <row r="96" spans="1:4" ht="15.75" x14ac:dyDescent="0.25">
      <c r="A96" s="174" t="s">
        <v>573</v>
      </c>
      <c r="B96" s="175" t="s">
        <v>574</v>
      </c>
      <c r="C96" s="175"/>
      <c r="D96" s="176">
        <v>1100</v>
      </c>
    </row>
    <row r="97" spans="1:4" ht="31.5" x14ac:dyDescent="0.25">
      <c r="A97" s="174" t="s">
        <v>788</v>
      </c>
      <c r="B97" s="175" t="s">
        <v>574</v>
      </c>
      <c r="C97" s="175" t="s">
        <v>321</v>
      </c>
      <c r="D97" s="176">
        <v>1100</v>
      </c>
    </row>
    <row r="98" spans="1:4" ht="15.75" x14ac:dyDescent="0.25">
      <c r="A98" s="174" t="s">
        <v>390</v>
      </c>
      <c r="B98" s="175" t="s">
        <v>391</v>
      </c>
      <c r="C98" s="175"/>
      <c r="D98" s="176">
        <v>169.833</v>
      </c>
    </row>
    <row r="99" spans="1:4" ht="15.75" x14ac:dyDescent="0.25">
      <c r="A99" s="174" t="s">
        <v>392</v>
      </c>
      <c r="B99" s="175" t="s">
        <v>393</v>
      </c>
      <c r="C99" s="175"/>
      <c r="D99" s="176">
        <v>169</v>
      </c>
    </row>
    <row r="100" spans="1:4" ht="31.5" x14ac:dyDescent="0.25">
      <c r="A100" s="174" t="s">
        <v>789</v>
      </c>
      <c r="B100" s="175" t="s">
        <v>393</v>
      </c>
      <c r="C100" s="175" t="s">
        <v>321</v>
      </c>
      <c r="D100" s="176">
        <v>169</v>
      </c>
    </row>
    <row r="101" spans="1:4" ht="15.75" x14ac:dyDescent="0.25">
      <c r="A101" s="174" t="s">
        <v>394</v>
      </c>
      <c r="B101" s="175" t="s">
        <v>395</v>
      </c>
      <c r="C101" s="175"/>
      <c r="D101" s="176">
        <v>0.83299999999999996</v>
      </c>
    </row>
    <row r="102" spans="1:4" ht="31.5" x14ac:dyDescent="0.25">
      <c r="A102" s="174" t="s">
        <v>790</v>
      </c>
      <c r="B102" s="175" t="s">
        <v>395</v>
      </c>
      <c r="C102" s="175" t="s">
        <v>321</v>
      </c>
      <c r="D102" s="176">
        <v>0.83299999999999996</v>
      </c>
    </row>
    <row r="103" spans="1:4" ht="15.75" x14ac:dyDescent="0.25">
      <c r="A103" s="174" t="s">
        <v>698</v>
      </c>
      <c r="B103" s="175" t="s">
        <v>699</v>
      </c>
      <c r="C103" s="175"/>
      <c r="D103" s="176">
        <v>2300</v>
      </c>
    </row>
    <row r="104" spans="1:4" ht="15.75" x14ac:dyDescent="0.25">
      <c r="A104" s="174" t="s">
        <v>700</v>
      </c>
      <c r="B104" s="175" t="s">
        <v>701</v>
      </c>
      <c r="C104" s="175"/>
      <c r="D104" s="176">
        <v>2300</v>
      </c>
    </row>
    <row r="105" spans="1:4" ht="15.75" x14ac:dyDescent="0.25">
      <c r="A105" s="174" t="s">
        <v>702</v>
      </c>
      <c r="B105" s="175" t="s">
        <v>703</v>
      </c>
      <c r="C105" s="175"/>
      <c r="D105" s="176">
        <v>2300</v>
      </c>
    </row>
    <row r="106" spans="1:4" ht="31.5" x14ac:dyDescent="0.25">
      <c r="A106" s="174" t="s">
        <v>791</v>
      </c>
      <c r="B106" s="175" t="s">
        <v>703</v>
      </c>
      <c r="C106" s="175" t="s">
        <v>381</v>
      </c>
      <c r="D106" s="176">
        <v>2300</v>
      </c>
    </row>
    <row r="107" spans="1:4" ht="15.75" x14ac:dyDescent="0.25">
      <c r="A107" s="171" t="s">
        <v>585</v>
      </c>
      <c r="B107" s="172" t="s">
        <v>586</v>
      </c>
      <c r="C107" s="172"/>
      <c r="D107" s="173">
        <v>420481.03600000002</v>
      </c>
    </row>
    <row r="108" spans="1:4" ht="15.75" x14ac:dyDescent="0.25">
      <c r="A108" s="174" t="s">
        <v>587</v>
      </c>
      <c r="B108" s="175" t="s">
        <v>588</v>
      </c>
      <c r="C108" s="175"/>
      <c r="D108" s="176">
        <v>151248.36799999999</v>
      </c>
    </row>
    <row r="109" spans="1:4" ht="31.5" x14ac:dyDescent="0.25">
      <c r="A109" s="174" t="s">
        <v>589</v>
      </c>
      <c r="B109" s="175" t="s">
        <v>590</v>
      </c>
      <c r="C109" s="175"/>
      <c r="D109" s="176">
        <v>142929.432</v>
      </c>
    </row>
    <row r="110" spans="1:4" ht="47.25" x14ac:dyDescent="0.25">
      <c r="A110" s="174" t="s">
        <v>792</v>
      </c>
      <c r="B110" s="175" t="s">
        <v>590</v>
      </c>
      <c r="C110" s="175" t="s">
        <v>436</v>
      </c>
      <c r="D110" s="176">
        <v>47322.932000000001</v>
      </c>
    </row>
    <row r="111" spans="1:4" ht="31.5" x14ac:dyDescent="0.25">
      <c r="A111" s="174" t="s">
        <v>591</v>
      </c>
      <c r="B111" s="175" t="s">
        <v>592</v>
      </c>
      <c r="C111" s="175"/>
      <c r="D111" s="176">
        <v>95606.5</v>
      </c>
    </row>
    <row r="112" spans="1:4" ht="47.25" x14ac:dyDescent="0.25">
      <c r="A112" s="174" t="s">
        <v>793</v>
      </c>
      <c r="B112" s="175" t="s">
        <v>592</v>
      </c>
      <c r="C112" s="175" t="s">
        <v>436</v>
      </c>
      <c r="D112" s="176">
        <v>95606.5</v>
      </c>
    </row>
    <row r="113" spans="1:4" ht="47.25" x14ac:dyDescent="0.25">
      <c r="A113" s="174" t="s">
        <v>593</v>
      </c>
      <c r="B113" s="175" t="s">
        <v>594</v>
      </c>
      <c r="C113" s="175"/>
      <c r="D113" s="176">
        <v>2567</v>
      </c>
    </row>
    <row r="114" spans="1:4" ht="47.25" x14ac:dyDescent="0.25">
      <c r="A114" s="174" t="s">
        <v>593</v>
      </c>
      <c r="B114" s="175" t="s">
        <v>595</v>
      </c>
      <c r="C114" s="175"/>
      <c r="D114" s="176">
        <v>2567</v>
      </c>
    </row>
    <row r="115" spans="1:4" ht="63" x14ac:dyDescent="0.25">
      <c r="A115" s="177" t="s">
        <v>794</v>
      </c>
      <c r="B115" s="175" t="s">
        <v>595</v>
      </c>
      <c r="C115" s="175" t="s">
        <v>436</v>
      </c>
      <c r="D115" s="176">
        <v>2567</v>
      </c>
    </row>
    <row r="116" spans="1:4" ht="15.75" x14ac:dyDescent="0.25">
      <c r="A116" s="174" t="s">
        <v>596</v>
      </c>
      <c r="B116" s="175" t="s">
        <v>597</v>
      </c>
      <c r="C116" s="175"/>
      <c r="D116" s="176">
        <v>3248.9520000000002</v>
      </c>
    </row>
    <row r="117" spans="1:4" ht="31.5" x14ac:dyDescent="0.25">
      <c r="A117" s="174" t="s">
        <v>795</v>
      </c>
      <c r="B117" s="175" t="s">
        <v>597</v>
      </c>
      <c r="C117" s="175" t="s">
        <v>436</v>
      </c>
      <c r="D117" s="176">
        <v>3248.9520000000002</v>
      </c>
    </row>
    <row r="118" spans="1:4" ht="15.75" x14ac:dyDescent="0.25">
      <c r="A118" s="174" t="s">
        <v>598</v>
      </c>
      <c r="B118" s="175" t="s">
        <v>599</v>
      </c>
      <c r="C118" s="175"/>
      <c r="D118" s="176">
        <v>700</v>
      </c>
    </row>
    <row r="119" spans="1:4" ht="31.5" x14ac:dyDescent="0.25">
      <c r="A119" s="174" t="s">
        <v>796</v>
      </c>
      <c r="B119" s="175" t="s">
        <v>599</v>
      </c>
      <c r="C119" s="175" t="s">
        <v>436</v>
      </c>
      <c r="D119" s="176">
        <v>700</v>
      </c>
    </row>
    <row r="120" spans="1:4" ht="15.75" x14ac:dyDescent="0.25">
      <c r="A120" s="174" t="s">
        <v>600</v>
      </c>
      <c r="B120" s="175" t="s">
        <v>601</v>
      </c>
      <c r="C120" s="175"/>
      <c r="D120" s="176">
        <v>1042.5</v>
      </c>
    </row>
    <row r="121" spans="1:4" ht="47.25" x14ac:dyDescent="0.25">
      <c r="A121" s="174" t="s">
        <v>797</v>
      </c>
      <c r="B121" s="175" t="s">
        <v>601</v>
      </c>
      <c r="C121" s="175" t="s">
        <v>436</v>
      </c>
      <c r="D121" s="176">
        <v>1042.5</v>
      </c>
    </row>
    <row r="122" spans="1:4" ht="15.75" x14ac:dyDescent="0.25">
      <c r="A122" s="174" t="s">
        <v>602</v>
      </c>
      <c r="B122" s="175" t="s">
        <v>603</v>
      </c>
      <c r="C122" s="175"/>
      <c r="D122" s="176">
        <v>5</v>
      </c>
    </row>
    <row r="123" spans="1:4" ht="31.5" x14ac:dyDescent="0.25">
      <c r="A123" s="174" t="s">
        <v>798</v>
      </c>
      <c r="B123" s="175" t="s">
        <v>603</v>
      </c>
      <c r="C123" s="175" t="s">
        <v>321</v>
      </c>
      <c r="D123" s="176">
        <v>5</v>
      </c>
    </row>
    <row r="124" spans="1:4" ht="15.75" x14ac:dyDescent="0.25">
      <c r="A124" s="174" t="s">
        <v>604</v>
      </c>
      <c r="B124" s="175" t="s">
        <v>605</v>
      </c>
      <c r="C124" s="175"/>
      <c r="D124" s="176">
        <v>654.37400000000002</v>
      </c>
    </row>
    <row r="125" spans="1:4" ht="47.25" x14ac:dyDescent="0.25">
      <c r="A125" s="174" t="s">
        <v>799</v>
      </c>
      <c r="B125" s="175" t="s">
        <v>605</v>
      </c>
      <c r="C125" s="175" t="s">
        <v>436</v>
      </c>
      <c r="D125" s="176">
        <v>654.37400000000002</v>
      </c>
    </row>
    <row r="126" spans="1:4" ht="15.75" x14ac:dyDescent="0.25">
      <c r="A126" s="174" t="s">
        <v>606</v>
      </c>
      <c r="B126" s="175" t="s">
        <v>607</v>
      </c>
      <c r="C126" s="175"/>
      <c r="D126" s="176">
        <v>101.11</v>
      </c>
    </row>
    <row r="127" spans="1:4" ht="31.5" x14ac:dyDescent="0.25">
      <c r="A127" s="174" t="s">
        <v>800</v>
      </c>
      <c r="B127" s="175" t="s">
        <v>607</v>
      </c>
      <c r="C127" s="175" t="s">
        <v>436</v>
      </c>
      <c r="D127" s="176">
        <v>101.11</v>
      </c>
    </row>
    <row r="128" spans="1:4" ht="15.75" x14ac:dyDescent="0.25">
      <c r="A128" s="174" t="s">
        <v>608</v>
      </c>
      <c r="B128" s="175" t="s">
        <v>609</v>
      </c>
      <c r="C128" s="175"/>
      <c r="D128" s="176">
        <v>226069.152</v>
      </c>
    </row>
    <row r="129" spans="1:4" ht="15.75" x14ac:dyDescent="0.25">
      <c r="A129" s="174" t="s">
        <v>610</v>
      </c>
      <c r="B129" s="175" t="s">
        <v>611</v>
      </c>
      <c r="C129" s="175"/>
      <c r="D129" s="176">
        <v>211261.764</v>
      </c>
    </row>
    <row r="130" spans="1:4" ht="47.25" x14ac:dyDescent="0.25">
      <c r="A130" s="174" t="s">
        <v>801</v>
      </c>
      <c r="B130" s="175" t="s">
        <v>611</v>
      </c>
      <c r="C130" s="175" t="s">
        <v>436</v>
      </c>
      <c r="D130" s="176">
        <v>41265.663999999997</v>
      </c>
    </row>
    <row r="131" spans="1:4" ht="31.5" x14ac:dyDescent="0.25">
      <c r="A131" s="174" t="s">
        <v>591</v>
      </c>
      <c r="B131" s="175" t="s">
        <v>612</v>
      </c>
      <c r="C131" s="175"/>
      <c r="D131" s="176">
        <v>169996.1</v>
      </c>
    </row>
    <row r="132" spans="1:4" ht="47.25" x14ac:dyDescent="0.25">
      <c r="A132" s="174" t="s">
        <v>793</v>
      </c>
      <c r="B132" s="175" t="s">
        <v>612</v>
      </c>
      <c r="C132" s="175" t="s">
        <v>436</v>
      </c>
      <c r="D132" s="176">
        <v>169996.1</v>
      </c>
    </row>
    <row r="133" spans="1:4" ht="47.25" x14ac:dyDescent="0.25">
      <c r="A133" s="174" t="s">
        <v>593</v>
      </c>
      <c r="B133" s="175" t="s">
        <v>613</v>
      </c>
      <c r="C133" s="175"/>
      <c r="D133" s="176">
        <v>360</v>
      </c>
    </row>
    <row r="134" spans="1:4" ht="47.25" x14ac:dyDescent="0.25">
      <c r="A134" s="174" t="s">
        <v>593</v>
      </c>
      <c r="B134" s="175" t="s">
        <v>614</v>
      </c>
      <c r="C134" s="175"/>
      <c r="D134" s="176">
        <v>360</v>
      </c>
    </row>
    <row r="135" spans="1:4" ht="63" x14ac:dyDescent="0.25">
      <c r="A135" s="177" t="s">
        <v>794</v>
      </c>
      <c r="B135" s="175" t="s">
        <v>614</v>
      </c>
      <c r="C135" s="175" t="s">
        <v>436</v>
      </c>
      <c r="D135" s="176">
        <v>360</v>
      </c>
    </row>
    <row r="136" spans="1:4" ht="15.75" x14ac:dyDescent="0.25">
      <c r="A136" s="174" t="s">
        <v>606</v>
      </c>
      <c r="B136" s="175" t="s">
        <v>615</v>
      </c>
      <c r="C136" s="175"/>
      <c r="D136" s="176">
        <v>808.95799999999997</v>
      </c>
    </row>
    <row r="137" spans="1:4" ht="31.5" x14ac:dyDescent="0.25">
      <c r="A137" s="174" t="s">
        <v>800</v>
      </c>
      <c r="B137" s="175" t="s">
        <v>615</v>
      </c>
      <c r="C137" s="175" t="s">
        <v>436</v>
      </c>
      <c r="D137" s="176">
        <v>808.95799999999997</v>
      </c>
    </row>
    <row r="138" spans="1:4" ht="15.75" x14ac:dyDescent="0.25">
      <c r="A138" s="174" t="s">
        <v>466</v>
      </c>
      <c r="B138" s="175" t="s">
        <v>616</v>
      </c>
      <c r="C138" s="175"/>
      <c r="D138" s="176">
        <v>2861.33</v>
      </c>
    </row>
    <row r="139" spans="1:4" ht="31.5" x14ac:dyDescent="0.25">
      <c r="A139" s="174" t="s">
        <v>802</v>
      </c>
      <c r="B139" s="175" t="s">
        <v>616</v>
      </c>
      <c r="C139" s="175" t="s">
        <v>436</v>
      </c>
      <c r="D139" s="176">
        <v>2366.2179999999998</v>
      </c>
    </row>
    <row r="140" spans="1:4" ht="31.5" x14ac:dyDescent="0.25">
      <c r="A140" s="174" t="s">
        <v>617</v>
      </c>
      <c r="B140" s="175" t="s">
        <v>618</v>
      </c>
      <c r="C140" s="175"/>
      <c r="D140" s="176">
        <v>495.11200000000002</v>
      </c>
    </row>
    <row r="141" spans="1:4" ht="47.25" x14ac:dyDescent="0.25">
      <c r="A141" s="174" t="s">
        <v>803</v>
      </c>
      <c r="B141" s="175" t="s">
        <v>618</v>
      </c>
      <c r="C141" s="175" t="s">
        <v>436</v>
      </c>
      <c r="D141" s="176">
        <v>495.11200000000002</v>
      </c>
    </row>
    <row r="142" spans="1:4" ht="15.75" x14ac:dyDescent="0.25">
      <c r="A142" s="174" t="s">
        <v>619</v>
      </c>
      <c r="B142" s="175" t="s">
        <v>620</v>
      </c>
      <c r="C142" s="175"/>
      <c r="D142" s="176">
        <v>495.78500000000003</v>
      </c>
    </row>
    <row r="143" spans="1:4" ht="31.5" x14ac:dyDescent="0.25">
      <c r="A143" s="174" t="s">
        <v>804</v>
      </c>
      <c r="B143" s="175" t="s">
        <v>620</v>
      </c>
      <c r="C143" s="175" t="s">
        <v>436</v>
      </c>
      <c r="D143" s="176">
        <v>495.78500000000003</v>
      </c>
    </row>
    <row r="144" spans="1:4" ht="15.75" x14ac:dyDescent="0.25">
      <c r="A144" s="174" t="s">
        <v>621</v>
      </c>
      <c r="B144" s="175" t="s">
        <v>622</v>
      </c>
      <c r="C144" s="175"/>
      <c r="D144" s="176">
        <v>1807.807</v>
      </c>
    </row>
    <row r="145" spans="1:4" ht="31.5" x14ac:dyDescent="0.25">
      <c r="A145" s="174" t="s">
        <v>805</v>
      </c>
      <c r="B145" s="175" t="s">
        <v>622</v>
      </c>
      <c r="C145" s="175" t="s">
        <v>436</v>
      </c>
      <c r="D145" s="176">
        <v>1807.807</v>
      </c>
    </row>
    <row r="146" spans="1:4" ht="15.75" x14ac:dyDescent="0.25">
      <c r="A146" s="174" t="s">
        <v>623</v>
      </c>
      <c r="B146" s="175" t="s">
        <v>624</v>
      </c>
      <c r="C146" s="175"/>
      <c r="D146" s="176">
        <v>2085.7080000000001</v>
      </c>
    </row>
    <row r="147" spans="1:4" ht="31.5" x14ac:dyDescent="0.25">
      <c r="A147" s="174" t="s">
        <v>806</v>
      </c>
      <c r="B147" s="175" t="s">
        <v>624</v>
      </c>
      <c r="C147" s="175" t="s">
        <v>436</v>
      </c>
      <c r="D147" s="176">
        <v>2085.7080000000001</v>
      </c>
    </row>
    <row r="148" spans="1:4" ht="15.75" x14ac:dyDescent="0.25">
      <c r="A148" s="174" t="s">
        <v>625</v>
      </c>
      <c r="B148" s="175" t="s">
        <v>626</v>
      </c>
      <c r="C148" s="175"/>
      <c r="D148" s="176">
        <v>12</v>
      </c>
    </row>
    <row r="149" spans="1:4" ht="31.5" x14ac:dyDescent="0.25">
      <c r="A149" s="174" t="s">
        <v>807</v>
      </c>
      <c r="B149" s="175" t="s">
        <v>626</v>
      </c>
      <c r="C149" s="175" t="s">
        <v>321</v>
      </c>
      <c r="D149" s="176">
        <v>12</v>
      </c>
    </row>
    <row r="150" spans="1:4" ht="15.75" x14ac:dyDescent="0.25">
      <c r="A150" s="174" t="s">
        <v>627</v>
      </c>
      <c r="B150" s="175" t="s">
        <v>628</v>
      </c>
      <c r="C150" s="175"/>
      <c r="D150" s="176">
        <v>13</v>
      </c>
    </row>
    <row r="151" spans="1:4" ht="31.5" x14ac:dyDescent="0.25">
      <c r="A151" s="174" t="s">
        <v>808</v>
      </c>
      <c r="B151" s="175" t="s">
        <v>628</v>
      </c>
      <c r="C151" s="175" t="s">
        <v>321</v>
      </c>
      <c r="D151" s="176">
        <v>13</v>
      </c>
    </row>
    <row r="152" spans="1:4" ht="31.5" x14ac:dyDescent="0.25">
      <c r="A152" s="174" t="s">
        <v>630</v>
      </c>
      <c r="B152" s="175" t="s">
        <v>629</v>
      </c>
      <c r="C152" s="175"/>
      <c r="D152" s="176">
        <v>6362.8</v>
      </c>
    </row>
    <row r="153" spans="1:4" ht="31.5" x14ac:dyDescent="0.25">
      <c r="A153" s="174" t="s">
        <v>630</v>
      </c>
      <c r="B153" s="175" t="s">
        <v>631</v>
      </c>
      <c r="C153" s="175"/>
      <c r="D153" s="176">
        <v>6362.8</v>
      </c>
    </row>
    <row r="154" spans="1:4" ht="47.25" x14ac:dyDescent="0.25">
      <c r="A154" s="177" t="s">
        <v>809</v>
      </c>
      <c r="B154" s="175" t="s">
        <v>631</v>
      </c>
      <c r="C154" s="175" t="s">
        <v>436</v>
      </c>
      <c r="D154" s="176">
        <v>6362.8</v>
      </c>
    </row>
    <row r="155" spans="1:4" ht="15.75" x14ac:dyDescent="0.25">
      <c r="A155" s="174" t="s">
        <v>632</v>
      </c>
      <c r="B155" s="175" t="s">
        <v>633</v>
      </c>
      <c r="C155" s="175"/>
      <c r="D155" s="176">
        <v>20493.643</v>
      </c>
    </row>
    <row r="156" spans="1:4" ht="31.5" x14ac:dyDescent="0.25">
      <c r="A156" s="174" t="s">
        <v>212</v>
      </c>
      <c r="B156" s="175" t="s">
        <v>634</v>
      </c>
      <c r="C156" s="175"/>
      <c r="D156" s="176">
        <v>1060.9580000000001</v>
      </c>
    </row>
    <row r="157" spans="1:4" ht="47.25" x14ac:dyDescent="0.25">
      <c r="A157" s="174" t="s">
        <v>810</v>
      </c>
      <c r="B157" s="175" t="s">
        <v>634</v>
      </c>
      <c r="C157" s="175" t="s">
        <v>322</v>
      </c>
      <c r="D157" s="176">
        <v>1060.9580000000001</v>
      </c>
    </row>
    <row r="158" spans="1:4" ht="15.75" x14ac:dyDescent="0.25">
      <c r="A158" s="174" t="s">
        <v>635</v>
      </c>
      <c r="B158" s="175" t="s">
        <v>636</v>
      </c>
      <c r="C158" s="175"/>
      <c r="D158" s="176">
        <v>500</v>
      </c>
    </row>
    <row r="159" spans="1:4" ht="31.5" x14ac:dyDescent="0.25">
      <c r="A159" s="174" t="s">
        <v>811</v>
      </c>
      <c r="B159" s="175" t="s">
        <v>636</v>
      </c>
      <c r="C159" s="175" t="s">
        <v>322</v>
      </c>
      <c r="D159" s="176">
        <v>500</v>
      </c>
    </row>
    <row r="160" spans="1:4" ht="31.5" x14ac:dyDescent="0.25">
      <c r="A160" s="174" t="s">
        <v>589</v>
      </c>
      <c r="B160" s="175" t="s">
        <v>637</v>
      </c>
      <c r="C160" s="175"/>
      <c r="D160" s="176">
        <v>18742.685000000001</v>
      </c>
    </row>
    <row r="161" spans="1:4" ht="47.25" x14ac:dyDescent="0.25">
      <c r="A161" s="174" t="s">
        <v>792</v>
      </c>
      <c r="B161" s="175" t="s">
        <v>637</v>
      </c>
      <c r="C161" s="175" t="s">
        <v>436</v>
      </c>
      <c r="D161" s="176">
        <v>17946.334999999999</v>
      </c>
    </row>
    <row r="162" spans="1:4" ht="31.5" x14ac:dyDescent="0.25">
      <c r="A162" s="174" t="s">
        <v>470</v>
      </c>
      <c r="B162" s="175" t="s">
        <v>638</v>
      </c>
      <c r="C162" s="175"/>
      <c r="D162" s="176">
        <v>796.35</v>
      </c>
    </row>
    <row r="163" spans="1:4" ht="47.25" x14ac:dyDescent="0.25">
      <c r="A163" s="174" t="s">
        <v>812</v>
      </c>
      <c r="B163" s="175" t="s">
        <v>638</v>
      </c>
      <c r="C163" s="175" t="s">
        <v>436</v>
      </c>
      <c r="D163" s="176">
        <v>796.35</v>
      </c>
    </row>
    <row r="164" spans="1:4" ht="15.75" x14ac:dyDescent="0.25">
      <c r="A164" s="174" t="s">
        <v>639</v>
      </c>
      <c r="B164" s="175" t="s">
        <v>640</v>
      </c>
      <c r="C164" s="175"/>
      <c r="D164" s="176">
        <v>120</v>
      </c>
    </row>
    <row r="165" spans="1:4" ht="31.5" x14ac:dyDescent="0.25">
      <c r="A165" s="174" t="s">
        <v>813</v>
      </c>
      <c r="B165" s="175" t="s">
        <v>640</v>
      </c>
      <c r="C165" s="175" t="s">
        <v>436</v>
      </c>
      <c r="D165" s="176">
        <v>120</v>
      </c>
    </row>
    <row r="166" spans="1:4" ht="15.75" x14ac:dyDescent="0.25">
      <c r="A166" s="174" t="s">
        <v>641</v>
      </c>
      <c r="B166" s="175" t="s">
        <v>642</v>
      </c>
      <c r="C166" s="175"/>
      <c r="D166" s="176">
        <v>70</v>
      </c>
    </row>
    <row r="167" spans="1:4" ht="31.5" x14ac:dyDescent="0.25">
      <c r="A167" s="174" t="s">
        <v>814</v>
      </c>
      <c r="B167" s="175" t="s">
        <v>642</v>
      </c>
      <c r="C167" s="175" t="s">
        <v>321</v>
      </c>
      <c r="D167" s="176">
        <v>55</v>
      </c>
    </row>
    <row r="168" spans="1:4" ht="31.5" x14ac:dyDescent="0.25">
      <c r="A168" s="174" t="s">
        <v>815</v>
      </c>
      <c r="B168" s="175" t="s">
        <v>642</v>
      </c>
      <c r="C168" s="175" t="s">
        <v>322</v>
      </c>
      <c r="D168" s="176">
        <v>15</v>
      </c>
    </row>
    <row r="169" spans="1:4" ht="15.75" x14ac:dyDescent="0.25">
      <c r="A169" s="174" t="s">
        <v>643</v>
      </c>
      <c r="B169" s="175" t="s">
        <v>644</v>
      </c>
      <c r="C169" s="175"/>
      <c r="D169" s="176">
        <v>1814.4</v>
      </c>
    </row>
    <row r="170" spans="1:4" ht="15.75" x14ac:dyDescent="0.25">
      <c r="A170" s="174" t="s">
        <v>645</v>
      </c>
      <c r="B170" s="175" t="s">
        <v>646</v>
      </c>
      <c r="C170" s="175"/>
      <c r="D170" s="176">
        <v>1657.75</v>
      </c>
    </row>
    <row r="171" spans="1:4" ht="15.75" x14ac:dyDescent="0.25">
      <c r="A171" s="174" t="s">
        <v>647</v>
      </c>
      <c r="B171" s="175" t="s">
        <v>648</v>
      </c>
      <c r="C171" s="175"/>
      <c r="D171" s="176">
        <v>1657.75</v>
      </c>
    </row>
    <row r="172" spans="1:4" ht="31.5" x14ac:dyDescent="0.25">
      <c r="A172" s="174" t="s">
        <v>816</v>
      </c>
      <c r="B172" s="175" t="s">
        <v>648</v>
      </c>
      <c r="C172" s="175" t="s">
        <v>436</v>
      </c>
      <c r="D172" s="176">
        <v>1657.75</v>
      </c>
    </row>
    <row r="173" spans="1:4" ht="15.75" x14ac:dyDescent="0.25">
      <c r="A173" s="174" t="s">
        <v>649</v>
      </c>
      <c r="B173" s="175" t="s">
        <v>650</v>
      </c>
      <c r="C173" s="175"/>
      <c r="D173" s="176">
        <v>156.65</v>
      </c>
    </row>
    <row r="174" spans="1:4" ht="31.5" x14ac:dyDescent="0.25">
      <c r="A174" s="174" t="s">
        <v>817</v>
      </c>
      <c r="B174" s="175" t="s">
        <v>650</v>
      </c>
      <c r="C174" s="175" t="s">
        <v>436</v>
      </c>
      <c r="D174" s="176">
        <v>156.65</v>
      </c>
    </row>
    <row r="175" spans="1:4" ht="15.75" x14ac:dyDescent="0.25">
      <c r="A175" s="174" t="s">
        <v>651</v>
      </c>
      <c r="B175" s="175" t="s">
        <v>652</v>
      </c>
      <c r="C175" s="175"/>
      <c r="D175" s="176">
        <v>66</v>
      </c>
    </row>
    <row r="176" spans="1:4" ht="15.75" x14ac:dyDescent="0.25">
      <c r="A176" s="174" t="s">
        <v>653</v>
      </c>
      <c r="B176" s="175" t="s">
        <v>654</v>
      </c>
      <c r="C176" s="175"/>
      <c r="D176" s="176">
        <v>53</v>
      </c>
    </row>
    <row r="177" spans="1:4" ht="31.5" x14ac:dyDescent="0.25">
      <c r="A177" s="174" t="s">
        <v>818</v>
      </c>
      <c r="B177" s="175" t="s">
        <v>654</v>
      </c>
      <c r="C177" s="175" t="s">
        <v>321</v>
      </c>
      <c r="D177" s="176">
        <v>10.672000000000001</v>
      </c>
    </row>
    <row r="178" spans="1:4" ht="31.5" x14ac:dyDescent="0.25">
      <c r="A178" s="174" t="s">
        <v>819</v>
      </c>
      <c r="B178" s="175" t="s">
        <v>654</v>
      </c>
      <c r="C178" s="175" t="s">
        <v>436</v>
      </c>
      <c r="D178" s="176">
        <v>42.328000000000003</v>
      </c>
    </row>
    <row r="179" spans="1:4" ht="15.75" x14ac:dyDescent="0.25">
      <c r="A179" s="174" t="s">
        <v>655</v>
      </c>
      <c r="B179" s="175" t="s">
        <v>656</v>
      </c>
      <c r="C179" s="175"/>
      <c r="D179" s="176">
        <v>13</v>
      </c>
    </row>
    <row r="180" spans="1:4" ht="31.5" x14ac:dyDescent="0.25">
      <c r="A180" s="174" t="s">
        <v>820</v>
      </c>
      <c r="B180" s="175" t="s">
        <v>656</v>
      </c>
      <c r="C180" s="175" t="s">
        <v>321</v>
      </c>
      <c r="D180" s="176">
        <v>2.0699999999999998</v>
      </c>
    </row>
    <row r="181" spans="1:4" ht="31.5" x14ac:dyDescent="0.25">
      <c r="A181" s="174" t="s">
        <v>821</v>
      </c>
      <c r="B181" s="175" t="s">
        <v>656</v>
      </c>
      <c r="C181" s="175" t="s">
        <v>436</v>
      </c>
      <c r="D181" s="176">
        <v>10.93</v>
      </c>
    </row>
    <row r="182" spans="1:4" ht="15.75" x14ac:dyDescent="0.25">
      <c r="A182" s="174" t="s">
        <v>657</v>
      </c>
      <c r="B182" s="175" t="s">
        <v>658</v>
      </c>
      <c r="C182" s="175"/>
      <c r="D182" s="176">
        <v>20789.473000000002</v>
      </c>
    </row>
    <row r="183" spans="1:4" ht="15.75" x14ac:dyDescent="0.25">
      <c r="A183" s="174" t="s">
        <v>659</v>
      </c>
      <c r="B183" s="175" t="s">
        <v>660</v>
      </c>
      <c r="C183" s="175"/>
      <c r="D183" s="176">
        <v>20789.473000000002</v>
      </c>
    </row>
    <row r="184" spans="1:4" ht="47.25" x14ac:dyDescent="0.25">
      <c r="A184" s="177" t="s">
        <v>822</v>
      </c>
      <c r="B184" s="175" t="s">
        <v>660</v>
      </c>
      <c r="C184" s="175" t="s">
        <v>343</v>
      </c>
      <c r="D184" s="176">
        <v>16513.813999999998</v>
      </c>
    </row>
    <row r="185" spans="1:4" ht="31.5" x14ac:dyDescent="0.25">
      <c r="A185" s="174" t="s">
        <v>823</v>
      </c>
      <c r="B185" s="175" t="s">
        <v>660</v>
      </c>
      <c r="C185" s="175" t="s">
        <v>321</v>
      </c>
      <c r="D185" s="176">
        <v>4226.4040000000005</v>
      </c>
    </row>
    <row r="186" spans="1:4" ht="31.5" x14ac:dyDescent="0.25">
      <c r="A186" s="174" t="s">
        <v>824</v>
      </c>
      <c r="B186" s="175" t="s">
        <v>660</v>
      </c>
      <c r="C186" s="175" t="s">
        <v>362</v>
      </c>
      <c r="D186" s="176">
        <v>49.255000000000003</v>
      </c>
    </row>
    <row r="187" spans="1:4" ht="15.75" x14ac:dyDescent="0.25">
      <c r="A187" s="171" t="s">
        <v>459</v>
      </c>
      <c r="B187" s="172" t="s">
        <v>460</v>
      </c>
      <c r="C187" s="172"/>
      <c r="D187" s="173">
        <v>94841.153000000006</v>
      </c>
    </row>
    <row r="188" spans="1:4" ht="15.75" x14ac:dyDescent="0.25">
      <c r="A188" s="174" t="s">
        <v>461</v>
      </c>
      <c r="B188" s="175" t="s">
        <v>462</v>
      </c>
      <c r="C188" s="175"/>
      <c r="D188" s="176">
        <v>14235.698</v>
      </c>
    </row>
    <row r="189" spans="1:4" ht="15.75" x14ac:dyDescent="0.25">
      <c r="A189" s="174" t="s">
        <v>463</v>
      </c>
      <c r="B189" s="175" t="s">
        <v>464</v>
      </c>
      <c r="C189" s="175"/>
      <c r="D189" s="176">
        <v>34.1</v>
      </c>
    </row>
    <row r="190" spans="1:4" ht="15.75" x14ac:dyDescent="0.25">
      <c r="A190" s="174" t="s">
        <v>463</v>
      </c>
      <c r="B190" s="175" t="s">
        <v>465</v>
      </c>
      <c r="C190" s="175"/>
      <c r="D190" s="176">
        <v>34.1</v>
      </c>
    </row>
    <row r="191" spans="1:4" ht="31.5" x14ac:dyDescent="0.25">
      <c r="A191" s="174" t="s">
        <v>825</v>
      </c>
      <c r="B191" s="175" t="s">
        <v>465</v>
      </c>
      <c r="C191" s="175" t="s">
        <v>436</v>
      </c>
      <c r="D191" s="176">
        <v>34.1</v>
      </c>
    </row>
    <row r="192" spans="1:4" ht="15.75" x14ac:dyDescent="0.25">
      <c r="A192" s="174" t="s">
        <v>466</v>
      </c>
      <c r="B192" s="175" t="s">
        <v>467</v>
      </c>
      <c r="C192" s="175"/>
      <c r="D192" s="176">
        <v>10</v>
      </c>
    </row>
    <row r="193" spans="1:4" ht="31.5" x14ac:dyDescent="0.25">
      <c r="A193" s="174" t="s">
        <v>802</v>
      </c>
      <c r="B193" s="175" t="s">
        <v>467</v>
      </c>
      <c r="C193" s="175" t="s">
        <v>436</v>
      </c>
      <c r="D193" s="176">
        <v>10</v>
      </c>
    </row>
    <row r="194" spans="1:4" ht="15.75" x14ac:dyDescent="0.25">
      <c r="A194" s="174" t="s">
        <v>468</v>
      </c>
      <c r="B194" s="175" t="s">
        <v>469</v>
      </c>
      <c r="C194" s="175"/>
      <c r="D194" s="176">
        <v>13676.598</v>
      </c>
    </row>
    <row r="195" spans="1:4" ht="31.5" x14ac:dyDescent="0.25">
      <c r="A195" s="174" t="s">
        <v>826</v>
      </c>
      <c r="B195" s="175" t="s">
        <v>469</v>
      </c>
      <c r="C195" s="175" t="s">
        <v>436</v>
      </c>
      <c r="D195" s="176">
        <v>11355.171</v>
      </c>
    </row>
    <row r="196" spans="1:4" ht="31.5" x14ac:dyDescent="0.25">
      <c r="A196" s="174" t="s">
        <v>470</v>
      </c>
      <c r="B196" s="175" t="s">
        <v>471</v>
      </c>
      <c r="C196" s="175"/>
      <c r="D196" s="176">
        <v>2321.4270000000001</v>
      </c>
    </row>
    <row r="197" spans="1:4" ht="47.25" x14ac:dyDescent="0.25">
      <c r="A197" s="174" t="s">
        <v>812</v>
      </c>
      <c r="B197" s="175" t="s">
        <v>471</v>
      </c>
      <c r="C197" s="175" t="s">
        <v>436</v>
      </c>
      <c r="D197" s="176">
        <v>2321.4270000000001</v>
      </c>
    </row>
    <row r="198" spans="1:4" ht="31.5" x14ac:dyDescent="0.25">
      <c r="A198" s="174" t="s">
        <v>472</v>
      </c>
      <c r="B198" s="175" t="s">
        <v>473</v>
      </c>
      <c r="C198" s="175"/>
      <c r="D198" s="176">
        <v>15</v>
      </c>
    </row>
    <row r="199" spans="1:4" ht="47.25" x14ac:dyDescent="0.25">
      <c r="A199" s="174" t="s">
        <v>827</v>
      </c>
      <c r="B199" s="175" t="s">
        <v>473</v>
      </c>
      <c r="C199" s="175" t="s">
        <v>436</v>
      </c>
      <c r="D199" s="176">
        <v>15</v>
      </c>
    </row>
    <row r="200" spans="1:4" ht="15.75" x14ac:dyDescent="0.25">
      <c r="A200" s="174" t="s">
        <v>474</v>
      </c>
      <c r="B200" s="175" t="s">
        <v>475</v>
      </c>
      <c r="C200" s="175"/>
      <c r="D200" s="176">
        <v>500</v>
      </c>
    </row>
    <row r="201" spans="1:4" ht="31.5" x14ac:dyDescent="0.25">
      <c r="A201" s="174" t="s">
        <v>828</v>
      </c>
      <c r="B201" s="175" t="s">
        <v>475</v>
      </c>
      <c r="C201" s="175" t="s">
        <v>436</v>
      </c>
      <c r="D201" s="176">
        <v>500</v>
      </c>
    </row>
    <row r="202" spans="1:4" ht="15.75" x14ac:dyDescent="0.25">
      <c r="A202" s="174" t="s">
        <v>476</v>
      </c>
      <c r="B202" s="175" t="s">
        <v>477</v>
      </c>
      <c r="C202" s="175"/>
      <c r="D202" s="176">
        <v>18852.294000000002</v>
      </c>
    </row>
    <row r="203" spans="1:4" ht="15.75" x14ac:dyDescent="0.25">
      <c r="A203" s="174" t="s">
        <v>729</v>
      </c>
      <c r="B203" s="175" t="s">
        <v>478</v>
      </c>
      <c r="C203" s="175"/>
      <c r="D203" s="176">
        <v>6971.5569999999998</v>
      </c>
    </row>
    <row r="204" spans="1:4" ht="15.75" x14ac:dyDescent="0.25">
      <c r="A204" s="174" t="s">
        <v>479</v>
      </c>
      <c r="B204" s="175" t="s">
        <v>480</v>
      </c>
      <c r="C204" s="175"/>
      <c r="D204" s="176">
        <v>244.911</v>
      </c>
    </row>
    <row r="205" spans="1:4" ht="31.5" x14ac:dyDescent="0.25">
      <c r="A205" s="174" t="s">
        <v>829</v>
      </c>
      <c r="B205" s="175" t="s">
        <v>480</v>
      </c>
      <c r="C205" s="175" t="s">
        <v>436</v>
      </c>
      <c r="D205" s="176">
        <v>244.911</v>
      </c>
    </row>
    <row r="206" spans="1:4" ht="31.5" x14ac:dyDescent="0.25">
      <c r="A206" s="174" t="s">
        <v>481</v>
      </c>
      <c r="B206" s="175" t="s">
        <v>482</v>
      </c>
      <c r="C206" s="175"/>
      <c r="D206" s="176">
        <v>6726.6459999999997</v>
      </c>
    </row>
    <row r="207" spans="1:4" ht="47.25" x14ac:dyDescent="0.25">
      <c r="A207" s="174" t="s">
        <v>830</v>
      </c>
      <c r="B207" s="175" t="s">
        <v>482</v>
      </c>
      <c r="C207" s="175" t="s">
        <v>436</v>
      </c>
      <c r="D207" s="176">
        <v>6726.6459999999997</v>
      </c>
    </row>
    <row r="208" spans="1:4" ht="15.75" x14ac:dyDescent="0.25">
      <c r="A208" s="174" t="s">
        <v>483</v>
      </c>
      <c r="B208" s="175" t="s">
        <v>484</v>
      </c>
      <c r="C208" s="175"/>
      <c r="D208" s="176">
        <v>80</v>
      </c>
    </row>
    <row r="209" spans="1:4" ht="31.5" x14ac:dyDescent="0.25">
      <c r="A209" s="174" t="s">
        <v>831</v>
      </c>
      <c r="B209" s="175" t="s">
        <v>484</v>
      </c>
      <c r="C209" s="175" t="s">
        <v>436</v>
      </c>
      <c r="D209" s="176">
        <v>80</v>
      </c>
    </row>
    <row r="210" spans="1:4" ht="15.75" x14ac:dyDescent="0.25">
      <c r="A210" s="174" t="s">
        <v>485</v>
      </c>
      <c r="B210" s="175" t="s">
        <v>486</v>
      </c>
      <c r="C210" s="175"/>
      <c r="D210" s="176">
        <v>126</v>
      </c>
    </row>
    <row r="211" spans="1:4" ht="15.75" x14ac:dyDescent="0.25">
      <c r="A211" s="174" t="s">
        <v>485</v>
      </c>
      <c r="B211" s="175" t="s">
        <v>487</v>
      </c>
      <c r="C211" s="175"/>
      <c r="D211" s="176">
        <v>126</v>
      </c>
    </row>
    <row r="212" spans="1:4" ht="47.25" x14ac:dyDescent="0.25">
      <c r="A212" s="174" t="s">
        <v>832</v>
      </c>
      <c r="B212" s="175" t="s">
        <v>487</v>
      </c>
      <c r="C212" s="175" t="s">
        <v>436</v>
      </c>
      <c r="D212" s="176">
        <v>126</v>
      </c>
    </row>
    <row r="213" spans="1:4" ht="15.75" x14ac:dyDescent="0.25">
      <c r="A213" s="174" t="s">
        <v>488</v>
      </c>
      <c r="B213" s="175" t="s">
        <v>489</v>
      </c>
      <c r="C213" s="175"/>
      <c r="D213" s="176">
        <v>11674.736999999999</v>
      </c>
    </row>
    <row r="214" spans="1:4" ht="31.5" x14ac:dyDescent="0.25">
      <c r="A214" s="174" t="s">
        <v>833</v>
      </c>
      <c r="B214" s="175" t="s">
        <v>489</v>
      </c>
      <c r="C214" s="175" t="s">
        <v>436</v>
      </c>
      <c r="D214" s="176">
        <v>11674.736999999999</v>
      </c>
    </row>
    <row r="215" spans="1:4" ht="15.75" x14ac:dyDescent="0.25">
      <c r="A215" s="174" t="s">
        <v>490</v>
      </c>
      <c r="B215" s="175" t="s">
        <v>491</v>
      </c>
      <c r="C215" s="175"/>
      <c r="D215" s="176">
        <v>3308.3249999999998</v>
      </c>
    </row>
    <row r="216" spans="1:4" ht="15.75" x14ac:dyDescent="0.25">
      <c r="A216" s="174" t="s">
        <v>488</v>
      </c>
      <c r="B216" s="175" t="s">
        <v>492</v>
      </c>
      <c r="C216" s="175"/>
      <c r="D216" s="176">
        <v>3208.3249999999998</v>
      </c>
    </row>
    <row r="217" spans="1:4" ht="31.5" x14ac:dyDescent="0.25">
      <c r="A217" s="174" t="s">
        <v>833</v>
      </c>
      <c r="B217" s="175" t="s">
        <v>492</v>
      </c>
      <c r="C217" s="175" t="s">
        <v>436</v>
      </c>
      <c r="D217" s="176">
        <v>2081.221</v>
      </c>
    </row>
    <row r="218" spans="1:4" ht="31.5" x14ac:dyDescent="0.25">
      <c r="A218" s="174" t="s">
        <v>481</v>
      </c>
      <c r="B218" s="175" t="s">
        <v>493</v>
      </c>
      <c r="C218" s="175"/>
      <c r="D218" s="176">
        <v>1127.104</v>
      </c>
    </row>
    <row r="219" spans="1:4" ht="47.25" x14ac:dyDescent="0.25">
      <c r="A219" s="174" t="s">
        <v>830</v>
      </c>
      <c r="B219" s="175" t="s">
        <v>493</v>
      </c>
      <c r="C219" s="175" t="s">
        <v>436</v>
      </c>
      <c r="D219" s="176">
        <v>1127.104</v>
      </c>
    </row>
    <row r="220" spans="1:4" ht="15.75" x14ac:dyDescent="0.25">
      <c r="A220" s="174" t="s">
        <v>494</v>
      </c>
      <c r="B220" s="175" t="s">
        <v>495</v>
      </c>
      <c r="C220" s="175"/>
      <c r="D220" s="176">
        <v>100</v>
      </c>
    </row>
    <row r="221" spans="1:4" ht="31.5" x14ac:dyDescent="0.25">
      <c r="A221" s="174" t="s">
        <v>834</v>
      </c>
      <c r="B221" s="175" t="s">
        <v>495</v>
      </c>
      <c r="C221" s="175" t="s">
        <v>436</v>
      </c>
      <c r="D221" s="176">
        <v>100</v>
      </c>
    </row>
    <row r="222" spans="1:4" ht="15.75" x14ac:dyDescent="0.25">
      <c r="A222" s="174" t="s">
        <v>496</v>
      </c>
      <c r="B222" s="175" t="s">
        <v>497</v>
      </c>
      <c r="C222" s="175"/>
      <c r="D222" s="176">
        <v>29402.059000000001</v>
      </c>
    </row>
    <row r="223" spans="1:4" ht="47.25" x14ac:dyDescent="0.25">
      <c r="A223" s="174" t="s">
        <v>498</v>
      </c>
      <c r="B223" s="175" t="s">
        <v>499</v>
      </c>
      <c r="C223" s="175"/>
      <c r="D223" s="176">
        <v>2021.279</v>
      </c>
    </row>
    <row r="224" spans="1:4" ht="63" x14ac:dyDescent="0.25">
      <c r="A224" s="177" t="s">
        <v>835</v>
      </c>
      <c r="B224" s="175" t="s">
        <v>499</v>
      </c>
      <c r="C224" s="175" t="s">
        <v>436</v>
      </c>
      <c r="D224" s="176">
        <v>2021.279</v>
      </c>
    </row>
    <row r="225" spans="1:4" ht="15.75" x14ac:dyDescent="0.25">
      <c r="A225" s="174" t="s">
        <v>500</v>
      </c>
      <c r="B225" s="175" t="s">
        <v>501</v>
      </c>
      <c r="C225" s="175"/>
      <c r="D225" s="176">
        <v>25797.617999999999</v>
      </c>
    </row>
    <row r="226" spans="1:4" ht="31.5" x14ac:dyDescent="0.25">
      <c r="A226" s="174" t="s">
        <v>836</v>
      </c>
      <c r="B226" s="175" t="s">
        <v>501</v>
      </c>
      <c r="C226" s="175" t="s">
        <v>436</v>
      </c>
      <c r="D226" s="176">
        <v>18215.419000000002</v>
      </c>
    </row>
    <row r="227" spans="1:4" ht="31.5" x14ac:dyDescent="0.25">
      <c r="A227" s="174" t="s">
        <v>481</v>
      </c>
      <c r="B227" s="175" t="s">
        <v>502</v>
      </c>
      <c r="C227" s="175"/>
      <c r="D227" s="176">
        <v>7582.1989999999996</v>
      </c>
    </row>
    <row r="228" spans="1:4" ht="47.25" x14ac:dyDescent="0.25">
      <c r="A228" s="174" t="s">
        <v>830</v>
      </c>
      <c r="B228" s="175" t="s">
        <v>502</v>
      </c>
      <c r="C228" s="175" t="s">
        <v>436</v>
      </c>
      <c r="D228" s="176">
        <v>7582.1989999999996</v>
      </c>
    </row>
    <row r="229" spans="1:4" ht="15.75" x14ac:dyDescent="0.25">
      <c r="A229" s="174" t="s">
        <v>503</v>
      </c>
      <c r="B229" s="175" t="s">
        <v>504</v>
      </c>
      <c r="C229" s="175"/>
      <c r="D229" s="176">
        <v>540</v>
      </c>
    </row>
    <row r="230" spans="1:4" ht="31.5" x14ac:dyDescent="0.25">
      <c r="A230" s="174" t="s">
        <v>837</v>
      </c>
      <c r="B230" s="175" t="s">
        <v>504</v>
      </c>
      <c r="C230" s="175" t="s">
        <v>436</v>
      </c>
      <c r="D230" s="176">
        <v>540</v>
      </c>
    </row>
    <row r="231" spans="1:4" ht="15.75" x14ac:dyDescent="0.25">
      <c r="A231" s="174" t="s">
        <v>505</v>
      </c>
      <c r="B231" s="175" t="s">
        <v>506</v>
      </c>
      <c r="C231" s="175"/>
      <c r="D231" s="176">
        <v>740</v>
      </c>
    </row>
    <row r="232" spans="1:4" ht="31.5" x14ac:dyDescent="0.25">
      <c r="A232" s="174" t="s">
        <v>838</v>
      </c>
      <c r="B232" s="175" t="s">
        <v>506</v>
      </c>
      <c r="C232" s="175" t="s">
        <v>436</v>
      </c>
      <c r="D232" s="176">
        <v>740</v>
      </c>
    </row>
    <row r="233" spans="1:4" ht="15.75" x14ac:dyDescent="0.25">
      <c r="A233" s="174" t="s">
        <v>494</v>
      </c>
      <c r="B233" s="175" t="s">
        <v>507</v>
      </c>
      <c r="C233" s="175"/>
      <c r="D233" s="176">
        <v>303.16199999999998</v>
      </c>
    </row>
    <row r="234" spans="1:4" ht="31.5" x14ac:dyDescent="0.25">
      <c r="A234" s="174" t="s">
        <v>834</v>
      </c>
      <c r="B234" s="175" t="s">
        <v>507</v>
      </c>
      <c r="C234" s="175" t="s">
        <v>436</v>
      </c>
      <c r="D234" s="176">
        <v>303.16199999999998</v>
      </c>
    </row>
    <row r="235" spans="1:4" ht="15.75" x14ac:dyDescent="0.25">
      <c r="A235" s="174" t="s">
        <v>508</v>
      </c>
      <c r="B235" s="175" t="s">
        <v>509</v>
      </c>
      <c r="C235" s="175"/>
      <c r="D235" s="176">
        <v>4890.7690000000002</v>
      </c>
    </row>
    <row r="236" spans="1:4" ht="15.75" x14ac:dyDescent="0.25">
      <c r="A236" s="174" t="s">
        <v>510</v>
      </c>
      <c r="B236" s="175" t="s">
        <v>511</v>
      </c>
      <c r="C236" s="175"/>
      <c r="D236" s="176">
        <v>4890.7690000000002</v>
      </c>
    </row>
    <row r="237" spans="1:4" ht="47.25" x14ac:dyDescent="0.25">
      <c r="A237" s="174" t="s">
        <v>839</v>
      </c>
      <c r="B237" s="175" t="s">
        <v>511</v>
      </c>
      <c r="C237" s="175" t="s">
        <v>343</v>
      </c>
      <c r="D237" s="176">
        <v>4406.4690000000001</v>
      </c>
    </row>
    <row r="238" spans="1:4" ht="31.5" x14ac:dyDescent="0.25">
      <c r="A238" s="174" t="s">
        <v>840</v>
      </c>
      <c r="B238" s="175" t="s">
        <v>511</v>
      </c>
      <c r="C238" s="175" t="s">
        <v>321</v>
      </c>
      <c r="D238" s="176">
        <v>484.3</v>
      </c>
    </row>
    <row r="239" spans="1:4" ht="15.75" x14ac:dyDescent="0.25">
      <c r="A239" s="174" t="s">
        <v>512</v>
      </c>
      <c r="B239" s="175" t="s">
        <v>513</v>
      </c>
      <c r="C239" s="175"/>
      <c r="D239" s="176">
        <v>18409.559000000001</v>
      </c>
    </row>
    <row r="240" spans="1:4" ht="15.75" x14ac:dyDescent="0.25">
      <c r="A240" s="174" t="s">
        <v>514</v>
      </c>
      <c r="B240" s="175" t="s">
        <v>515</v>
      </c>
      <c r="C240" s="175"/>
      <c r="D240" s="176">
        <v>18409.559000000001</v>
      </c>
    </row>
    <row r="241" spans="1:4" ht="31.5" x14ac:dyDescent="0.25">
      <c r="A241" s="174" t="s">
        <v>841</v>
      </c>
      <c r="B241" s="175" t="s">
        <v>515</v>
      </c>
      <c r="C241" s="175" t="s">
        <v>436</v>
      </c>
      <c r="D241" s="176">
        <v>18409.559000000001</v>
      </c>
    </row>
    <row r="242" spans="1:4" ht="15.75" x14ac:dyDescent="0.25">
      <c r="A242" s="174" t="s">
        <v>516</v>
      </c>
      <c r="B242" s="175" t="s">
        <v>517</v>
      </c>
      <c r="C242" s="175"/>
      <c r="D242" s="176">
        <v>5742.4480000000003</v>
      </c>
    </row>
    <row r="243" spans="1:4" ht="15.75" x14ac:dyDescent="0.25">
      <c r="A243" s="174" t="s">
        <v>518</v>
      </c>
      <c r="B243" s="175" t="s">
        <v>519</v>
      </c>
      <c r="C243" s="175"/>
      <c r="D243" s="176">
        <v>2658.8490000000002</v>
      </c>
    </row>
    <row r="244" spans="1:4" ht="31.5" x14ac:dyDescent="0.25">
      <c r="A244" s="174" t="s">
        <v>842</v>
      </c>
      <c r="B244" s="175" t="s">
        <v>519</v>
      </c>
      <c r="C244" s="175" t="s">
        <v>436</v>
      </c>
      <c r="D244" s="176">
        <v>1736.2249999999999</v>
      </c>
    </row>
    <row r="245" spans="1:4" ht="31.5" x14ac:dyDescent="0.25">
      <c r="A245" s="174" t="s">
        <v>481</v>
      </c>
      <c r="B245" s="175" t="s">
        <v>520</v>
      </c>
      <c r="C245" s="175"/>
      <c r="D245" s="176">
        <v>922.62400000000002</v>
      </c>
    </row>
    <row r="246" spans="1:4" ht="47.25" x14ac:dyDescent="0.25">
      <c r="A246" s="174" t="s">
        <v>830</v>
      </c>
      <c r="B246" s="175" t="s">
        <v>520</v>
      </c>
      <c r="C246" s="175" t="s">
        <v>436</v>
      </c>
      <c r="D246" s="176">
        <v>922.62400000000002</v>
      </c>
    </row>
    <row r="247" spans="1:4" ht="15.75" x14ac:dyDescent="0.25">
      <c r="A247" s="174" t="s">
        <v>521</v>
      </c>
      <c r="B247" s="175" t="s">
        <v>522</v>
      </c>
      <c r="C247" s="175"/>
      <c r="D247" s="176">
        <v>1970.4929999999999</v>
      </c>
    </row>
    <row r="248" spans="1:4" ht="31.5" x14ac:dyDescent="0.25">
      <c r="A248" s="174" t="s">
        <v>843</v>
      </c>
      <c r="B248" s="175" t="s">
        <v>522</v>
      </c>
      <c r="C248" s="175" t="s">
        <v>436</v>
      </c>
      <c r="D248" s="176">
        <v>1970.4929999999999</v>
      </c>
    </row>
    <row r="249" spans="1:4" ht="15.75" x14ac:dyDescent="0.25">
      <c r="A249" s="174" t="s">
        <v>523</v>
      </c>
      <c r="B249" s="175" t="s">
        <v>524</v>
      </c>
      <c r="C249" s="175"/>
      <c r="D249" s="176">
        <v>1113.106</v>
      </c>
    </row>
    <row r="250" spans="1:4" ht="31.5" x14ac:dyDescent="0.25">
      <c r="A250" s="174" t="s">
        <v>844</v>
      </c>
      <c r="B250" s="175" t="s">
        <v>524</v>
      </c>
      <c r="C250" s="175" t="s">
        <v>436</v>
      </c>
      <c r="D250" s="176">
        <v>1113.106</v>
      </c>
    </row>
    <row r="251" spans="1:4" ht="15.75" x14ac:dyDescent="0.25">
      <c r="A251" s="171" t="s">
        <v>525</v>
      </c>
      <c r="B251" s="172" t="s">
        <v>526</v>
      </c>
      <c r="C251" s="172"/>
      <c r="D251" s="173">
        <v>6157.2659999999996</v>
      </c>
    </row>
    <row r="252" spans="1:4" ht="15.75" x14ac:dyDescent="0.25">
      <c r="A252" s="174" t="s">
        <v>527</v>
      </c>
      <c r="B252" s="175" t="s">
        <v>528</v>
      </c>
      <c r="C252" s="175"/>
      <c r="D252" s="176">
        <v>250</v>
      </c>
    </row>
    <row r="253" spans="1:4" ht="31.5" x14ac:dyDescent="0.25">
      <c r="A253" s="174" t="s">
        <v>529</v>
      </c>
      <c r="B253" s="175" t="s">
        <v>530</v>
      </c>
      <c r="C253" s="175"/>
      <c r="D253" s="176">
        <v>250</v>
      </c>
    </row>
    <row r="254" spans="1:4" ht="47.25" x14ac:dyDescent="0.25">
      <c r="A254" s="174" t="s">
        <v>845</v>
      </c>
      <c r="B254" s="175" t="s">
        <v>530</v>
      </c>
      <c r="C254" s="175" t="s">
        <v>436</v>
      </c>
      <c r="D254" s="176">
        <v>250</v>
      </c>
    </row>
    <row r="255" spans="1:4" ht="15.75" x14ac:dyDescent="0.25">
      <c r="A255" s="174" t="s">
        <v>531</v>
      </c>
      <c r="B255" s="175" t="s">
        <v>532</v>
      </c>
      <c r="C255" s="175"/>
      <c r="D255" s="176">
        <v>650</v>
      </c>
    </row>
    <row r="256" spans="1:4" ht="15.75" x14ac:dyDescent="0.25">
      <c r="A256" s="174" t="s">
        <v>533</v>
      </c>
      <c r="B256" s="175" t="s">
        <v>534</v>
      </c>
      <c r="C256" s="175"/>
      <c r="D256" s="176">
        <v>650</v>
      </c>
    </row>
    <row r="257" spans="1:4" ht="47.25" x14ac:dyDescent="0.25">
      <c r="A257" s="174" t="s">
        <v>846</v>
      </c>
      <c r="B257" s="175" t="s">
        <v>534</v>
      </c>
      <c r="C257" s="175" t="s">
        <v>436</v>
      </c>
      <c r="D257" s="176">
        <v>650</v>
      </c>
    </row>
    <row r="258" spans="1:4" ht="15.75" x14ac:dyDescent="0.25">
      <c r="A258" s="174" t="s">
        <v>535</v>
      </c>
      <c r="B258" s="175" t="s">
        <v>536</v>
      </c>
      <c r="C258" s="175"/>
      <c r="D258" s="176">
        <v>5257.2659999999996</v>
      </c>
    </row>
    <row r="259" spans="1:4" ht="15.75" x14ac:dyDescent="0.25">
      <c r="A259" s="174" t="s">
        <v>537</v>
      </c>
      <c r="B259" s="175" t="s">
        <v>538</v>
      </c>
      <c r="C259" s="175"/>
      <c r="D259" s="176">
        <v>5221.2659999999996</v>
      </c>
    </row>
    <row r="260" spans="1:4" ht="31.5" x14ac:dyDescent="0.25">
      <c r="A260" s="174" t="s">
        <v>847</v>
      </c>
      <c r="B260" s="175" t="s">
        <v>538</v>
      </c>
      <c r="C260" s="175" t="s">
        <v>436</v>
      </c>
      <c r="D260" s="176">
        <v>5002.2420000000002</v>
      </c>
    </row>
    <row r="261" spans="1:4" ht="31.5" x14ac:dyDescent="0.25">
      <c r="A261" s="174" t="s">
        <v>470</v>
      </c>
      <c r="B261" s="175" t="s">
        <v>539</v>
      </c>
      <c r="C261" s="175"/>
      <c r="D261" s="176">
        <v>219.024</v>
      </c>
    </row>
    <row r="262" spans="1:4" ht="47.25" x14ac:dyDescent="0.25">
      <c r="A262" s="174" t="s">
        <v>812</v>
      </c>
      <c r="B262" s="175" t="s">
        <v>539</v>
      </c>
      <c r="C262" s="175" t="s">
        <v>436</v>
      </c>
      <c r="D262" s="176">
        <v>219.024</v>
      </c>
    </row>
    <row r="263" spans="1:4" ht="15.75" x14ac:dyDescent="0.25">
      <c r="A263" s="174" t="s">
        <v>540</v>
      </c>
      <c r="B263" s="175" t="s">
        <v>541</v>
      </c>
      <c r="C263" s="175"/>
      <c r="D263" s="176">
        <v>36</v>
      </c>
    </row>
    <row r="264" spans="1:4" ht="47.25" x14ac:dyDescent="0.25">
      <c r="A264" s="174" t="s">
        <v>848</v>
      </c>
      <c r="B264" s="175" t="s">
        <v>541</v>
      </c>
      <c r="C264" s="175" t="s">
        <v>436</v>
      </c>
      <c r="D264" s="176">
        <v>36</v>
      </c>
    </row>
    <row r="265" spans="1:4" ht="31.5" x14ac:dyDescent="0.25">
      <c r="A265" s="171" t="s">
        <v>396</v>
      </c>
      <c r="B265" s="172" t="s">
        <v>397</v>
      </c>
      <c r="C265" s="172"/>
      <c r="D265" s="173">
        <v>95423.293000000005</v>
      </c>
    </row>
    <row r="266" spans="1:4" ht="15.75" x14ac:dyDescent="0.25">
      <c r="A266" s="174" t="s">
        <v>398</v>
      </c>
      <c r="B266" s="175" t="s">
        <v>399</v>
      </c>
      <c r="C266" s="175"/>
      <c r="D266" s="176">
        <v>10</v>
      </c>
    </row>
    <row r="267" spans="1:4" ht="15.75" x14ac:dyDescent="0.25">
      <c r="A267" s="174" t="s">
        <v>400</v>
      </c>
      <c r="B267" s="175" t="s">
        <v>401</v>
      </c>
      <c r="C267" s="175"/>
      <c r="D267" s="176">
        <v>5</v>
      </c>
    </row>
    <row r="268" spans="1:4" ht="31.5" x14ac:dyDescent="0.25">
      <c r="A268" s="174" t="s">
        <v>849</v>
      </c>
      <c r="B268" s="175" t="s">
        <v>401</v>
      </c>
      <c r="C268" s="175" t="s">
        <v>321</v>
      </c>
      <c r="D268" s="176">
        <v>5</v>
      </c>
    </row>
    <row r="269" spans="1:4" ht="15.75" x14ac:dyDescent="0.25">
      <c r="A269" s="174" t="s">
        <v>402</v>
      </c>
      <c r="B269" s="175" t="s">
        <v>403</v>
      </c>
      <c r="C269" s="175"/>
      <c r="D269" s="176">
        <v>5</v>
      </c>
    </row>
    <row r="270" spans="1:4" ht="31.5" x14ac:dyDescent="0.25">
      <c r="A270" s="174" t="s">
        <v>850</v>
      </c>
      <c r="B270" s="175" t="s">
        <v>403</v>
      </c>
      <c r="C270" s="175" t="s">
        <v>321</v>
      </c>
      <c r="D270" s="176">
        <v>5</v>
      </c>
    </row>
    <row r="271" spans="1:4" ht="15.75" x14ac:dyDescent="0.25">
      <c r="A271" s="174" t="s">
        <v>404</v>
      </c>
      <c r="B271" s="175" t="s">
        <v>405</v>
      </c>
      <c r="C271" s="175"/>
      <c r="D271" s="176">
        <v>10</v>
      </c>
    </row>
    <row r="272" spans="1:4" ht="15.75" x14ac:dyDescent="0.25">
      <c r="A272" s="174" t="s">
        <v>406</v>
      </c>
      <c r="B272" s="175" t="s">
        <v>407</v>
      </c>
      <c r="C272" s="175"/>
      <c r="D272" s="176">
        <v>10</v>
      </c>
    </row>
    <row r="273" spans="1:4" ht="31.5" x14ac:dyDescent="0.25">
      <c r="A273" s="174" t="s">
        <v>851</v>
      </c>
      <c r="B273" s="175" t="s">
        <v>407</v>
      </c>
      <c r="C273" s="175" t="s">
        <v>321</v>
      </c>
      <c r="D273" s="176">
        <v>10</v>
      </c>
    </row>
    <row r="274" spans="1:4" ht="15.75" x14ac:dyDescent="0.25">
      <c r="A274" s="174" t="s">
        <v>575</v>
      </c>
      <c r="B274" s="175" t="s">
        <v>576</v>
      </c>
      <c r="C274" s="175"/>
      <c r="D274" s="176">
        <v>5373.7669999999998</v>
      </c>
    </row>
    <row r="275" spans="1:4" ht="15.75" x14ac:dyDescent="0.25">
      <c r="A275" s="174" t="s">
        <v>577</v>
      </c>
      <c r="B275" s="175" t="s">
        <v>578</v>
      </c>
      <c r="C275" s="175"/>
      <c r="D275" s="176">
        <v>5373.7669999999998</v>
      </c>
    </row>
    <row r="276" spans="1:4" ht="47.25" x14ac:dyDescent="0.25">
      <c r="A276" s="174" t="s">
        <v>852</v>
      </c>
      <c r="B276" s="175" t="s">
        <v>578</v>
      </c>
      <c r="C276" s="175" t="s">
        <v>343</v>
      </c>
      <c r="D276" s="176">
        <v>4761.3630000000003</v>
      </c>
    </row>
    <row r="277" spans="1:4" ht="31.5" x14ac:dyDescent="0.25">
      <c r="A277" s="174" t="s">
        <v>853</v>
      </c>
      <c r="B277" s="175" t="s">
        <v>578</v>
      </c>
      <c r="C277" s="175" t="s">
        <v>321</v>
      </c>
      <c r="D277" s="176">
        <v>437.1</v>
      </c>
    </row>
    <row r="278" spans="1:4" ht="15.75" x14ac:dyDescent="0.25">
      <c r="A278" s="174" t="s">
        <v>854</v>
      </c>
      <c r="B278" s="175" t="s">
        <v>578</v>
      </c>
      <c r="C278" s="175" t="s">
        <v>362</v>
      </c>
      <c r="D278" s="176">
        <v>175.304</v>
      </c>
    </row>
    <row r="279" spans="1:4" ht="15.75" x14ac:dyDescent="0.25">
      <c r="A279" s="174" t="s">
        <v>704</v>
      </c>
      <c r="B279" s="175" t="s">
        <v>705</v>
      </c>
      <c r="C279" s="175"/>
      <c r="D279" s="176">
        <v>54447.035000000003</v>
      </c>
    </row>
    <row r="280" spans="1:4" ht="31.5" x14ac:dyDescent="0.25">
      <c r="A280" s="174" t="s">
        <v>706</v>
      </c>
      <c r="B280" s="175" t="s">
        <v>707</v>
      </c>
      <c r="C280" s="175"/>
      <c r="D280" s="176">
        <v>612.70000000000005</v>
      </c>
    </row>
    <row r="281" spans="1:4" ht="31.5" x14ac:dyDescent="0.25">
      <c r="A281" s="174" t="s">
        <v>706</v>
      </c>
      <c r="B281" s="175" t="s">
        <v>708</v>
      </c>
      <c r="C281" s="175"/>
      <c r="D281" s="176">
        <v>612.70000000000005</v>
      </c>
    </row>
    <row r="282" spans="1:4" ht="31.5" x14ac:dyDescent="0.25">
      <c r="A282" s="174" t="s">
        <v>855</v>
      </c>
      <c r="B282" s="175" t="s">
        <v>708</v>
      </c>
      <c r="C282" s="175" t="s">
        <v>381</v>
      </c>
      <c r="D282" s="176">
        <v>612.70000000000005</v>
      </c>
    </row>
    <row r="283" spans="1:4" ht="15.75" x14ac:dyDescent="0.25">
      <c r="A283" s="174" t="s">
        <v>709</v>
      </c>
      <c r="B283" s="175" t="s">
        <v>710</v>
      </c>
      <c r="C283" s="175"/>
      <c r="D283" s="176">
        <v>33092.726999999999</v>
      </c>
    </row>
    <row r="284" spans="1:4" ht="15.75" x14ac:dyDescent="0.25">
      <c r="A284" s="174" t="s">
        <v>856</v>
      </c>
      <c r="B284" s="175" t="s">
        <v>710</v>
      </c>
      <c r="C284" s="175" t="s">
        <v>381</v>
      </c>
      <c r="D284" s="176">
        <v>33092.726999999999</v>
      </c>
    </row>
    <row r="285" spans="1:4" ht="15.75" x14ac:dyDescent="0.25">
      <c r="A285" s="174" t="s">
        <v>711</v>
      </c>
      <c r="B285" s="175" t="s">
        <v>712</v>
      </c>
      <c r="C285" s="175"/>
      <c r="D285" s="176">
        <v>11801.608</v>
      </c>
    </row>
    <row r="286" spans="1:4" ht="47.25" x14ac:dyDescent="0.25">
      <c r="A286" s="174" t="s">
        <v>857</v>
      </c>
      <c r="B286" s="175" t="s">
        <v>712</v>
      </c>
      <c r="C286" s="175" t="s">
        <v>343</v>
      </c>
      <c r="D286" s="176">
        <v>11096.183999999999</v>
      </c>
    </row>
    <row r="287" spans="1:4" ht="31.5" x14ac:dyDescent="0.25">
      <c r="A287" s="174" t="s">
        <v>858</v>
      </c>
      <c r="B287" s="175" t="s">
        <v>712</v>
      </c>
      <c r="C287" s="175" t="s">
        <v>321</v>
      </c>
      <c r="D287" s="176">
        <v>683.6</v>
      </c>
    </row>
    <row r="288" spans="1:4" ht="15.75" x14ac:dyDescent="0.25">
      <c r="A288" s="174" t="s">
        <v>859</v>
      </c>
      <c r="B288" s="175" t="s">
        <v>712</v>
      </c>
      <c r="C288" s="175" t="s">
        <v>362</v>
      </c>
      <c r="D288" s="176">
        <v>2.371</v>
      </c>
    </row>
    <row r="289" spans="1:4" ht="31.5" x14ac:dyDescent="0.25">
      <c r="A289" s="174" t="s">
        <v>344</v>
      </c>
      <c r="B289" s="175" t="s">
        <v>713</v>
      </c>
      <c r="C289" s="175"/>
      <c r="D289" s="176">
        <v>19.452999999999999</v>
      </c>
    </row>
    <row r="290" spans="1:4" ht="31.5" x14ac:dyDescent="0.25">
      <c r="A290" s="174" t="s">
        <v>860</v>
      </c>
      <c r="B290" s="175" t="s">
        <v>713</v>
      </c>
      <c r="C290" s="175" t="s">
        <v>321</v>
      </c>
      <c r="D290" s="176">
        <v>19.452999999999999</v>
      </c>
    </row>
    <row r="291" spans="1:4" ht="15.75" x14ac:dyDescent="0.25">
      <c r="A291" s="174" t="s">
        <v>714</v>
      </c>
      <c r="B291" s="175" t="s">
        <v>715</v>
      </c>
      <c r="C291" s="175"/>
      <c r="D291" s="176">
        <v>8940</v>
      </c>
    </row>
    <row r="292" spans="1:4" ht="31.5" x14ac:dyDescent="0.25">
      <c r="A292" s="174" t="s">
        <v>861</v>
      </c>
      <c r="B292" s="175" t="s">
        <v>715</v>
      </c>
      <c r="C292" s="175" t="s">
        <v>381</v>
      </c>
      <c r="D292" s="176">
        <v>8940</v>
      </c>
    </row>
    <row r="293" spans="1:4" ht="15.75" x14ac:dyDescent="0.25">
      <c r="A293" s="174" t="s">
        <v>408</v>
      </c>
      <c r="B293" s="175" t="s">
        <v>409</v>
      </c>
      <c r="C293" s="175"/>
      <c r="D293" s="176">
        <v>35582.491000000002</v>
      </c>
    </row>
    <row r="294" spans="1:4" ht="15.75" x14ac:dyDescent="0.25">
      <c r="A294" s="174" t="s">
        <v>410</v>
      </c>
      <c r="B294" s="175" t="s">
        <v>411</v>
      </c>
      <c r="C294" s="175"/>
      <c r="D294" s="176">
        <v>35582.491000000002</v>
      </c>
    </row>
    <row r="295" spans="1:4" ht="47.25" x14ac:dyDescent="0.25">
      <c r="A295" s="177" t="s">
        <v>862</v>
      </c>
      <c r="B295" s="175" t="s">
        <v>411</v>
      </c>
      <c r="C295" s="175" t="s">
        <v>343</v>
      </c>
      <c r="D295" s="176">
        <v>28471.182000000001</v>
      </c>
    </row>
    <row r="296" spans="1:4" ht="31.5" x14ac:dyDescent="0.25">
      <c r="A296" s="174" t="s">
        <v>863</v>
      </c>
      <c r="B296" s="175" t="s">
        <v>411</v>
      </c>
      <c r="C296" s="175" t="s">
        <v>321</v>
      </c>
      <c r="D296" s="176">
        <v>6968.5169999999998</v>
      </c>
    </row>
    <row r="297" spans="1:4" ht="31.5" x14ac:dyDescent="0.25">
      <c r="A297" s="174" t="s">
        <v>864</v>
      </c>
      <c r="B297" s="175" t="s">
        <v>411</v>
      </c>
      <c r="C297" s="175" t="s">
        <v>362</v>
      </c>
      <c r="D297" s="176">
        <v>142.792</v>
      </c>
    </row>
    <row r="298" spans="1:4" ht="15.75" x14ac:dyDescent="0.25">
      <c r="A298" s="171" t="s">
        <v>412</v>
      </c>
      <c r="B298" s="172" t="s">
        <v>413</v>
      </c>
      <c r="C298" s="172"/>
      <c r="D298" s="173">
        <v>5100.1729999999998</v>
      </c>
    </row>
    <row r="299" spans="1:4" ht="15.75" x14ac:dyDescent="0.25">
      <c r="A299" s="174" t="s">
        <v>661</v>
      </c>
      <c r="B299" s="175" t="s">
        <v>662</v>
      </c>
      <c r="C299" s="175"/>
      <c r="D299" s="176">
        <v>2405</v>
      </c>
    </row>
    <row r="300" spans="1:4" ht="47.25" x14ac:dyDescent="0.25">
      <c r="A300" s="174" t="s">
        <v>663</v>
      </c>
      <c r="B300" s="175" t="s">
        <v>664</v>
      </c>
      <c r="C300" s="175"/>
      <c r="D300" s="176">
        <v>2405</v>
      </c>
    </row>
    <row r="301" spans="1:4" ht="47.25" x14ac:dyDescent="0.25">
      <c r="A301" s="177" t="s">
        <v>865</v>
      </c>
      <c r="B301" s="175" t="s">
        <v>664</v>
      </c>
      <c r="C301" s="175" t="s">
        <v>322</v>
      </c>
      <c r="D301" s="176">
        <v>2405</v>
      </c>
    </row>
    <row r="302" spans="1:4" ht="15.75" x14ac:dyDescent="0.25">
      <c r="A302" s="174" t="s">
        <v>665</v>
      </c>
      <c r="B302" s="175" t="s">
        <v>666</v>
      </c>
      <c r="C302" s="175"/>
      <c r="D302" s="176">
        <v>176</v>
      </c>
    </row>
    <row r="303" spans="1:4" ht="15.75" x14ac:dyDescent="0.25">
      <c r="A303" s="174" t="s">
        <v>667</v>
      </c>
      <c r="B303" s="175" t="s">
        <v>668</v>
      </c>
      <c r="C303" s="175"/>
      <c r="D303" s="176">
        <v>176</v>
      </c>
    </row>
    <row r="304" spans="1:4" ht="31.5" x14ac:dyDescent="0.25">
      <c r="A304" s="174" t="s">
        <v>866</v>
      </c>
      <c r="B304" s="175" t="s">
        <v>668</v>
      </c>
      <c r="C304" s="175" t="s">
        <v>436</v>
      </c>
      <c r="D304" s="176">
        <v>176</v>
      </c>
    </row>
    <row r="305" spans="1:4" ht="15.75" x14ac:dyDescent="0.25">
      <c r="A305" s="174" t="s">
        <v>414</v>
      </c>
      <c r="B305" s="175" t="s">
        <v>415</v>
      </c>
      <c r="C305" s="175"/>
      <c r="D305" s="176">
        <v>2519.1729999999998</v>
      </c>
    </row>
    <row r="306" spans="1:4" ht="15.75" x14ac:dyDescent="0.25">
      <c r="A306" s="174" t="s">
        <v>416</v>
      </c>
      <c r="B306" s="175" t="s">
        <v>417</v>
      </c>
      <c r="C306" s="175"/>
      <c r="D306" s="176">
        <v>623.30100000000004</v>
      </c>
    </row>
    <row r="307" spans="1:4" ht="31.5" x14ac:dyDescent="0.25">
      <c r="A307" s="174" t="s">
        <v>867</v>
      </c>
      <c r="B307" s="175" t="s">
        <v>417</v>
      </c>
      <c r="C307" s="175" t="s">
        <v>321</v>
      </c>
      <c r="D307" s="176">
        <v>400</v>
      </c>
    </row>
    <row r="308" spans="1:4" ht="31.5" x14ac:dyDescent="0.25">
      <c r="A308" s="174" t="s">
        <v>418</v>
      </c>
      <c r="B308" s="175" t="s">
        <v>419</v>
      </c>
      <c r="C308" s="175"/>
      <c r="D308" s="176">
        <v>223.30099999999999</v>
      </c>
    </row>
    <row r="309" spans="1:4" ht="63" x14ac:dyDescent="0.25">
      <c r="A309" s="177" t="s">
        <v>868</v>
      </c>
      <c r="B309" s="175" t="s">
        <v>419</v>
      </c>
      <c r="C309" s="175" t="s">
        <v>343</v>
      </c>
      <c r="D309" s="176">
        <v>54.753</v>
      </c>
    </row>
    <row r="310" spans="1:4" ht="47.25" x14ac:dyDescent="0.25">
      <c r="A310" s="174" t="s">
        <v>869</v>
      </c>
      <c r="B310" s="175" t="s">
        <v>419</v>
      </c>
      <c r="C310" s="175" t="s">
        <v>321</v>
      </c>
      <c r="D310" s="176">
        <v>168.548</v>
      </c>
    </row>
    <row r="311" spans="1:4" ht="15.75" x14ac:dyDescent="0.25">
      <c r="A311" s="174" t="s">
        <v>420</v>
      </c>
      <c r="B311" s="175" t="s">
        <v>421</v>
      </c>
      <c r="C311" s="175"/>
      <c r="D311" s="176">
        <v>210</v>
      </c>
    </row>
    <row r="312" spans="1:4" ht="31.5" x14ac:dyDescent="0.25">
      <c r="A312" s="174" t="s">
        <v>870</v>
      </c>
      <c r="B312" s="175" t="s">
        <v>421</v>
      </c>
      <c r="C312" s="175" t="s">
        <v>321</v>
      </c>
      <c r="D312" s="176">
        <v>210</v>
      </c>
    </row>
    <row r="313" spans="1:4" ht="15.75" x14ac:dyDescent="0.25">
      <c r="A313" s="174" t="s">
        <v>422</v>
      </c>
      <c r="B313" s="175" t="s">
        <v>423</v>
      </c>
      <c r="C313" s="175"/>
      <c r="D313" s="176">
        <v>3</v>
      </c>
    </row>
    <row r="314" spans="1:4" ht="31.5" x14ac:dyDescent="0.25">
      <c r="A314" s="174" t="s">
        <v>871</v>
      </c>
      <c r="B314" s="175" t="s">
        <v>423</v>
      </c>
      <c r="C314" s="175" t="s">
        <v>321</v>
      </c>
      <c r="D314" s="176">
        <v>3</v>
      </c>
    </row>
    <row r="315" spans="1:4" ht="31.5" x14ac:dyDescent="0.25">
      <c r="A315" s="174" t="s">
        <v>579</v>
      </c>
      <c r="B315" s="175" t="s">
        <v>580</v>
      </c>
      <c r="C315" s="175"/>
      <c r="D315" s="176">
        <v>159.87200000000001</v>
      </c>
    </row>
    <row r="316" spans="1:4" ht="47.25" x14ac:dyDescent="0.25">
      <c r="A316" s="174" t="s">
        <v>872</v>
      </c>
      <c r="B316" s="175" t="s">
        <v>580</v>
      </c>
      <c r="C316" s="175" t="s">
        <v>321</v>
      </c>
      <c r="D316" s="176">
        <v>159.87200000000001</v>
      </c>
    </row>
    <row r="317" spans="1:4" ht="31.5" x14ac:dyDescent="0.25">
      <c r="A317" s="174" t="s">
        <v>716</v>
      </c>
      <c r="B317" s="175" t="s">
        <v>717</v>
      </c>
      <c r="C317" s="175"/>
      <c r="D317" s="176">
        <v>1523</v>
      </c>
    </row>
    <row r="318" spans="1:4" ht="31.5" x14ac:dyDescent="0.25">
      <c r="A318" s="174" t="s">
        <v>716</v>
      </c>
      <c r="B318" s="175" t="s">
        <v>718</v>
      </c>
      <c r="C318" s="175"/>
      <c r="D318" s="176">
        <v>1523</v>
      </c>
    </row>
    <row r="319" spans="1:4" ht="31.5" x14ac:dyDescent="0.25">
      <c r="A319" s="174" t="s">
        <v>873</v>
      </c>
      <c r="B319" s="175" t="s">
        <v>718</v>
      </c>
      <c r="C319" s="175" t="s">
        <v>381</v>
      </c>
      <c r="D319" s="176">
        <v>1523</v>
      </c>
    </row>
    <row r="320" spans="1:4" ht="15.75" x14ac:dyDescent="0.25">
      <c r="A320" s="171" t="s">
        <v>424</v>
      </c>
      <c r="B320" s="172" t="s">
        <v>425</v>
      </c>
      <c r="C320" s="172"/>
      <c r="D320" s="173">
        <v>922.10299999999995</v>
      </c>
    </row>
    <row r="321" spans="1:4" ht="31.5" x14ac:dyDescent="0.25">
      <c r="A321" s="174" t="s">
        <v>426</v>
      </c>
      <c r="B321" s="175" t="s">
        <v>427</v>
      </c>
      <c r="C321" s="175"/>
      <c r="D321" s="176">
        <v>343.64</v>
      </c>
    </row>
    <row r="322" spans="1:4" ht="31.5" x14ac:dyDescent="0.25">
      <c r="A322" s="174" t="s">
        <v>428</v>
      </c>
      <c r="B322" s="175" t="s">
        <v>429</v>
      </c>
      <c r="C322" s="175"/>
      <c r="D322" s="176">
        <v>12</v>
      </c>
    </row>
    <row r="323" spans="1:4" ht="47.25" x14ac:dyDescent="0.25">
      <c r="A323" s="174" t="s">
        <v>874</v>
      </c>
      <c r="B323" s="175" t="s">
        <v>429</v>
      </c>
      <c r="C323" s="175" t="s">
        <v>322</v>
      </c>
      <c r="D323" s="176">
        <v>12</v>
      </c>
    </row>
    <row r="324" spans="1:4" ht="15.75" x14ac:dyDescent="0.25">
      <c r="A324" s="174" t="s">
        <v>431</v>
      </c>
      <c r="B324" s="175" t="s">
        <v>432</v>
      </c>
      <c r="C324" s="175"/>
      <c r="D324" s="176">
        <v>21.64</v>
      </c>
    </row>
    <row r="325" spans="1:4" ht="31.5" x14ac:dyDescent="0.25">
      <c r="A325" s="174" t="s">
        <v>875</v>
      </c>
      <c r="B325" s="175" t="s">
        <v>432</v>
      </c>
      <c r="C325" s="175" t="s">
        <v>321</v>
      </c>
      <c r="D325" s="176">
        <v>21.64</v>
      </c>
    </row>
    <row r="326" spans="1:4" ht="15.75" x14ac:dyDescent="0.25">
      <c r="A326" s="174" t="s">
        <v>433</v>
      </c>
      <c r="B326" s="175" t="s">
        <v>434</v>
      </c>
      <c r="C326" s="175"/>
      <c r="D326" s="176">
        <v>230</v>
      </c>
    </row>
    <row r="327" spans="1:4" ht="47.25" x14ac:dyDescent="0.25">
      <c r="A327" s="174" t="s">
        <v>876</v>
      </c>
      <c r="B327" s="175" t="s">
        <v>434</v>
      </c>
      <c r="C327" s="175" t="s">
        <v>436</v>
      </c>
      <c r="D327" s="176">
        <v>230</v>
      </c>
    </row>
    <row r="328" spans="1:4" ht="15.75" x14ac:dyDescent="0.25">
      <c r="A328" s="174" t="s">
        <v>437</v>
      </c>
      <c r="B328" s="175" t="s">
        <v>438</v>
      </c>
      <c r="C328" s="175"/>
      <c r="D328" s="176">
        <v>80</v>
      </c>
    </row>
    <row r="329" spans="1:4" ht="31.5" x14ac:dyDescent="0.25">
      <c r="A329" s="174" t="s">
        <v>877</v>
      </c>
      <c r="B329" s="175" t="s">
        <v>438</v>
      </c>
      <c r="C329" s="175" t="s">
        <v>436</v>
      </c>
      <c r="D329" s="176">
        <v>80</v>
      </c>
    </row>
    <row r="330" spans="1:4" ht="15.75" x14ac:dyDescent="0.25">
      <c r="A330" s="174" t="s">
        <v>542</v>
      </c>
      <c r="B330" s="175" t="s">
        <v>543</v>
      </c>
      <c r="C330" s="175"/>
      <c r="D330" s="176">
        <v>578.46299999999997</v>
      </c>
    </row>
    <row r="331" spans="1:4" ht="31.5" x14ac:dyDescent="0.25">
      <c r="A331" s="174" t="s">
        <v>544</v>
      </c>
      <c r="B331" s="175" t="s">
        <v>545</v>
      </c>
      <c r="C331" s="175"/>
      <c r="D331" s="176">
        <v>578.46299999999997</v>
      </c>
    </row>
    <row r="332" spans="1:4" ht="31.5" x14ac:dyDescent="0.25">
      <c r="A332" s="174" t="s">
        <v>546</v>
      </c>
      <c r="B332" s="175" t="s">
        <v>547</v>
      </c>
      <c r="C332" s="175"/>
      <c r="D332" s="176">
        <v>578.46299999999997</v>
      </c>
    </row>
    <row r="333" spans="1:4" ht="47.25" x14ac:dyDescent="0.25">
      <c r="A333" s="174" t="s">
        <v>878</v>
      </c>
      <c r="B333" s="175" t="s">
        <v>547</v>
      </c>
      <c r="C333" s="175" t="s">
        <v>436</v>
      </c>
      <c r="D333" s="176">
        <v>578.46299999999997</v>
      </c>
    </row>
    <row r="334" spans="1:4" ht="15.75" x14ac:dyDescent="0.25">
      <c r="A334" s="171" t="s">
        <v>336</v>
      </c>
      <c r="B334" s="172" t="s">
        <v>337</v>
      </c>
      <c r="C334" s="172"/>
      <c r="D334" s="173">
        <v>56444.777000000002</v>
      </c>
    </row>
    <row r="335" spans="1:4" ht="15.75" x14ac:dyDescent="0.25">
      <c r="A335" s="174" t="s">
        <v>338</v>
      </c>
      <c r="B335" s="175" t="s">
        <v>339</v>
      </c>
      <c r="C335" s="175"/>
      <c r="D335" s="176">
        <v>56444.777000000002</v>
      </c>
    </row>
    <row r="336" spans="1:4" ht="31.5" x14ac:dyDescent="0.25">
      <c r="A336" s="174" t="s">
        <v>439</v>
      </c>
      <c r="B336" s="175" t="s">
        <v>440</v>
      </c>
      <c r="C336" s="175"/>
      <c r="D336" s="176">
        <v>3405.6709999999998</v>
      </c>
    </row>
    <row r="337" spans="1:4" ht="63" x14ac:dyDescent="0.25">
      <c r="A337" s="177" t="s">
        <v>879</v>
      </c>
      <c r="B337" s="175" t="s">
        <v>440</v>
      </c>
      <c r="C337" s="175" t="s">
        <v>343</v>
      </c>
      <c r="D337" s="176">
        <v>3405.6709999999998</v>
      </c>
    </row>
    <row r="338" spans="1:4" ht="15.75" x14ac:dyDescent="0.25">
      <c r="A338" s="174" t="s">
        <v>340</v>
      </c>
      <c r="B338" s="175" t="s">
        <v>341</v>
      </c>
      <c r="C338" s="175"/>
      <c r="D338" s="176">
        <v>1219.69</v>
      </c>
    </row>
    <row r="339" spans="1:4" ht="47.25" x14ac:dyDescent="0.25">
      <c r="A339" s="174" t="s">
        <v>880</v>
      </c>
      <c r="B339" s="175" t="s">
        <v>341</v>
      </c>
      <c r="C339" s="175" t="s">
        <v>343</v>
      </c>
      <c r="D339" s="176">
        <v>1219.69</v>
      </c>
    </row>
    <row r="340" spans="1:4" ht="31.5" x14ac:dyDescent="0.25">
      <c r="A340" s="174" t="s">
        <v>719</v>
      </c>
      <c r="B340" s="175" t="s">
        <v>720</v>
      </c>
      <c r="C340" s="175"/>
      <c r="D340" s="176">
        <v>1233.2</v>
      </c>
    </row>
    <row r="341" spans="1:4" ht="31.5" x14ac:dyDescent="0.25">
      <c r="A341" s="174" t="s">
        <v>881</v>
      </c>
      <c r="B341" s="175" t="s">
        <v>720</v>
      </c>
      <c r="C341" s="175" t="s">
        <v>381</v>
      </c>
      <c r="D341" s="176">
        <v>1233.2</v>
      </c>
    </row>
    <row r="342" spans="1:4" ht="31.5" x14ac:dyDescent="0.25">
      <c r="A342" s="174" t="s">
        <v>441</v>
      </c>
      <c r="B342" s="175" t="s">
        <v>442</v>
      </c>
      <c r="C342" s="175"/>
      <c r="D342" s="176">
        <v>213.4</v>
      </c>
    </row>
    <row r="343" spans="1:4" ht="47.25" x14ac:dyDescent="0.25">
      <c r="A343" s="174" t="s">
        <v>882</v>
      </c>
      <c r="B343" s="175" t="s">
        <v>442</v>
      </c>
      <c r="C343" s="175" t="s">
        <v>321</v>
      </c>
      <c r="D343" s="176">
        <v>213.4</v>
      </c>
    </row>
    <row r="344" spans="1:4" ht="31.5" x14ac:dyDescent="0.25">
      <c r="A344" s="174" t="s">
        <v>721</v>
      </c>
      <c r="B344" s="175" t="s">
        <v>722</v>
      </c>
      <c r="C344" s="175"/>
      <c r="D344" s="176">
        <v>71.8</v>
      </c>
    </row>
    <row r="345" spans="1:4" ht="31.5" x14ac:dyDescent="0.25">
      <c r="A345" s="174" t="s">
        <v>883</v>
      </c>
      <c r="B345" s="175" t="s">
        <v>722</v>
      </c>
      <c r="C345" s="175" t="s">
        <v>381</v>
      </c>
      <c r="D345" s="176">
        <v>71.8</v>
      </c>
    </row>
    <row r="346" spans="1:4" ht="31.5" x14ac:dyDescent="0.25">
      <c r="A346" s="174" t="s">
        <v>344</v>
      </c>
      <c r="B346" s="175" t="s">
        <v>345</v>
      </c>
      <c r="C346" s="175"/>
      <c r="D346" s="176">
        <v>19.452999999999999</v>
      </c>
    </row>
    <row r="347" spans="1:4" ht="31.5" x14ac:dyDescent="0.25">
      <c r="A347" s="174" t="s">
        <v>860</v>
      </c>
      <c r="B347" s="175" t="s">
        <v>345</v>
      </c>
      <c r="C347" s="175" t="s">
        <v>321</v>
      </c>
      <c r="D347" s="176">
        <v>19.452999999999999</v>
      </c>
    </row>
    <row r="348" spans="1:4" ht="47.25" x14ac:dyDescent="0.25">
      <c r="A348" s="174" t="s">
        <v>581</v>
      </c>
      <c r="B348" s="175" t="s">
        <v>582</v>
      </c>
      <c r="C348" s="175"/>
      <c r="D348" s="176">
        <v>50.6</v>
      </c>
    </row>
    <row r="349" spans="1:4" ht="78.75" x14ac:dyDescent="0.25">
      <c r="A349" s="177" t="s">
        <v>884</v>
      </c>
      <c r="B349" s="175" t="s">
        <v>582</v>
      </c>
      <c r="C349" s="175" t="s">
        <v>343</v>
      </c>
      <c r="D349" s="176">
        <v>49.3</v>
      </c>
    </row>
    <row r="350" spans="1:4" ht="63" x14ac:dyDescent="0.25">
      <c r="A350" s="177" t="s">
        <v>885</v>
      </c>
      <c r="B350" s="175" t="s">
        <v>582</v>
      </c>
      <c r="C350" s="175" t="s">
        <v>321</v>
      </c>
      <c r="D350" s="176">
        <v>1.3</v>
      </c>
    </row>
    <row r="351" spans="1:4" ht="47.25" x14ac:dyDescent="0.25">
      <c r="A351" s="177" t="s">
        <v>443</v>
      </c>
      <c r="B351" s="175" t="s">
        <v>444</v>
      </c>
      <c r="C351" s="175"/>
      <c r="D351" s="176">
        <v>59.753</v>
      </c>
    </row>
    <row r="352" spans="1:4" ht="78.75" x14ac:dyDescent="0.25">
      <c r="A352" s="177" t="s">
        <v>886</v>
      </c>
      <c r="B352" s="175" t="s">
        <v>444</v>
      </c>
      <c r="C352" s="175" t="s">
        <v>343</v>
      </c>
      <c r="D352" s="176">
        <v>54.753</v>
      </c>
    </row>
    <row r="353" spans="1:4" ht="63" x14ac:dyDescent="0.25">
      <c r="A353" s="177" t="s">
        <v>887</v>
      </c>
      <c r="B353" s="175" t="s">
        <v>444</v>
      </c>
      <c r="C353" s="175" t="s">
        <v>321</v>
      </c>
      <c r="D353" s="176">
        <v>5</v>
      </c>
    </row>
    <row r="354" spans="1:4" ht="94.5" x14ac:dyDescent="0.25">
      <c r="A354" s="177" t="s">
        <v>445</v>
      </c>
      <c r="B354" s="175" t="s">
        <v>446</v>
      </c>
      <c r="C354" s="175"/>
      <c r="D354" s="176">
        <v>102.479</v>
      </c>
    </row>
    <row r="355" spans="1:4" ht="126" x14ac:dyDescent="0.25">
      <c r="A355" s="177" t="s">
        <v>888</v>
      </c>
      <c r="B355" s="175" t="s">
        <v>446</v>
      </c>
      <c r="C355" s="175" t="s">
        <v>343</v>
      </c>
      <c r="D355" s="176">
        <v>101.839</v>
      </c>
    </row>
    <row r="356" spans="1:4" ht="110.25" x14ac:dyDescent="0.25">
      <c r="A356" s="177" t="s">
        <v>889</v>
      </c>
      <c r="B356" s="175" t="s">
        <v>446</v>
      </c>
      <c r="C356" s="175" t="s">
        <v>321</v>
      </c>
      <c r="D356" s="176">
        <v>0.64</v>
      </c>
    </row>
    <row r="357" spans="1:4" ht="63" x14ac:dyDescent="0.25">
      <c r="A357" s="177" t="s">
        <v>723</v>
      </c>
      <c r="B357" s="175" t="s">
        <v>724</v>
      </c>
      <c r="C357" s="175"/>
      <c r="D357" s="176">
        <v>4</v>
      </c>
    </row>
    <row r="358" spans="1:4" ht="78.75" x14ac:dyDescent="0.25">
      <c r="A358" s="177" t="s">
        <v>890</v>
      </c>
      <c r="B358" s="175" t="s">
        <v>724</v>
      </c>
      <c r="C358" s="175" t="s">
        <v>321</v>
      </c>
      <c r="D358" s="176">
        <v>4</v>
      </c>
    </row>
    <row r="359" spans="1:4" ht="110.25" x14ac:dyDescent="0.25">
      <c r="A359" s="177" t="s">
        <v>725</v>
      </c>
      <c r="B359" s="175" t="s">
        <v>726</v>
      </c>
      <c r="C359" s="175"/>
      <c r="D359" s="176">
        <v>4</v>
      </c>
    </row>
    <row r="360" spans="1:4" ht="110.25" x14ac:dyDescent="0.25">
      <c r="A360" s="177" t="s">
        <v>891</v>
      </c>
      <c r="B360" s="175" t="s">
        <v>726</v>
      </c>
      <c r="C360" s="175" t="s">
        <v>321</v>
      </c>
      <c r="D360" s="176">
        <v>4</v>
      </c>
    </row>
    <row r="361" spans="1:4" ht="47.25" x14ac:dyDescent="0.25">
      <c r="A361" s="177" t="s">
        <v>447</v>
      </c>
      <c r="B361" s="175" t="s">
        <v>448</v>
      </c>
      <c r="C361" s="175"/>
      <c r="D361" s="176">
        <v>67.72</v>
      </c>
    </row>
    <row r="362" spans="1:4" ht="94.5" x14ac:dyDescent="0.25">
      <c r="A362" s="177" t="s">
        <v>892</v>
      </c>
      <c r="B362" s="175" t="s">
        <v>448</v>
      </c>
      <c r="C362" s="175" t="s">
        <v>343</v>
      </c>
      <c r="D362" s="176">
        <v>66.141000000000005</v>
      </c>
    </row>
    <row r="363" spans="1:4" ht="63" x14ac:dyDescent="0.25">
      <c r="A363" s="177" t="s">
        <v>893</v>
      </c>
      <c r="B363" s="175" t="s">
        <v>448</v>
      </c>
      <c r="C363" s="175" t="s">
        <v>321</v>
      </c>
      <c r="D363" s="176">
        <v>1.579</v>
      </c>
    </row>
    <row r="364" spans="1:4" ht="63" x14ac:dyDescent="0.25">
      <c r="A364" s="177" t="s">
        <v>449</v>
      </c>
      <c r="B364" s="175" t="s">
        <v>450</v>
      </c>
      <c r="C364" s="175"/>
      <c r="D364" s="176">
        <v>264.25</v>
      </c>
    </row>
    <row r="365" spans="1:4" ht="94.5" x14ac:dyDescent="0.25">
      <c r="A365" s="177" t="s">
        <v>894</v>
      </c>
      <c r="B365" s="175" t="s">
        <v>450</v>
      </c>
      <c r="C365" s="175" t="s">
        <v>343</v>
      </c>
      <c r="D365" s="176">
        <v>22.829000000000001</v>
      </c>
    </row>
    <row r="366" spans="1:4" ht="78.75" x14ac:dyDescent="0.25">
      <c r="A366" s="177" t="s">
        <v>895</v>
      </c>
      <c r="B366" s="175" t="s">
        <v>450</v>
      </c>
      <c r="C366" s="175" t="s">
        <v>321</v>
      </c>
      <c r="D366" s="176">
        <v>3.2810000000000001</v>
      </c>
    </row>
    <row r="367" spans="1:4" ht="78.75" x14ac:dyDescent="0.25">
      <c r="A367" s="177" t="s">
        <v>896</v>
      </c>
      <c r="B367" s="175" t="s">
        <v>450</v>
      </c>
      <c r="C367" s="175" t="s">
        <v>381</v>
      </c>
      <c r="D367" s="176">
        <v>238.14</v>
      </c>
    </row>
    <row r="368" spans="1:4" ht="63" x14ac:dyDescent="0.25">
      <c r="A368" s="177" t="s">
        <v>727</v>
      </c>
      <c r="B368" s="175" t="s">
        <v>728</v>
      </c>
      <c r="C368" s="175"/>
      <c r="D368" s="176">
        <v>9</v>
      </c>
    </row>
    <row r="369" spans="1:4" ht="78.75" x14ac:dyDescent="0.25">
      <c r="A369" s="177" t="s">
        <v>897</v>
      </c>
      <c r="B369" s="175" t="s">
        <v>728</v>
      </c>
      <c r="C369" s="175" t="s">
        <v>321</v>
      </c>
      <c r="D369" s="176">
        <v>9</v>
      </c>
    </row>
    <row r="370" spans="1:4" ht="47.25" x14ac:dyDescent="0.25">
      <c r="A370" s="174" t="s">
        <v>347</v>
      </c>
      <c r="B370" s="175" t="s">
        <v>348</v>
      </c>
      <c r="C370" s="175"/>
      <c r="D370" s="176">
        <v>15.89</v>
      </c>
    </row>
    <row r="371" spans="1:4" ht="63" x14ac:dyDescent="0.25">
      <c r="A371" s="177" t="s">
        <v>898</v>
      </c>
      <c r="B371" s="175" t="s">
        <v>348</v>
      </c>
      <c r="C371" s="175" t="s">
        <v>321</v>
      </c>
      <c r="D371" s="176">
        <v>15.89</v>
      </c>
    </row>
    <row r="372" spans="1:4" ht="31.5" x14ac:dyDescent="0.25">
      <c r="A372" s="174" t="s">
        <v>451</v>
      </c>
      <c r="B372" s="175" t="s">
        <v>452</v>
      </c>
      <c r="C372" s="175"/>
      <c r="D372" s="176">
        <v>1500</v>
      </c>
    </row>
    <row r="373" spans="1:4" ht="31.5" x14ac:dyDescent="0.25">
      <c r="A373" s="174" t="s">
        <v>899</v>
      </c>
      <c r="B373" s="175" t="s">
        <v>452</v>
      </c>
      <c r="C373" s="175" t="s">
        <v>362</v>
      </c>
      <c r="D373" s="176">
        <v>1500</v>
      </c>
    </row>
    <row r="374" spans="1:4" ht="15.75" x14ac:dyDescent="0.25">
      <c r="A374" s="174" t="s">
        <v>351</v>
      </c>
      <c r="B374" s="175" t="s">
        <v>352</v>
      </c>
      <c r="C374" s="175"/>
      <c r="D374" s="176">
        <v>48203.870999999999</v>
      </c>
    </row>
    <row r="375" spans="1:4" ht="31.5" x14ac:dyDescent="0.25">
      <c r="A375" s="174" t="s">
        <v>900</v>
      </c>
      <c r="B375" s="175" t="s">
        <v>352</v>
      </c>
      <c r="C375" s="175" t="s">
        <v>321</v>
      </c>
      <c r="D375" s="176">
        <v>440</v>
      </c>
    </row>
    <row r="376" spans="1:4" ht="15.75" x14ac:dyDescent="0.25">
      <c r="A376" s="174" t="s">
        <v>901</v>
      </c>
      <c r="B376" s="175" t="s">
        <v>352</v>
      </c>
      <c r="C376" s="175" t="s">
        <v>322</v>
      </c>
      <c r="D376" s="176">
        <v>4616.8710000000001</v>
      </c>
    </row>
    <row r="377" spans="1:4" ht="15.75" x14ac:dyDescent="0.25">
      <c r="A377" s="174" t="s">
        <v>902</v>
      </c>
      <c r="B377" s="175" t="s">
        <v>352</v>
      </c>
      <c r="C377" s="175" t="s">
        <v>362</v>
      </c>
      <c r="D377" s="176">
        <v>43147</v>
      </c>
    </row>
  </sheetData>
  <mergeCells count="14">
    <mergeCell ref="A14:A15"/>
    <mergeCell ref="B14:B15"/>
    <mergeCell ref="C14:C15"/>
    <mergeCell ref="A7:D7"/>
    <mergeCell ref="A8:D8"/>
    <mergeCell ref="A9:D9"/>
    <mergeCell ref="A11:D11"/>
    <mergeCell ref="D14:D15"/>
    <mergeCell ref="C13:D13"/>
    <mergeCell ref="A1:D1"/>
    <mergeCell ref="A2:D2"/>
    <mergeCell ref="A3:D3"/>
    <mergeCell ref="A4:D4"/>
    <mergeCell ref="A6:D6"/>
  </mergeCells>
  <pageMargins left="0.7" right="0.7" top="0.75" bottom="0.75" header="0.3" footer="0.3"/>
  <pageSetup paperSize="9"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workbookViewId="0">
      <selection activeCell="I271" sqref="I271"/>
    </sheetView>
  </sheetViews>
  <sheetFormatPr defaultRowHeight="15" x14ac:dyDescent="0.25"/>
  <cols>
    <col min="1" max="1" width="91.85546875" customWidth="1"/>
    <col min="2" max="2" width="18.7109375" customWidth="1"/>
    <col min="4" max="4" width="16.85546875" customWidth="1"/>
    <col min="5" max="5" width="16.42578125" customWidth="1"/>
    <col min="6" max="6" width="10" bestFit="1" customWidth="1"/>
  </cols>
  <sheetData>
    <row r="1" spans="1:6" s="13" customFormat="1" ht="18.75" x14ac:dyDescent="0.3">
      <c r="A1" s="197" t="s">
        <v>919</v>
      </c>
      <c r="B1" s="197"/>
      <c r="C1" s="197"/>
      <c r="D1" s="197"/>
      <c r="E1" s="197"/>
    </row>
    <row r="2" spans="1:6" s="13" customFormat="1" ht="18.75" x14ac:dyDescent="0.3">
      <c r="A2" s="197" t="s">
        <v>325</v>
      </c>
      <c r="B2" s="197"/>
      <c r="C2" s="197"/>
      <c r="D2" s="197"/>
      <c r="E2" s="197"/>
      <c r="F2" s="17"/>
    </row>
    <row r="3" spans="1:6" s="13" customFormat="1" ht="18.75" x14ac:dyDescent="0.3">
      <c r="A3" s="197" t="s">
        <v>311</v>
      </c>
      <c r="B3" s="197"/>
      <c r="C3" s="197"/>
      <c r="D3" s="197"/>
      <c r="E3" s="197"/>
      <c r="F3" s="17"/>
    </row>
    <row r="4" spans="1:6" s="13" customFormat="1" ht="18.75" x14ac:dyDescent="0.3">
      <c r="A4" s="197" t="s">
        <v>1003</v>
      </c>
      <c r="B4" s="197"/>
      <c r="C4" s="197"/>
      <c r="D4" s="197"/>
      <c r="E4" s="197"/>
      <c r="F4" s="17"/>
    </row>
    <row r="5" spans="1:6" s="13" customFormat="1" ht="18.75" x14ac:dyDescent="0.3">
      <c r="A5" s="19"/>
      <c r="B5" s="134"/>
      <c r="C5" s="134"/>
      <c r="D5" s="134"/>
      <c r="E5" s="134"/>
    </row>
    <row r="6" spans="1:6" s="13" customFormat="1" ht="18.75" x14ac:dyDescent="0.3">
      <c r="A6" s="196" t="s">
        <v>919</v>
      </c>
      <c r="B6" s="196"/>
      <c r="C6" s="196"/>
      <c r="D6" s="196"/>
      <c r="E6" s="196"/>
      <c r="F6" s="20"/>
    </row>
    <row r="7" spans="1:6" s="13" customFormat="1" ht="18.75" x14ac:dyDescent="0.3">
      <c r="A7" s="197" t="s">
        <v>310</v>
      </c>
      <c r="B7" s="197"/>
      <c r="C7" s="197"/>
      <c r="D7" s="197"/>
      <c r="E7" s="197"/>
      <c r="F7" s="17"/>
    </row>
    <row r="8" spans="1:6" s="13" customFormat="1" ht="18.75" x14ac:dyDescent="0.3">
      <c r="A8" s="181" t="s">
        <v>311</v>
      </c>
      <c r="B8" s="181"/>
      <c r="C8" s="181"/>
      <c r="D8" s="181"/>
      <c r="E8" s="181"/>
      <c r="F8" s="26"/>
    </row>
    <row r="9" spans="1:6" s="13" customFormat="1" ht="18.75" customHeight="1" x14ac:dyDescent="0.3">
      <c r="A9" s="198" t="s">
        <v>326</v>
      </c>
      <c r="B9" s="198"/>
      <c r="C9" s="198"/>
      <c r="D9" s="198"/>
      <c r="E9" s="198"/>
      <c r="F9" s="21"/>
    </row>
    <row r="10" spans="1:6" ht="15.75" x14ac:dyDescent="0.25">
      <c r="A10" s="24"/>
      <c r="B10" s="24"/>
      <c r="C10" s="24"/>
      <c r="D10" s="23"/>
      <c r="E10" s="23"/>
    </row>
    <row r="11" spans="1:6" ht="86.25" customHeight="1" x14ac:dyDescent="0.25">
      <c r="A11" s="202" t="s">
        <v>917</v>
      </c>
      <c r="B11" s="202"/>
      <c r="C11" s="202"/>
      <c r="D11" s="202"/>
      <c r="E11" s="202"/>
    </row>
    <row r="12" spans="1:6" x14ac:dyDescent="0.25">
      <c r="A12" s="22"/>
      <c r="B12" s="22"/>
      <c r="C12" s="22"/>
      <c r="D12" s="22"/>
      <c r="E12" s="22"/>
    </row>
    <row r="13" spans="1:6" ht="18.75" x14ac:dyDescent="0.25">
      <c r="A13" s="25"/>
      <c r="B13" s="25"/>
      <c r="C13" s="25"/>
      <c r="D13" s="203" t="s">
        <v>757</v>
      </c>
      <c r="E13" s="203"/>
    </row>
    <row r="14" spans="1:6" ht="15.75" customHeight="1" x14ac:dyDescent="0.25">
      <c r="A14" s="201" t="s">
        <v>329</v>
      </c>
      <c r="B14" s="201" t="s">
        <v>331</v>
      </c>
      <c r="C14" s="201" t="s">
        <v>332</v>
      </c>
      <c r="D14" s="204" t="s">
        <v>730</v>
      </c>
      <c r="E14" s="201" t="s">
        <v>731</v>
      </c>
    </row>
    <row r="15" spans="1:6" ht="15.75" customHeight="1" x14ac:dyDescent="0.25">
      <c r="A15" s="201"/>
      <c r="B15" s="201" t="s">
        <v>759</v>
      </c>
      <c r="C15" s="201" t="s">
        <v>760</v>
      </c>
      <c r="D15" s="205"/>
      <c r="E15" s="201" t="s">
        <v>3</v>
      </c>
    </row>
    <row r="16" spans="1:6" s="4" customFormat="1" x14ac:dyDescent="0.25">
      <c r="A16" s="167">
        <v>1</v>
      </c>
      <c r="B16" s="167">
        <v>2</v>
      </c>
      <c r="C16" s="167">
        <v>3</v>
      </c>
      <c r="D16" s="167">
        <v>4</v>
      </c>
      <c r="E16" s="167">
        <v>5</v>
      </c>
    </row>
    <row r="17" spans="1:7" ht="15.75" x14ac:dyDescent="0.25">
      <c r="A17" s="168" t="s">
        <v>333</v>
      </c>
      <c r="B17" s="169"/>
      <c r="C17" s="169"/>
      <c r="D17" s="170">
        <v>579668.38199999998</v>
      </c>
      <c r="E17" s="170">
        <v>573668.56900000002</v>
      </c>
      <c r="G17" s="140"/>
    </row>
    <row r="18" spans="1:7" ht="15.75" x14ac:dyDescent="0.25">
      <c r="A18" s="171" t="s">
        <v>355</v>
      </c>
      <c r="B18" s="172" t="s">
        <v>356</v>
      </c>
      <c r="C18" s="172"/>
      <c r="D18" s="173">
        <v>1052</v>
      </c>
      <c r="E18" s="173">
        <v>200</v>
      </c>
    </row>
    <row r="19" spans="1:7" ht="15.75" x14ac:dyDescent="0.25">
      <c r="A19" s="174" t="s">
        <v>671</v>
      </c>
      <c r="B19" s="175" t="s">
        <v>672</v>
      </c>
      <c r="C19" s="175"/>
      <c r="D19" s="176">
        <v>650</v>
      </c>
      <c r="E19" s="176"/>
    </row>
    <row r="20" spans="1:7" ht="31.5" x14ac:dyDescent="0.25">
      <c r="A20" s="174" t="s">
        <v>733</v>
      </c>
      <c r="B20" s="175" t="s">
        <v>734</v>
      </c>
      <c r="C20" s="175"/>
      <c r="D20" s="176">
        <v>100</v>
      </c>
      <c r="E20" s="176"/>
    </row>
    <row r="21" spans="1:7" ht="47.25" x14ac:dyDescent="0.25">
      <c r="A21" s="174" t="s">
        <v>903</v>
      </c>
      <c r="B21" s="175" t="s">
        <v>734</v>
      </c>
      <c r="C21" s="175" t="s">
        <v>362</v>
      </c>
      <c r="D21" s="176">
        <v>100</v>
      </c>
      <c r="E21" s="176"/>
    </row>
    <row r="22" spans="1:7" ht="47.25" x14ac:dyDescent="0.25">
      <c r="A22" s="174" t="s">
        <v>676</v>
      </c>
      <c r="B22" s="175" t="s">
        <v>677</v>
      </c>
      <c r="C22" s="175"/>
      <c r="D22" s="176">
        <v>500</v>
      </c>
      <c r="E22" s="176"/>
    </row>
    <row r="23" spans="1:7" ht="47.25" x14ac:dyDescent="0.25">
      <c r="A23" s="174" t="s">
        <v>904</v>
      </c>
      <c r="B23" s="175" t="s">
        <v>677</v>
      </c>
      <c r="C23" s="175" t="s">
        <v>362</v>
      </c>
      <c r="D23" s="176">
        <v>500</v>
      </c>
      <c r="E23" s="176"/>
    </row>
    <row r="24" spans="1:7" ht="15.75" x14ac:dyDescent="0.25">
      <c r="A24" s="174" t="s">
        <v>735</v>
      </c>
      <c r="B24" s="175" t="s">
        <v>736</v>
      </c>
      <c r="C24" s="175"/>
      <c r="D24" s="176">
        <v>50</v>
      </c>
      <c r="E24" s="176"/>
    </row>
    <row r="25" spans="1:7" ht="31.5" x14ac:dyDescent="0.25">
      <c r="A25" s="174" t="s">
        <v>905</v>
      </c>
      <c r="B25" s="175" t="s">
        <v>736</v>
      </c>
      <c r="C25" s="175" t="s">
        <v>362</v>
      </c>
      <c r="D25" s="176">
        <v>50</v>
      </c>
      <c r="E25" s="176"/>
    </row>
    <row r="26" spans="1:7" ht="31.5" x14ac:dyDescent="0.25">
      <c r="A26" s="174" t="s">
        <v>455</v>
      </c>
      <c r="B26" s="175" t="s">
        <v>456</v>
      </c>
      <c r="C26" s="175"/>
      <c r="D26" s="176">
        <v>82</v>
      </c>
      <c r="E26" s="176"/>
    </row>
    <row r="27" spans="1:7" ht="31.5" x14ac:dyDescent="0.25">
      <c r="A27" s="174" t="s">
        <v>745</v>
      </c>
      <c r="B27" s="175" t="s">
        <v>746</v>
      </c>
      <c r="C27" s="175"/>
      <c r="D27" s="176">
        <v>50</v>
      </c>
      <c r="E27" s="176"/>
    </row>
    <row r="28" spans="1:7" ht="31.5" x14ac:dyDescent="0.25">
      <c r="A28" s="174" t="s">
        <v>906</v>
      </c>
      <c r="B28" s="175" t="s">
        <v>746</v>
      </c>
      <c r="C28" s="175" t="s">
        <v>362</v>
      </c>
      <c r="D28" s="176">
        <v>50</v>
      </c>
      <c r="E28" s="176"/>
    </row>
    <row r="29" spans="1:7" ht="31.5" x14ac:dyDescent="0.25">
      <c r="A29" s="174" t="s">
        <v>457</v>
      </c>
      <c r="B29" s="175" t="s">
        <v>458</v>
      </c>
      <c r="C29" s="175"/>
      <c r="D29" s="176">
        <v>32</v>
      </c>
      <c r="E29" s="176"/>
    </row>
    <row r="30" spans="1:7" ht="47.25" x14ac:dyDescent="0.25">
      <c r="A30" s="174" t="s">
        <v>763</v>
      </c>
      <c r="B30" s="175" t="s">
        <v>458</v>
      </c>
      <c r="C30" s="175" t="s">
        <v>321</v>
      </c>
      <c r="D30" s="176">
        <v>32</v>
      </c>
      <c r="E30" s="176"/>
    </row>
    <row r="31" spans="1:7" ht="31.5" x14ac:dyDescent="0.25">
      <c r="A31" s="174" t="s">
        <v>750</v>
      </c>
      <c r="B31" s="175" t="s">
        <v>751</v>
      </c>
      <c r="C31" s="175"/>
      <c r="D31" s="176">
        <v>170</v>
      </c>
      <c r="E31" s="176"/>
    </row>
    <row r="32" spans="1:7" ht="15.75" x14ac:dyDescent="0.25">
      <c r="A32" s="174" t="s">
        <v>752</v>
      </c>
      <c r="B32" s="175" t="s">
        <v>753</v>
      </c>
      <c r="C32" s="175"/>
      <c r="D32" s="176">
        <v>170</v>
      </c>
      <c r="E32" s="176"/>
    </row>
    <row r="33" spans="1:5" ht="31.5" x14ac:dyDescent="0.25">
      <c r="A33" s="174" t="s">
        <v>907</v>
      </c>
      <c r="B33" s="175" t="s">
        <v>753</v>
      </c>
      <c r="C33" s="175" t="s">
        <v>381</v>
      </c>
      <c r="D33" s="176">
        <v>170</v>
      </c>
      <c r="E33" s="176"/>
    </row>
    <row r="34" spans="1:5" ht="15.75" x14ac:dyDescent="0.25">
      <c r="A34" s="174" t="s">
        <v>357</v>
      </c>
      <c r="B34" s="175" t="s">
        <v>358</v>
      </c>
      <c r="C34" s="175"/>
      <c r="D34" s="176">
        <v>150</v>
      </c>
      <c r="E34" s="176">
        <v>200</v>
      </c>
    </row>
    <row r="35" spans="1:5" ht="47.25" x14ac:dyDescent="0.25">
      <c r="A35" s="174" t="s">
        <v>359</v>
      </c>
      <c r="B35" s="175" t="s">
        <v>360</v>
      </c>
      <c r="C35" s="175"/>
      <c r="D35" s="176">
        <v>150</v>
      </c>
      <c r="E35" s="176">
        <v>200</v>
      </c>
    </row>
    <row r="36" spans="1:5" ht="47.25" x14ac:dyDescent="0.25">
      <c r="A36" s="174" t="s">
        <v>764</v>
      </c>
      <c r="B36" s="175" t="s">
        <v>360</v>
      </c>
      <c r="C36" s="175" t="s">
        <v>362</v>
      </c>
      <c r="D36" s="176">
        <v>150</v>
      </c>
      <c r="E36" s="176">
        <v>200</v>
      </c>
    </row>
    <row r="37" spans="1:5" ht="31.5" x14ac:dyDescent="0.25">
      <c r="A37" s="171" t="s">
        <v>363</v>
      </c>
      <c r="B37" s="172" t="s">
        <v>364</v>
      </c>
      <c r="C37" s="172"/>
      <c r="D37" s="173">
        <v>21320.356</v>
      </c>
      <c r="E37" s="173">
        <v>9090</v>
      </c>
    </row>
    <row r="38" spans="1:5" ht="31.5" x14ac:dyDescent="0.25">
      <c r="A38" s="174" t="s">
        <v>365</v>
      </c>
      <c r="B38" s="175" t="s">
        <v>366</v>
      </c>
      <c r="C38" s="175"/>
      <c r="D38" s="176">
        <v>21320.356</v>
      </c>
      <c r="E38" s="176">
        <v>9090</v>
      </c>
    </row>
    <row r="39" spans="1:5" ht="15.75" x14ac:dyDescent="0.25">
      <c r="A39" s="174" t="s">
        <v>367</v>
      </c>
      <c r="B39" s="175" t="s">
        <v>368</v>
      </c>
      <c r="C39" s="175"/>
      <c r="D39" s="176">
        <v>17983.431</v>
      </c>
      <c r="E39" s="176">
        <v>6179.6</v>
      </c>
    </row>
    <row r="40" spans="1:5" ht="31.5" x14ac:dyDescent="0.25">
      <c r="A40" s="174" t="s">
        <v>766</v>
      </c>
      <c r="B40" s="175" t="s">
        <v>368</v>
      </c>
      <c r="C40" s="175" t="s">
        <v>321</v>
      </c>
      <c r="D40" s="176">
        <v>6003.2</v>
      </c>
      <c r="E40" s="176">
        <v>6053.2</v>
      </c>
    </row>
    <row r="41" spans="1:5" ht="15.75" x14ac:dyDescent="0.25">
      <c r="A41" s="174" t="s">
        <v>369</v>
      </c>
      <c r="B41" s="175" t="s">
        <v>370</v>
      </c>
      <c r="C41" s="175"/>
      <c r="D41" s="176">
        <v>11980.231</v>
      </c>
      <c r="E41" s="176">
        <v>126.4</v>
      </c>
    </row>
    <row r="42" spans="1:5" ht="31.5" x14ac:dyDescent="0.25">
      <c r="A42" s="174" t="s">
        <v>768</v>
      </c>
      <c r="B42" s="175" t="s">
        <v>370</v>
      </c>
      <c r="C42" s="175" t="s">
        <v>321</v>
      </c>
      <c r="D42" s="176">
        <v>8893.0310000000009</v>
      </c>
      <c r="E42" s="176">
        <v>88.9</v>
      </c>
    </row>
    <row r="43" spans="1:5" ht="31.5" x14ac:dyDescent="0.25">
      <c r="A43" s="174" t="s">
        <v>767</v>
      </c>
      <c r="B43" s="175" t="s">
        <v>370</v>
      </c>
      <c r="C43" s="175" t="s">
        <v>381</v>
      </c>
      <c r="D43" s="176">
        <v>3087.2</v>
      </c>
      <c r="E43" s="176">
        <v>37.5</v>
      </c>
    </row>
    <row r="44" spans="1:5" ht="15.75" x14ac:dyDescent="0.25">
      <c r="A44" s="174" t="s">
        <v>373</v>
      </c>
      <c r="B44" s="175" t="s">
        <v>374</v>
      </c>
      <c r="C44" s="175"/>
      <c r="D44" s="176">
        <v>448.42500000000001</v>
      </c>
      <c r="E44" s="176">
        <v>21.9</v>
      </c>
    </row>
    <row r="45" spans="1:5" ht="15.75" x14ac:dyDescent="0.25">
      <c r="A45" s="174" t="s">
        <v>373</v>
      </c>
      <c r="B45" s="175" t="s">
        <v>375</v>
      </c>
      <c r="C45" s="175"/>
      <c r="D45" s="176">
        <v>448.42500000000001</v>
      </c>
      <c r="E45" s="176">
        <v>21.9</v>
      </c>
    </row>
    <row r="46" spans="1:5" ht="31.5" x14ac:dyDescent="0.25">
      <c r="A46" s="174" t="s">
        <v>770</v>
      </c>
      <c r="B46" s="175" t="s">
        <v>375</v>
      </c>
      <c r="C46" s="175" t="s">
        <v>321</v>
      </c>
      <c r="D46" s="176">
        <v>448.42500000000001</v>
      </c>
      <c r="E46" s="176">
        <v>21.9</v>
      </c>
    </row>
    <row r="47" spans="1:5" ht="47.25" x14ac:dyDescent="0.25">
      <c r="A47" s="174" t="s">
        <v>685</v>
      </c>
      <c r="B47" s="175" t="s">
        <v>686</v>
      </c>
      <c r="C47" s="175"/>
      <c r="D47" s="176">
        <v>2888.5</v>
      </c>
      <c r="E47" s="176">
        <v>2888.5</v>
      </c>
    </row>
    <row r="48" spans="1:5" ht="47.25" x14ac:dyDescent="0.25">
      <c r="A48" s="174" t="s">
        <v>771</v>
      </c>
      <c r="B48" s="175" t="s">
        <v>686</v>
      </c>
      <c r="C48" s="175" t="s">
        <v>381</v>
      </c>
      <c r="D48" s="176">
        <v>2888.5</v>
      </c>
      <c r="E48" s="176">
        <v>2888.5</v>
      </c>
    </row>
    <row r="49" spans="1:5" ht="31.5" x14ac:dyDescent="0.25">
      <c r="A49" s="171" t="s">
        <v>382</v>
      </c>
      <c r="B49" s="172" t="s">
        <v>383</v>
      </c>
      <c r="C49" s="172"/>
      <c r="D49" s="173">
        <v>10313.188</v>
      </c>
      <c r="E49" s="173">
        <v>10389.888000000001</v>
      </c>
    </row>
    <row r="50" spans="1:5" ht="31.5" x14ac:dyDescent="0.25">
      <c r="A50" s="174" t="s">
        <v>550</v>
      </c>
      <c r="B50" s="175" t="s">
        <v>551</v>
      </c>
      <c r="C50" s="175"/>
      <c r="D50" s="176">
        <v>9881.8080000000009</v>
      </c>
      <c r="E50" s="176">
        <v>9958.5079999999998</v>
      </c>
    </row>
    <row r="51" spans="1:5" ht="47.25" x14ac:dyDescent="0.25">
      <c r="A51" s="174" t="s">
        <v>552</v>
      </c>
      <c r="B51" s="175" t="s">
        <v>553</v>
      </c>
      <c r="C51" s="175"/>
      <c r="D51" s="176">
        <v>1200</v>
      </c>
      <c r="E51" s="176">
        <v>1200</v>
      </c>
    </row>
    <row r="52" spans="1:5" ht="78.75" x14ac:dyDescent="0.25">
      <c r="A52" s="177" t="s">
        <v>774</v>
      </c>
      <c r="B52" s="175" t="s">
        <v>553</v>
      </c>
      <c r="C52" s="175" t="s">
        <v>321</v>
      </c>
      <c r="D52" s="176">
        <v>1200</v>
      </c>
      <c r="E52" s="176">
        <v>1200</v>
      </c>
    </row>
    <row r="53" spans="1:5" ht="15.75" x14ac:dyDescent="0.25">
      <c r="A53" s="174" t="s">
        <v>747</v>
      </c>
      <c r="B53" s="175" t="s">
        <v>748</v>
      </c>
      <c r="C53" s="175"/>
      <c r="D53" s="176">
        <v>100</v>
      </c>
      <c r="E53" s="176">
        <v>100</v>
      </c>
    </row>
    <row r="54" spans="1:5" ht="31.5" x14ac:dyDescent="0.25">
      <c r="A54" s="174" t="s">
        <v>908</v>
      </c>
      <c r="B54" s="175" t="s">
        <v>748</v>
      </c>
      <c r="C54" s="175" t="s">
        <v>321</v>
      </c>
      <c r="D54" s="176">
        <v>100</v>
      </c>
      <c r="E54" s="176">
        <v>100</v>
      </c>
    </row>
    <row r="55" spans="1:5" ht="31.5" x14ac:dyDescent="0.25">
      <c r="A55" s="174" t="s">
        <v>554</v>
      </c>
      <c r="B55" s="175" t="s">
        <v>555</v>
      </c>
      <c r="C55" s="175"/>
      <c r="D55" s="176">
        <v>744.80399999999997</v>
      </c>
      <c r="E55" s="176">
        <v>744.80399999999997</v>
      </c>
    </row>
    <row r="56" spans="1:5" ht="47.25" x14ac:dyDescent="0.25">
      <c r="A56" s="174" t="s">
        <v>775</v>
      </c>
      <c r="B56" s="175" t="s">
        <v>555</v>
      </c>
      <c r="C56" s="175" t="s">
        <v>322</v>
      </c>
      <c r="D56" s="176">
        <v>744.80399999999997</v>
      </c>
      <c r="E56" s="176">
        <v>744.80399999999997</v>
      </c>
    </row>
    <row r="57" spans="1:5" ht="47.25" x14ac:dyDescent="0.25">
      <c r="A57" s="174" t="s">
        <v>556</v>
      </c>
      <c r="B57" s="175" t="s">
        <v>557</v>
      </c>
      <c r="C57" s="175"/>
      <c r="D57" s="176">
        <v>744.80399999999997</v>
      </c>
      <c r="E57" s="176">
        <v>744.80399999999997</v>
      </c>
    </row>
    <row r="58" spans="1:5" ht="63" x14ac:dyDescent="0.25">
      <c r="A58" s="177" t="s">
        <v>776</v>
      </c>
      <c r="B58" s="175" t="s">
        <v>557</v>
      </c>
      <c r="C58" s="175" t="s">
        <v>322</v>
      </c>
      <c r="D58" s="176">
        <v>744.80399999999997</v>
      </c>
      <c r="E58" s="176">
        <v>744.80399999999997</v>
      </c>
    </row>
    <row r="59" spans="1:5" ht="47.25" x14ac:dyDescent="0.25">
      <c r="A59" s="174" t="s">
        <v>558</v>
      </c>
      <c r="B59" s="175" t="s">
        <v>559</v>
      </c>
      <c r="C59" s="175"/>
      <c r="D59" s="176">
        <v>2827.2</v>
      </c>
      <c r="E59" s="176">
        <v>2733.2</v>
      </c>
    </row>
    <row r="60" spans="1:5" ht="78.75" x14ac:dyDescent="0.25">
      <c r="A60" s="177" t="s">
        <v>560</v>
      </c>
      <c r="B60" s="175" t="s">
        <v>561</v>
      </c>
      <c r="C60" s="175"/>
      <c r="D60" s="176">
        <v>999.3</v>
      </c>
      <c r="E60" s="176">
        <v>832.2</v>
      </c>
    </row>
    <row r="61" spans="1:5" ht="94.5" x14ac:dyDescent="0.25">
      <c r="A61" s="177" t="s">
        <v>777</v>
      </c>
      <c r="B61" s="175" t="s">
        <v>561</v>
      </c>
      <c r="C61" s="175" t="s">
        <v>323</v>
      </c>
      <c r="D61" s="176">
        <v>999.3</v>
      </c>
      <c r="E61" s="176">
        <v>832.2</v>
      </c>
    </row>
    <row r="62" spans="1:5" ht="78.75" x14ac:dyDescent="0.25">
      <c r="A62" s="177" t="s">
        <v>560</v>
      </c>
      <c r="B62" s="175" t="s">
        <v>563</v>
      </c>
      <c r="C62" s="175"/>
      <c r="D62" s="176">
        <v>1827.9</v>
      </c>
      <c r="E62" s="176">
        <v>1901</v>
      </c>
    </row>
    <row r="63" spans="1:5" ht="94.5" x14ac:dyDescent="0.25">
      <c r="A63" s="177" t="s">
        <v>777</v>
      </c>
      <c r="B63" s="175" t="s">
        <v>563</v>
      </c>
      <c r="C63" s="175" t="s">
        <v>323</v>
      </c>
      <c r="D63" s="176">
        <v>1827.9</v>
      </c>
      <c r="E63" s="176">
        <v>1901</v>
      </c>
    </row>
    <row r="64" spans="1:5" ht="47.25" x14ac:dyDescent="0.25">
      <c r="A64" s="174" t="s">
        <v>564</v>
      </c>
      <c r="B64" s="175" t="s">
        <v>565</v>
      </c>
      <c r="C64" s="175"/>
      <c r="D64" s="176">
        <v>4265</v>
      </c>
      <c r="E64" s="176">
        <v>4435.7</v>
      </c>
    </row>
    <row r="65" spans="1:5" ht="78.75" x14ac:dyDescent="0.25">
      <c r="A65" s="177" t="s">
        <v>560</v>
      </c>
      <c r="B65" s="175" t="s">
        <v>566</v>
      </c>
      <c r="C65" s="175"/>
      <c r="D65" s="176">
        <v>4265</v>
      </c>
      <c r="E65" s="176">
        <v>4435.7</v>
      </c>
    </row>
    <row r="66" spans="1:5" ht="94.5" x14ac:dyDescent="0.25">
      <c r="A66" s="177" t="s">
        <v>777</v>
      </c>
      <c r="B66" s="175" t="s">
        <v>566</v>
      </c>
      <c r="C66" s="175" t="s">
        <v>323</v>
      </c>
      <c r="D66" s="176">
        <v>4265</v>
      </c>
      <c r="E66" s="176">
        <v>4435.7</v>
      </c>
    </row>
    <row r="67" spans="1:5" ht="31.5" x14ac:dyDescent="0.25">
      <c r="A67" s="174" t="s">
        <v>384</v>
      </c>
      <c r="B67" s="175" t="s">
        <v>385</v>
      </c>
      <c r="C67" s="175"/>
      <c r="D67" s="176">
        <v>431.38</v>
      </c>
      <c r="E67" s="176">
        <v>431.38</v>
      </c>
    </row>
    <row r="68" spans="1:5" ht="15.75" x14ac:dyDescent="0.25">
      <c r="A68" s="174" t="s">
        <v>569</v>
      </c>
      <c r="B68" s="175" t="s">
        <v>570</v>
      </c>
      <c r="C68" s="175"/>
      <c r="D68" s="176">
        <v>431.38</v>
      </c>
      <c r="E68" s="176">
        <v>431.38</v>
      </c>
    </row>
    <row r="69" spans="1:5" ht="31.5" x14ac:dyDescent="0.25">
      <c r="A69" s="174" t="s">
        <v>781</v>
      </c>
      <c r="B69" s="175" t="s">
        <v>570</v>
      </c>
      <c r="C69" s="175" t="s">
        <v>321</v>
      </c>
      <c r="D69" s="176">
        <v>431.38</v>
      </c>
      <c r="E69" s="176">
        <v>431.38</v>
      </c>
    </row>
    <row r="70" spans="1:5" ht="15.75" x14ac:dyDescent="0.25">
      <c r="A70" s="171" t="s">
        <v>585</v>
      </c>
      <c r="B70" s="172" t="s">
        <v>586</v>
      </c>
      <c r="C70" s="172"/>
      <c r="D70" s="173">
        <v>375480.53499999997</v>
      </c>
      <c r="E70" s="173">
        <v>375475.435</v>
      </c>
    </row>
    <row r="71" spans="1:5" ht="15.75" x14ac:dyDescent="0.25">
      <c r="A71" s="174" t="s">
        <v>587</v>
      </c>
      <c r="B71" s="175" t="s">
        <v>588</v>
      </c>
      <c r="C71" s="175"/>
      <c r="D71" s="176">
        <v>128750.25</v>
      </c>
      <c r="E71" s="176">
        <v>128750.15</v>
      </c>
    </row>
    <row r="72" spans="1:5" ht="31.5" x14ac:dyDescent="0.25">
      <c r="A72" s="174" t="s">
        <v>589</v>
      </c>
      <c r="B72" s="175" t="s">
        <v>590</v>
      </c>
      <c r="C72" s="175"/>
      <c r="D72" s="176">
        <v>123272.35</v>
      </c>
      <c r="E72" s="176">
        <v>123272.25</v>
      </c>
    </row>
    <row r="73" spans="1:5" ht="47.25" x14ac:dyDescent="0.25">
      <c r="A73" s="174" t="s">
        <v>792</v>
      </c>
      <c r="B73" s="175" t="s">
        <v>590</v>
      </c>
      <c r="C73" s="175" t="s">
        <v>436</v>
      </c>
      <c r="D73" s="176">
        <v>37994.65</v>
      </c>
      <c r="E73" s="176">
        <v>37994.65</v>
      </c>
    </row>
    <row r="74" spans="1:5" ht="31.5" x14ac:dyDescent="0.25">
      <c r="A74" s="174" t="s">
        <v>591</v>
      </c>
      <c r="B74" s="175" t="s">
        <v>592</v>
      </c>
      <c r="C74" s="175"/>
      <c r="D74" s="176">
        <v>85277.7</v>
      </c>
      <c r="E74" s="176">
        <v>85277.6</v>
      </c>
    </row>
    <row r="75" spans="1:5" ht="63" x14ac:dyDescent="0.25">
      <c r="A75" s="174" t="s">
        <v>793</v>
      </c>
      <c r="B75" s="175" t="s">
        <v>592</v>
      </c>
      <c r="C75" s="175" t="s">
        <v>436</v>
      </c>
      <c r="D75" s="176">
        <v>85277.7</v>
      </c>
      <c r="E75" s="176">
        <v>85277.6</v>
      </c>
    </row>
    <row r="76" spans="1:5" ht="63" x14ac:dyDescent="0.25">
      <c r="A76" s="174" t="s">
        <v>593</v>
      </c>
      <c r="B76" s="175" t="s">
        <v>594</v>
      </c>
      <c r="C76" s="175"/>
      <c r="D76" s="176">
        <v>4571.3</v>
      </c>
      <c r="E76" s="176">
        <v>4571.3</v>
      </c>
    </row>
    <row r="77" spans="1:5" ht="63" x14ac:dyDescent="0.25">
      <c r="A77" s="174" t="s">
        <v>593</v>
      </c>
      <c r="B77" s="175" t="s">
        <v>595</v>
      </c>
      <c r="C77" s="175"/>
      <c r="D77" s="176">
        <v>4571.3</v>
      </c>
      <c r="E77" s="176">
        <v>4571.3</v>
      </c>
    </row>
    <row r="78" spans="1:5" ht="78.75" x14ac:dyDescent="0.25">
      <c r="A78" s="177" t="s">
        <v>794</v>
      </c>
      <c r="B78" s="175" t="s">
        <v>595</v>
      </c>
      <c r="C78" s="175" t="s">
        <v>436</v>
      </c>
      <c r="D78" s="176">
        <v>4571.3</v>
      </c>
      <c r="E78" s="176">
        <v>4571.3</v>
      </c>
    </row>
    <row r="79" spans="1:5" ht="15.75" x14ac:dyDescent="0.25">
      <c r="A79" s="174" t="s">
        <v>598</v>
      </c>
      <c r="B79" s="175" t="s">
        <v>599</v>
      </c>
      <c r="C79" s="175"/>
      <c r="D79" s="176">
        <v>800</v>
      </c>
      <c r="E79" s="176">
        <v>800</v>
      </c>
    </row>
    <row r="80" spans="1:5" ht="47.25" x14ac:dyDescent="0.25">
      <c r="A80" s="174" t="s">
        <v>796</v>
      </c>
      <c r="B80" s="175" t="s">
        <v>599</v>
      </c>
      <c r="C80" s="175" t="s">
        <v>436</v>
      </c>
      <c r="D80" s="176">
        <v>800</v>
      </c>
      <c r="E80" s="176">
        <v>800</v>
      </c>
    </row>
    <row r="81" spans="1:5" ht="15.75" x14ac:dyDescent="0.25">
      <c r="A81" s="174" t="s">
        <v>606</v>
      </c>
      <c r="B81" s="175" t="s">
        <v>607</v>
      </c>
      <c r="C81" s="175"/>
      <c r="D81" s="176">
        <v>106.6</v>
      </c>
      <c r="E81" s="176">
        <v>106.6</v>
      </c>
    </row>
    <row r="82" spans="1:5" ht="31.5" x14ac:dyDescent="0.25">
      <c r="A82" s="174" t="s">
        <v>800</v>
      </c>
      <c r="B82" s="175" t="s">
        <v>607</v>
      </c>
      <c r="C82" s="175" t="s">
        <v>436</v>
      </c>
      <c r="D82" s="176">
        <v>106.6</v>
      </c>
      <c r="E82" s="176">
        <v>106.6</v>
      </c>
    </row>
    <row r="83" spans="1:5" ht="15.75" x14ac:dyDescent="0.25">
      <c r="A83" s="174" t="s">
        <v>608</v>
      </c>
      <c r="B83" s="175" t="s">
        <v>609</v>
      </c>
      <c r="C83" s="175"/>
      <c r="D83" s="176">
        <v>210518.70499999999</v>
      </c>
      <c r="E83" s="176">
        <v>210518.70499999999</v>
      </c>
    </row>
    <row r="84" spans="1:5" ht="31.5" x14ac:dyDescent="0.25">
      <c r="A84" s="174" t="s">
        <v>610</v>
      </c>
      <c r="B84" s="175" t="s">
        <v>611</v>
      </c>
      <c r="C84" s="175"/>
      <c r="D84" s="176">
        <v>203864.125</v>
      </c>
      <c r="E84" s="176">
        <v>203864.125</v>
      </c>
    </row>
    <row r="85" spans="1:5" ht="47.25" x14ac:dyDescent="0.25">
      <c r="A85" s="174" t="s">
        <v>801</v>
      </c>
      <c r="B85" s="175" t="s">
        <v>611</v>
      </c>
      <c r="C85" s="175" t="s">
        <v>436</v>
      </c>
      <c r="D85" s="176">
        <v>38147.425000000003</v>
      </c>
      <c r="E85" s="176">
        <v>38147.425000000003</v>
      </c>
    </row>
    <row r="86" spans="1:5" ht="31.5" x14ac:dyDescent="0.25">
      <c r="A86" s="174" t="s">
        <v>591</v>
      </c>
      <c r="B86" s="175" t="s">
        <v>612</v>
      </c>
      <c r="C86" s="175"/>
      <c r="D86" s="176">
        <v>165716.70000000001</v>
      </c>
      <c r="E86" s="176">
        <v>165716.70000000001</v>
      </c>
    </row>
    <row r="87" spans="1:5" ht="63" x14ac:dyDescent="0.25">
      <c r="A87" s="174" t="s">
        <v>793</v>
      </c>
      <c r="B87" s="175" t="s">
        <v>612</v>
      </c>
      <c r="C87" s="175" t="s">
        <v>436</v>
      </c>
      <c r="D87" s="176">
        <v>165716.70000000001</v>
      </c>
      <c r="E87" s="176">
        <v>165716.70000000001</v>
      </c>
    </row>
    <row r="88" spans="1:5" ht="63" x14ac:dyDescent="0.25">
      <c r="A88" s="174" t="s">
        <v>593</v>
      </c>
      <c r="B88" s="175" t="s">
        <v>613</v>
      </c>
      <c r="C88" s="175"/>
      <c r="D88" s="176">
        <v>360</v>
      </c>
      <c r="E88" s="176">
        <v>360</v>
      </c>
    </row>
    <row r="89" spans="1:5" ht="63" x14ac:dyDescent="0.25">
      <c r="A89" s="174" t="s">
        <v>593</v>
      </c>
      <c r="B89" s="175" t="s">
        <v>614</v>
      </c>
      <c r="C89" s="175"/>
      <c r="D89" s="176">
        <v>360</v>
      </c>
      <c r="E89" s="176">
        <v>360</v>
      </c>
    </row>
    <row r="90" spans="1:5" ht="78.75" x14ac:dyDescent="0.25">
      <c r="A90" s="177" t="s">
        <v>794</v>
      </c>
      <c r="B90" s="175" t="s">
        <v>614</v>
      </c>
      <c r="C90" s="175" t="s">
        <v>436</v>
      </c>
      <c r="D90" s="176">
        <v>360</v>
      </c>
      <c r="E90" s="176">
        <v>360</v>
      </c>
    </row>
    <row r="91" spans="1:5" ht="15.75" x14ac:dyDescent="0.25">
      <c r="A91" s="174" t="s">
        <v>606</v>
      </c>
      <c r="B91" s="175" t="s">
        <v>615</v>
      </c>
      <c r="C91" s="175"/>
      <c r="D91" s="176">
        <v>657.4</v>
      </c>
      <c r="E91" s="176">
        <v>657.4</v>
      </c>
    </row>
    <row r="92" spans="1:5" ht="31.5" x14ac:dyDescent="0.25">
      <c r="A92" s="174" t="s">
        <v>800</v>
      </c>
      <c r="B92" s="175" t="s">
        <v>615</v>
      </c>
      <c r="C92" s="175" t="s">
        <v>436</v>
      </c>
      <c r="D92" s="176">
        <v>657.4</v>
      </c>
      <c r="E92" s="176">
        <v>657.4</v>
      </c>
    </row>
    <row r="93" spans="1:5" ht="15.75" x14ac:dyDescent="0.25">
      <c r="A93" s="174" t="s">
        <v>623</v>
      </c>
      <c r="B93" s="175" t="s">
        <v>624</v>
      </c>
      <c r="C93" s="175"/>
      <c r="D93" s="176">
        <v>800</v>
      </c>
      <c r="E93" s="176">
        <v>800</v>
      </c>
    </row>
    <row r="94" spans="1:5" ht="47.25" x14ac:dyDescent="0.25">
      <c r="A94" s="174" t="s">
        <v>806</v>
      </c>
      <c r="B94" s="175" t="s">
        <v>624</v>
      </c>
      <c r="C94" s="175" t="s">
        <v>436</v>
      </c>
      <c r="D94" s="176">
        <v>800</v>
      </c>
      <c r="E94" s="176">
        <v>800</v>
      </c>
    </row>
    <row r="95" spans="1:5" ht="47.25" x14ac:dyDescent="0.25">
      <c r="A95" s="174" t="s">
        <v>630</v>
      </c>
      <c r="B95" s="175" t="s">
        <v>629</v>
      </c>
      <c r="C95" s="175"/>
      <c r="D95" s="176">
        <v>4837.18</v>
      </c>
      <c r="E95" s="176">
        <v>4837.18</v>
      </c>
    </row>
    <row r="96" spans="1:5" ht="47.25" x14ac:dyDescent="0.25">
      <c r="A96" s="174" t="s">
        <v>630</v>
      </c>
      <c r="B96" s="175" t="s">
        <v>631</v>
      </c>
      <c r="C96" s="175"/>
      <c r="D96" s="176">
        <v>4837.18</v>
      </c>
      <c r="E96" s="176">
        <v>4837.18</v>
      </c>
    </row>
    <row r="97" spans="1:5" ht="63" x14ac:dyDescent="0.25">
      <c r="A97" s="177" t="s">
        <v>809</v>
      </c>
      <c r="B97" s="175" t="s">
        <v>631</v>
      </c>
      <c r="C97" s="175" t="s">
        <v>436</v>
      </c>
      <c r="D97" s="176">
        <v>4837.18</v>
      </c>
      <c r="E97" s="176">
        <v>4837.18</v>
      </c>
    </row>
    <row r="98" spans="1:5" ht="15.75" x14ac:dyDescent="0.25">
      <c r="A98" s="174" t="s">
        <v>632</v>
      </c>
      <c r="B98" s="175" t="s">
        <v>633</v>
      </c>
      <c r="C98" s="175"/>
      <c r="D98" s="176">
        <v>16794.189999999999</v>
      </c>
      <c r="E98" s="176">
        <v>16794.189999999999</v>
      </c>
    </row>
    <row r="99" spans="1:5" ht="31.5" x14ac:dyDescent="0.25">
      <c r="A99" s="174" t="s">
        <v>212</v>
      </c>
      <c r="B99" s="175" t="s">
        <v>634</v>
      </c>
      <c r="C99" s="175"/>
      <c r="D99" s="176">
        <v>253.7</v>
      </c>
      <c r="E99" s="176">
        <v>253.7</v>
      </c>
    </row>
    <row r="100" spans="1:5" ht="47.25" x14ac:dyDescent="0.25">
      <c r="A100" s="174" t="s">
        <v>810</v>
      </c>
      <c r="B100" s="175" t="s">
        <v>634</v>
      </c>
      <c r="C100" s="175" t="s">
        <v>322</v>
      </c>
      <c r="D100" s="176">
        <v>253.7</v>
      </c>
      <c r="E100" s="176">
        <v>253.7</v>
      </c>
    </row>
    <row r="101" spans="1:5" ht="15.75" x14ac:dyDescent="0.25">
      <c r="A101" s="174" t="s">
        <v>635</v>
      </c>
      <c r="B101" s="175" t="s">
        <v>636</v>
      </c>
      <c r="C101" s="175"/>
      <c r="D101" s="176">
        <v>500</v>
      </c>
      <c r="E101" s="176">
        <v>500</v>
      </c>
    </row>
    <row r="102" spans="1:5" ht="31.5" x14ac:dyDescent="0.25">
      <c r="A102" s="174" t="s">
        <v>909</v>
      </c>
      <c r="B102" s="175" t="s">
        <v>636</v>
      </c>
      <c r="C102" s="175" t="s">
        <v>321</v>
      </c>
      <c r="D102" s="176">
        <v>500</v>
      </c>
      <c r="E102" s="176">
        <v>500</v>
      </c>
    </row>
    <row r="103" spans="1:5" ht="31.5" x14ac:dyDescent="0.25">
      <c r="A103" s="174" t="s">
        <v>589</v>
      </c>
      <c r="B103" s="175" t="s">
        <v>637</v>
      </c>
      <c r="C103" s="175"/>
      <c r="D103" s="176">
        <v>15940.49</v>
      </c>
      <c r="E103" s="176">
        <v>15940.49</v>
      </c>
    </row>
    <row r="104" spans="1:5" ht="47.25" x14ac:dyDescent="0.25">
      <c r="A104" s="174" t="s">
        <v>792</v>
      </c>
      <c r="B104" s="175" t="s">
        <v>637</v>
      </c>
      <c r="C104" s="175" t="s">
        <v>436</v>
      </c>
      <c r="D104" s="176">
        <v>15940.49</v>
      </c>
      <c r="E104" s="176">
        <v>15940.49</v>
      </c>
    </row>
    <row r="105" spans="1:5" ht="15.75" x14ac:dyDescent="0.25">
      <c r="A105" s="174" t="s">
        <v>639</v>
      </c>
      <c r="B105" s="175" t="s">
        <v>640</v>
      </c>
      <c r="C105" s="175"/>
      <c r="D105" s="176">
        <v>100</v>
      </c>
      <c r="E105" s="176">
        <v>100</v>
      </c>
    </row>
    <row r="106" spans="1:5" ht="47.25" x14ac:dyDescent="0.25">
      <c r="A106" s="174" t="s">
        <v>813</v>
      </c>
      <c r="B106" s="175" t="s">
        <v>640</v>
      </c>
      <c r="C106" s="175" t="s">
        <v>436</v>
      </c>
      <c r="D106" s="176">
        <v>100</v>
      </c>
      <c r="E106" s="176">
        <v>100</v>
      </c>
    </row>
    <row r="107" spans="1:5" ht="15.75" x14ac:dyDescent="0.25">
      <c r="A107" s="174" t="s">
        <v>643</v>
      </c>
      <c r="B107" s="175" t="s">
        <v>644</v>
      </c>
      <c r="C107" s="175"/>
      <c r="D107" s="176">
        <v>1545.3</v>
      </c>
      <c r="E107" s="176">
        <v>1545.3</v>
      </c>
    </row>
    <row r="108" spans="1:5" ht="15.75" x14ac:dyDescent="0.25">
      <c r="A108" s="174" t="s">
        <v>645</v>
      </c>
      <c r="B108" s="175" t="s">
        <v>646</v>
      </c>
      <c r="C108" s="175"/>
      <c r="D108" s="176">
        <v>1207.3</v>
      </c>
      <c r="E108" s="176">
        <v>1207.3</v>
      </c>
    </row>
    <row r="109" spans="1:5" ht="15.75" x14ac:dyDescent="0.25">
      <c r="A109" s="174" t="s">
        <v>647</v>
      </c>
      <c r="B109" s="175" t="s">
        <v>648</v>
      </c>
      <c r="C109" s="175"/>
      <c r="D109" s="176">
        <v>1207.3</v>
      </c>
      <c r="E109" s="176">
        <v>1207.3</v>
      </c>
    </row>
    <row r="110" spans="1:5" ht="47.25" x14ac:dyDescent="0.25">
      <c r="A110" s="174" t="s">
        <v>816</v>
      </c>
      <c r="B110" s="175" t="s">
        <v>648</v>
      </c>
      <c r="C110" s="175" t="s">
        <v>436</v>
      </c>
      <c r="D110" s="176">
        <v>1207.3</v>
      </c>
      <c r="E110" s="176">
        <v>1207.3</v>
      </c>
    </row>
    <row r="111" spans="1:5" ht="15.75" x14ac:dyDescent="0.25">
      <c r="A111" s="174" t="s">
        <v>649</v>
      </c>
      <c r="B111" s="175" t="s">
        <v>650</v>
      </c>
      <c r="C111" s="175"/>
      <c r="D111" s="176">
        <v>338</v>
      </c>
      <c r="E111" s="176">
        <v>338</v>
      </c>
    </row>
    <row r="112" spans="1:5" ht="15.75" x14ac:dyDescent="0.25">
      <c r="A112" s="174" t="s">
        <v>649</v>
      </c>
      <c r="B112" s="175" t="s">
        <v>749</v>
      </c>
      <c r="C112" s="175"/>
      <c r="D112" s="176">
        <v>338</v>
      </c>
      <c r="E112" s="176">
        <v>338</v>
      </c>
    </row>
    <row r="113" spans="1:5" ht="47.25" x14ac:dyDescent="0.25">
      <c r="A113" s="174" t="s">
        <v>817</v>
      </c>
      <c r="B113" s="175" t="s">
        <v>749</v>
      </c>
      <c r="C113" s="175" t="s">
        <v>436</v>
      </c>
      <c r="D113" s="176">
        <v>338</v>
      </c>
      <c r="E113" s="176">
        <v>338</v>
      </c>
    </row>
    <row r="114" spans="1:5" ht="15.75" x14ac:dyDescent="0.25">
      <c r="A114" s="174" t="s">
        <v>657</v>
      </c>
      <c r="B114" s="175" t="s">
        <v>658</v>
      </c>
      <c r="C114" s="175"/>
      <c r="D114" s="176">
        <v>17872.09</v>
      </c>
      <c r="E114" s="176">
        <v>17867.09</v>
      </c>
    </row>
    <row r="115" spans="1:5" ht="15.75" x14ac:dyDescent="0.25">
      <c r="A115" s="174" t="s">
        <v>659</v>
      </c>
      <c r="B115" s="175" t="s">
        <v>660</v>
      </c>
      <c r="C115" s="175"/>
      <c r="D115" s="176">
        <v>17872.09</v>
      </c>
      <c r="E115" s="176">
        <v>17867.09</v>
      </c>
    </row>
    <row r="116" spans="1:5" ht="63" x14ac:dyDescent="0.25">
      <c r="A116" s="177" t="s">
        <v>822</v>
      </c>
      <c r="B116" s="175" t="s">
        <v>660</v>
      </c>
      <c r="C116" s="175" t="s">
        <v>343</v>
      </c>
      <c r="D116" s="176">
        <v>14072.09</v>
      </c>
      <c r="E116" s="176">
        <v>14072.09</v>
      </c>
    </row>
    <row r="117" spans="1:5" ht="47.25" x14ac:dyDescent="0.25">
      <c r="A117" s="174" t="s">
        <v>823</v>
      </c>
      <c r="B117" s="175" t="s">
        <v>660</v>
      </c>
      <c r="C117" s="175" t="s">
        <v>321</v>
      </c>
      <c r="D117" s="176">
        <v>3745</v>
      </c>
      <c r="E117" s="176">
        <v>3745</v>
      </c>
    </row>
    <row r="118" spans="1:5" ht="31.5" x14ac:dyDescent="0.25">
      <c r="A118" s="174" t="s">
        <v>824</v>
      </c>
      <c r="B118" s="175" t="s">
        <v>660</v>
      </c>
      <c r="C118" s="175" t="s">
        <v>362</v>
      </c>
      <c r="D118" s="176">
        <v>55</v>
      </c>
      <c r="E118" s="176">
        <v>50</v>
      </c>
    </row>
    <row r="119" spans="1:5" ht="15.75" x14ac:dyDescent="0.25">
      <c r="A119" s="171" t="s">
        <v>459</v>
      </c>
      <c r="B119" s="172" t="s">
        <v>460</v>
      </c>
      <c r="C119" s="172"/>
      <c r="D119" s="173">
        <v>69453.308000000005</v>
      </c>
      <c r="E119" s="173">
        <v>69441.207999999999</v>
      </c>
    </row>
    <row r="120" spans="1:5" ht="15.75" x14ac:dyDescent="0.25">
      <c r="A120" s="174" t="s">
        <v>461</v>
      </c>
      <c r="B120" s="175" t="s">
        <v>462</v>
      </c>
      <c r="C120" s="175"/>
      <c r="D120" s="176">
        <v>13497.771000000001</v>
      </c>
      <c r="E120" s="176">
        <v>13463.671</v>
      </c>
    </row>
    <row r="121" spans="1:5" ht="15.75" x14ac:dyDescent="0.25">
      <c r="A121" s="174" t="s">
        <v>463</v>
      </c>
      <c r="B121" s="175" t="s">
        <v>464</v>
      </c>
      <c r="C121" s="175"/>
      <c r="D121" s="176">
        <v>34.1</v>
      </c>
      <c r="E121" s="176"/>
    </row>
    <row r="122" spans="1:5" ht="15.75" x14ac:dyDescent="0.25">
      <c r="A122" s="174" t="s">
        <v>463</v>
      </c>
      <c r="B122" s="175" t="s">
        <v>465</v>
      </c>
      <c r="C122" s="175"/>
      <c r="D122" s="176">
        <v>34.1</v>
      </c>
      <c r="E122" s="176"/>
    </row>
    <row r="123" spans="1:5" ht="31.5" x14ac:dyDescent="0.25">
      <c r="A123" s="174" t="s">
        <v>825</v>
      </c>
      <c r="B123" s="175" t="s">
        <v>465</v>
      </c>
      <c r="C123" s="175" t="s">
        <v>436</v>
      </c>
      <c r="D123" s="176">
        <v>34.1</v>
      </c>
      <c r="E123" s="176"/>
    </row>
    <row r="124" spans="1:5" ht="15.75" x14ac:dyDescent="0.25">
      <c r="A124" s="174" t="s">
        <v>468</v>
      </c>
      <c r="B124" s="175" t="s">
        <v>469</v>
      </c>
      <c r="C124" s="175"/>
      <c r="D124" s="176">
        <v>13463.671</v>
      </c>
      <c r="E124" s="176">
        <v>13463.671</v>
      </c>
    </row>
    <row r="125" spans="1:5" ht="31.5" x14ac:dyDescent="0.25">
      <c r="A125" s="174" t="s">
        <v>826</v>
      </c>
      <c r="B125" s="175" t="s">
        <v>469</v>
      </c>
      <c r="C125" s="175" t="s">
        <v>436</v>
      </c>
      <c r="D125" s="176">
        <v>13463.671</v>
      </c>
      <c r="E125" s="176">
        <v>13463.671</v>
      </c>
    </row>
    <row r="126" spans="1:5" ht="15.75" x14ac:dyDescent="0.25">
      <c r="A126" s="174" t="s">
        <v>476</v>
      </c>
      <c r="B126" s="175" t="s">
        <v>477</v>
      </c>
      <c r="C126" s="175"/>
      <c r="D126" s="176">
        <v>14434.731</v>
      </c>
      <c r="E126" s="176">
        <v>14434.731</v>
      </c>
    </row>
    <row r="127" spans="1:5" ht="15.75" x14ac:dyDescent="0.25">
      <c r="A127" s="174" t="s">
        <v>729</v>
      </c>
      <c r="B127" s="175" t="s">
        <v>478</v>
      </c>
      <c r="C127" s="175"/>
      <c r="D127" s="176">
        <v>37.5</v>
      </c>
      <c r="E127" s="176">
        <v>37.5</v>
      </c>
    </row>
    <row r="128" spans="1:5" ht="15.75" x14ac:dyDescent="0.25">
      <c r="A128" s="174" t="s">
        <v>479</v>
      </c>
      <c r="B128" s="175" t="s">
        <v>480</v>
      </c>
      <c r="C128" s="175"/>
      <c r="D128" s="176">
        <v>37.5</v>
      </c>
      <c r="E128" s="176">
        <v>37.5</v>
      </c>
    </row>
    <row r="129" spans="1:5" ht="31.5" x14ac:dyDescent="0.25">
      <c r="A129" s="174" t="s">
        <v>829</v>
      </c>
      <c r="B129" s="175" t="s">
        <v>480</v>
      </c>
      <c r="C129" s="175" t="s">
        <v>436</v>
      </c>
      <c r="D129" s="176">
        <v>37.5</v>
      </c>
      <c r="E129" s="176">
        <v>37.5</v>
      </c>
    </row>
    <row r="130" spans="1:5" ht="15.75" x14ac:dyDescent="0.25">
      <c r="A130" s="174" t="s">
        <v>483</v>
      </c>
      <c r="B130" s="175" t="s">
        <v>484</v>
      </c>
      <c r="C130" s="175"/>
      <c r="D130" s="176">
        <v>80</v>
      </c>
      <c r="E130" s="176">
        <v>80</v>
      </c>
    </row>
    <row r="131" spans="1:5" ht="31.5" x14ac:dyDescent="0.25">
      <c r="A131" s="174" t="s">
        <v>831</v>
      </c>
      <c r="B131" s="175" t="s">
        <v>484</v>
      </c>
      <c r="C131" s="175" t="s">
        <v>436</v>
      </c>
      <c r="D131" s="176">
        <v>80</v>
      </c>
      <c r="E131" s="176">
        <v>80</v>
      </c>
    </row>
    <row r="132" spans="1:5" ht="31.5" x14ac:dyDescent="0.25">
      <c r="A132" s="174" t="s">
        <v>485</v>
      </c>
      <c r="B132" s="175" t="s">
        <v>486</v>
      </c>
      <c r="C132" s="175"/>
      <c r="D132" s="176">
        <v>126</v>
      </c>
      <c r="E132" s="176">
        <v>126</v>
      </c>
    </row>
    <row r="133" spans="1:5" ht="31.5" x14ac:dyDescent="0.25">
      <c r="A133" s="174" t="s">
        <v>485</v>
      </c>
      <c r="B133" s="175" t="s">
        <v>487</v>
      </c>
      <c r="C133" s="175"/>
      <c r="D133" s="176">
        <v>126</v>
      </c>
      <c r="E133" s="176">
        <v>126</v>
      </c>
    </row>
    <row r="134" spans="1:5" ht="47.25" x14ac:dyDescent="0.25">
      <c r="A134" s="174" t="s">
        <v>832</v>
      </c>
      <c r="B134" s="175" t="s">
        <v>487</v>
      </c>
      <c r="C134" s="175" t="s">
        <v>436</v>
      </c>
      <c r="D134" s="176">
        <v>126</v>
      </c>
      <c r="E134" s="176">
        <v>126</v>
      </c>
    </row>
    <row r="135" spans="1:5" ht="15.75" x14ac:dyDescent="0.25">
      <c r="A135" s="174" t="s">
        <v>488</v>
      </c>
      <c r="B135" s="175" t="s">
        <v>489</v>
      </c>
      <c r="C135" s="175"/>
      <c r="D135" s="176">
        <v>14191.231</v>
      </c>
      <c r="E135" s="176">
        <v>14191.231</v>
      </c>
    </row>
    <row r="136" spans="1:5" ht="31.5" x14ac:dyDescent="0.25">
      <c r="A136" s="174" t="s">
        <v>833</v>
      </c>
      <c r="B136" s="175" t="s">
        <v>489</v>
      </c>
      <c r="C136" s="175" t="s">
        <v>436</v>
      </c>
      <c r="D136" s="176">
        <v>14191.231</v>
      </c>
      <c r="E136" s="176">
        <v>14191.231</v>
      </c>
    </row>
    <row r="137" spans="1:5" ht="15.75" x14ac:dyDescent="0.25">
      <c r="A137" s="174" t="s">
        <v>490</v>
      </c>
      <c r="B137" s="175" t="s">
        <v>491</v>
      </c>
      <c r="C137" s="175"/>
      <c r="D137" s="176">
        <v>2333.4180000000001</v>
      </c>
      <c r="E137" s="176">
        <v>2333.4180000000001</v>
      </c>
    </row>
    <row r="138" spans="1:5" ht="15.75" x14ac:dyDescent="0.25">
      <c r="A138" s="174" t="s">
        <v>488</v>
      </c>
      <c r="B138" s="175" t="s">
        <v>492</v>
      </c>
      <c r="C138" s="175"/>
      <c r="D138" s="176">
        <v>2333.4180000000001</v>
      </c>
      <c r="E138" s="176">
        <v>2333.4180000000001</v>
      </c>
    </row>
    <row r="139" spans="1:5" ht="31.5" x14ac:dyDescent="0.25">
      <c r="A139" s="174" t="s">
        <v>833</v>
      </c>
      <c r="B139" s="175" t="s">
        <v>492</v>
      </c>
      <c r="C139" s="175" t="s">
        <v>436</v>
      </c>
      <c r="D139" s="176">
        <v>2333.4180000000001</v>
      </c>
      <c r="E139" s="176">
        <v>2333.4180000000001</v>
      </c>
    </row>
    <row r="140" spans="1:5" ht="31.5" x14ac:dyDescent="0.25">
      <c r="A140" s="174" t="s">
        <v>496</v>
      </c>
      <c r="B140" s="175" t="s">
        <v>497</v>
      </c>
      <c r="C140" s="175"/>
      <c r="D140" s="176">
        <v>22127.232</v>
      </c>
      <c r="E140" s="176">
        <v>22127.232</v>
      </c>
    </row>
    <row r="141" spans="1:5" ht="15.75" x14ac:dyDescent="0.25">
      <c r="A141" s="174" t="s">
        <v>500</v>
      </c>
      <c r="B141" s="175" t="s">
        <v>501</v>
      </c>
      <c r="C141" s="175"/>
      <c r="D141" s="176">
        <v>21727.232</v>
      </c>
      <c r="E141" s="176">
        <v>21727.232</v>
      </c>
    </row>
    <row r="142" spans="1:5" ht="31.5" x14ac:dyDescent="0.25">
      <c r="A142" s="174" t="s">
        <v>836</v>
      </c>
      <c r="B142" s="175" t="s">
        <v>501</v>
      </c>
      <c r="C142" s="175" t="s">
        <v>436</v>
      </c>
      <c r="D142" s="176">
        <v>21727.232</v>
      </c>
      <c r="E142" s="176">
        <v>21727.232</v>
      </c>
    </row>
    <row r="143" spans="1:5" ht="15.75" x14ac:dyDescent="0.25">
      <c r="A143" s="174" t="s">
        <v>503</v>
      </c>
      <c r="B143" s="175" t="s">
        <v>504</v>
      </c>
      <c r="C143" s="175"/>
      <c r="D143" s="176">
        <v>400</v>
      </c>
      <c r="E143" s="176">
        <v>400</v>
      </c>
    </row>
    <row r="144" spans="1:5" ht="31.5" x14ac:dyDescent="0.25">
      <c r="A144" s="174" t="s">
        <v>837</v>
      </c>
      <c r="B144" s="175" t="s">
        <v>504</v>
      </c>
      <c r="C144" s="175" t="s">
        <v>436</v>
      </c>
      <c r="D144" s="176">
        <v>400</v>
      </c>
      <c r="E144" s="176">
        <v>400</v>
      </c>
    </row>
    <row r="145" spans="1:5" ht="15.75" x14ac:dyDescent="0.25">
      <c r="A145" s="174" t="s">
        <v>508</v>
      </c>
      <c r="B145" s="175" t="s">
        <v>509</v>
      </c>
      <c r="C145" s="175"/>
      <c r="D145" s="176">
        <v>4266.8670000000002</v>
      </c>
      <c r="E145" s="176">
        <v>4288.8670000000002</v>
      </c>
    </row>
    <row r="146" spans="1:5" ht="15.75" x14ac:dyDescent="0.25">
      <c r="A146" s="174" t="s">
        <v>510</v>
      </c>
      <c r="B146" s="175" t="s">
        <v>511</v>
      </c>
      <c r="C146" s="175"/>
      <c r="D146" s="176">
        <v>4266.8670000000002</v>
      </c>
      <c r="E146" s="176">
        <v>4288.8670000000002</v>
      </c>
    </row>
    <row r="147" spans="1:5" ht="63" x14ac:dyDescent="0.25">
      <c r="A147" s="174" t="s">
        <v>839</v>
      </c>
      <c r="B147" s="175" t="s">
        <v>511</v>
      </c>
      <c r="C147" s="175" t="s">
        <v>343</v>
      </c>
      <c r="D147" s="176">
        <v>3780.8670000000002</v>
      </c>
      <c r="E147" s="176">
        <v>3802.8670000000002</v>
      </c>
    </row>
    <row r="148" spans="1:5" ht="31.5" x14ac:dyDescent="0.25">
      <c r="A148" s="174" t="s">
        <v>840</v>
      </c>
      <c r="B148" s="175" t="s">
        <v>511</v>
      </c>
      <c r="C148" s="175" t="s">
        <v>321</v>
      </c>
      <c r="D148" s="176">
        <v>486</v>
      </c>
      <c r="E148" s="176">
        <v>486</v>
      </c>
    </row>
    <row r="149" spans="1:5" ht="15.75" x14ac:dyDescent="0.25">
      <c r="A149" s="174" t="s">
        <v>512</v>
      </c>
      <c r="B149" s="175" t="s">
        <v>513</v>
      </c>
      <c r="C149" s="175"/>
      <c r="D149" s="176">
        <v>10872.637000000001</v>
      </c>
      <c r="E149" s="176">
        <v>10872.637000000001</v>
      </c>
    </row>
    <row r="150" spans="1:5" ht="15.75" x14ac:dyDescent="0.25">
      <c r="A150" s="174" t="s">
        <v>514</v>
      </c>
      <c r="B150" s="175" t="s">
        <v>515</v>
      </c>
      <c r="C150" s="175"/>
      <c r="D150" s="176">
        <v>10872.637000000001</v>
      </c>
      <c r="E150" s="176">
        <v>10872.637000000001</v>
      </c>
    </row>
    <row r="151" spans="1:5" ht="31.5" x14ac:dyDescent="0.25">
      <c r="A151" s="174" t="s">
        <v>841</v>
      </c>
      <c r="B151" s="175" t="s">
        <v>515</v>
      </c>
      <c r="C151" s="175" t="s">
        <v>436</v>
      </c>
      <c r="D151" s="176">
        <v>10872.637000000001</v>
      </c>
      <c r="E151" s="176">
        <v>10872.637000000001</v>
      </c>
    </row>
    <row r="152" spans="1:5" ht="15.75" x14ac:dyDescent="0.25">
      <c r="A152" s="174" t="s">
        <v>516</v>
      </c>
      <c r="B152" s="175" t="s">
        <v>517</v>
      </c>
      <c r="C152" s="175"/>
      <c r="D152" s="176">
        <v>1920.652</v>
      </c>
      <c r="E152" s="176">
        <v>1920.652</v>
      </c>
    </row>
    <row r="153" spans="1:5" ht="15.75" x14ac:dyDescent="0.25">
      <c r="A153" s="174" t="s">
        <v>518</v>
      </c>
      <c r="B153" s="175" t="s">
        <v>519</v>
      </c>
      <c r="C153" s="175"/>
      <c r="D153" s="176">
        <v>1920.652</v>
      </c>
      <c r="E153" s="176">
        <v>1920.652</v>
      </c>
    </row>
    <row r="154" spans="1:5" ht="31.5" x14ac:dyDescent="0.25">
      <c r="A154" s="174" t="s">
        <v>842</v>
      </c>
      <c r="B154" s="175" t="s">
        <v>519</v>
      </c>
      <c r="C154" s="175" t="s">
        <v>436</v>
      </c>
      <c r="D154" s="176">
        <v>1920.652</v>
      </c>
      <c r="E154" s="176">
        <v>1920.652</v>
      </c>
    </row>
    <row r="155" spans="1:5" ht="31.5" x14ac:dyDescent="0.25">
      <c r="A155" s="171" t="s">
        <v>525</v>
      </c>
      <c r="B155" s="172" t="s">
        <v>526</v>
      </c>
      <c r="C155" s="172"/>
      <c r="D155" s="173">
        <v>6794.2790000000005</v>
      </c>
      <c r="E155" s="173">
        <v>6894.2790000000005</v>
      </c>
    </row>
    <row r="156" spans="1:5" ht="15.75" x14ac:dyDescent="0.25">
      <c r="A156" s="174" t="s">
        <v>527</v>
      </c>
      <c r="B156" s="175" t="s">
        <v>528</v>
      </c>
      <c r="C156" s="175"/>
      <c r="D156" s="176">
        <v>300</v>
      </c>
      <c r="E156" s="176">
        <v>350</v>
      </c>
    </row>
    <row r="157" spans="1:5" ht="31.5" x14ac:dyDescent="0.25">
      <c r="A157" s="174" t="s">
        <v>529</v>
      </c>
      <c r="B157" s="175" t="s">
        <v>530</v>
      </c>
      <c r="C157" s="175"/>
      <c r="D157" s="176">
        <v>300</v>
      </c>
      <c r="E157" s="176">
        <v>350</v>
      </c>
    </row>
    <row r="158" spans="1:5" ht="63" x14ac:dyDescent="0.25">
      <c r="A158" s="174" t="s">
        <v>845</v>
      </c>
      <c r="B158" s="175" t="s">
        <v>530</v>
      </c>
      <c r="C158" s="175" t="s">
        <v>436</v>
      </c>
      <c r="D158" s="176">
        <v>300</v>
      </c>
      <c r="E158" s="176">
        <v>350</v>
      </c>
    </row>
    <row r="159" spans="1:5" ht="15.75" x14ac:dyDescent="0.25">
      <c r="A159" s="174" t="s">
        <v>531</v>
      </c>
      <c r="B159" s="175" t="s">
        <v>532</v>
      </c>
      <c r="C159" s="175"/>
      <c r="D159" s="176">
        <v>700</v>
      </c>
      <c r="E159" s="176">
        <v>750</v>
      </c>
    </row>
    <row r="160" spans="1:5" ht="31.5" x14ac:dyDescent="0.25">
      <c r="A160" s="174" t="s">
        <v>533</v>
      </c>
      <c r="B160" s="175" t="s">
        <v>534</v>
      </c>
      <c r="C160" s="175"/>
      <c r="D160" s="176">
        <v>700</v>
      </c>
      <c r="E160" s="176">
        <v>750</v>
      </c>
    </row>
    <row r="161" spans="1:5" ht="47.25" x14ac:dyDescent="0.25">
      <c r="A161" s="174" t="s">
        <v>846</v>
      </c>
      <c r="B161" s="175" t="s">
        <v>534</v>
      </c>
      <c r="C161" s="175" t="s">
        <v>436</v>
      </c>
      <c r="D161" s="176">
        <v>700</v>
      </c>
      <c r="E161" s="176">
        <v>750</v>
      </c>
    </row>
    <row r="162" spans="1:5" ht="15.75" x14ac:dyDescent="0.25">
      <c r="A162" s="174" t="s">
        <v>535</v>
      </c>
      <c r="B162" s="175" t="s">
        <v>536</v>
      </c>
      <c r="C162" s="175"/>
      <c r="D162" s="176">
        <v>5794.2790000000005</v>
      </c>
      <c r="E162" s="176">
        <v>5794.2790000000005</v>
      </c>
    </row>
    <row r="163" spans="1:5" ht="15.75" x14ac:dyDescent="0.25">
      <c r="A163" s="174" t="s">
        <v>537</v>
      </c>
      <c r="B163" s="175" t="s">
        <v>538</v>
      </c>
      <c r="C163" s="175"/>
      <c r="D163" s="176">
        <v>5794.2790000000005</v>
      </c>
      <c r="E163" s="176">
        <v>5794.2790000000005</v>
      </c>
    </row>
    <row r="164" spans="1:5" ht="31.5" x14ac:dyDescent="0.25">
      <c r="A164" s="174" t="s">
        <v>847</v>
      </c>
      <c r="B164" s="175" t="s">
        <v>538</v>
      </c>
      <c r="C164" s="175" t="s">
        <v>436</v>
      </c>
      <c r="D164" s="176">
        <v>5794.2790000000005</v>
      </c>
      <c r="E164" s="176">
        <v>5794.2790000000005</v>
      </c>
    </row>
    <row r="165" spans="1:5" ht="31.5" x14ac:dyDescent="0.25">
      <c r="A165" s="171" t="s">
        <v>396</v>
      </c>
      <c r="B165" s="172" t="s">
        <v>397</v>
      </c>
      <c r="C165" s="172"/>
      <c r="D165" s="173">
        <v>72593.498000000007</v>
      </c>
      <c r="E165" s="173">
        <v>72739.898000000001</v>
      </c>
    </row>
    <row r="166" spans="1:5" ht="15.75" x14ac:dyDescent="0.25">
      <c r="A166" s="174" t="s">
        <v>398</v>
      </c>
      <c r="B166" s="175" t="s">
        <v>399</v>
      </c>
      <c r="C166" s="175"/>
      <c r="D166" s="176">
        <v>10</v>
      </c>
      <c r="E166" s="176"/>
    </row>
    <row r="167" spans="1:5" ht="15.75" x14ac:dyDescent="0.25">
      <c r="A167" s="174" t="s">
        <v>400</v>
      </c>
      <c r="B167" s="175" t="s">
        <v>401</v>
      </c>
      <c r="C167" s="175"/>
      <c r="D167" s="176">
        <v>5</v>
      </c>
      <c r="E167" s="176"/>
    </row>
    <row r="168" spans="1:5" ht="31.5" x14ac:dyDescent="0.25">
      <c r="A168" s="174" t="s">
        <v>849</v>
      </c>
      <c r="B168" s="175" t="s">
        <v>401</v>
      </c>
      <c r="C168" s="175" t="s">
        <v>321</v>
      </c>
      <c r="D168" s="176">
        <v>5</v>
      </c>
      <c r="E168" s="176"/>
    </row>
    <row r="169" spans="1:5" ht="15.75" x14ac:dyDescent="0.25">
      <c r="A169" s="174" t="s">
        <v>402</v>
      </c>
      <c r="B169" s="175" t="s">
        <v>403</v>
      </c>
      <c r="C169" s="175"/>
      <c r="D169" s="176">
        <v>5</v>
      </c>
      <c r="E169" s="176"/>
    </row>
    <row r="170" spans="1:5" ht="31.5" x14ac:dyDescent="0.25">
      <c r="A170" s="174" t="s">
        <v>850</v>
      </c>
      <c r="B170" s="175" t="s">
        <v>403</v>
      </c>
      <c r="C170" s="175" t="s">
        <v>321</v>
      </c>
      <c r="D170" s="176">
        <v>5</v>
      </c>
      <c r="E170" s="176"/>
    </row>
    <row r="171" spans="1:5" ht="15.75" x14ac:dyDescent="0.25">
      <c r="A171" s="174" t="s">
        <v>404</v>
      </c>
      <c r="B171" s="175" t="s">
        <v>405</v>
      </c>
      <c r="C171" s="175"/>
      <c r="D171" s="176">
        <v>10</v>
      </c>
      <c r="E171" s="176"/>
    </row>
    <row r="172" spans="1:5" ht="15.75" x14ac:dyDescent="0.25">
      <c r="A172" s="174" t="s">
        <v>406</v>
      </c>
      <c r="B172" s="175" t="s">
        <v>407</v>
      </c>
      <c r="C172" s="175"/>
      <c r="D172" s="176">
        <v>10</v>
      </c>
      <c r="E172" s="176"/>
    </row>
    <row r="173" spans="1:5" ht="31.5" x14ac:dyDescent="0.25">
      <c r="A173" s="174" t="s">
        <v>851</v>
      </c>
      <c r="B173" s="175" t="s">
        <v>407</v>
      </c>
      <c r="C173" s="175" t="s">
        <v>321</v>
      </c>
      <c r="D173" s="176">
        <v>10</v>
      </c>
      <c r="E173" s="176"/>
    </row>
    <row r="174" spans="1:5" ht="15.75" x14ac:dyDescent="0.25">
      <c r="A174" s="174" t="s">
        <v>737</v>
      </c>
      <c r="B174" s="175" t="s">
        <v>738</v>
      </c>
      <c r="C174" s="175"/>
      <c r="D174" s="176">
        <v>20</v>
      </c>
      <c r="E174" s="176">
        <v>20</v>
      </c>
    </row>
    <row r="175" spans="1:5" ht="31.5" x14ac:dyDescent="0.25">
      <c r="A175" s="174" t="s">
        <v>739</v>
      </c>
      <c r="B175" s="175" t="s">
        <v>740</v>
      </c>
      <c r="C175" s="175"/>
      <c r="D175" s="176">
        <v>20</v>
      </c>
      <c r="E175" s="176">
        <v>20</v>
      </c>
    </row>
    <row r="176" spans="1:5" ht="47.25" x14ac:dyDescent="0.25">
      <c r="A176" s="174" t="s">
        <v>910</v>
      </c>
      <c r="B176" s="175" t="s">
        <v>740</v>
      </c>
      <c r="C176" s="175" t="s">
        <v>321</v>
      </c>
      <c r="D176" s="176">
        <v>20</v>
      </c>
      <c r="E176" s="176">
        <v>20</v>
      </c>
    </row>
    <row r="177" spans="1:5" ht="15.75" x14ac:dyDescent="0.25">
      <c r="A177" s="174" t="s">
        <v>575</v>
      </c>
      <c r="B177" s="175" t="s">
        <v>576</v>
      </c>
      <c r="C177" s="175"/>
      <c r="D177" s="176">
        <v>4850</v>
      </c>
      <c r="E177" s="176">
        <v>4850</v>
      </c>
    </row>
    <row r="178" spans="1:5" ht="15.75" x14ac:dyDescent="0.25">
      <c r="A178" s="174" t="s">
        <v>577</v>
      </c>
      <c r="B178" s="175" t="s">
        <v>578</v>
      </c>
      <c r="C178" s="175"/>
      <c r="D178" s="176">
        <v>4850</v>
      </c>
      <c r="E178" s="176">
        <v>4850</v>
      </c>
    </row>
    <row r="179" spans="1:5" ht="63" x14ac:dyDescent="0.25">
      <c r="A179" s="174" t="s">
        <v>852</v>
      </c>
      <c r="B179" s="175" t="s">
        <v>578</v>
      </c>
      <c r="C179" s="175" t="s">
        <v>343</v>
      </c>
      <c r="D179" s="176">
        <v>4393.8999999999996</v>
      </c>
      <c r="E179" s="176">
        <v>4393.8999999999996</v>
      </c>
    </row>
    <row r="180" spans="1:5" ht="31.5" x14ac:dyDescent="0.25">
      <c r="A180" s="174" t="s">
        <v>853</v>
      </c>
      <c r="B180" s="175" t="s">
        <v>578</v>
      </c>
      <c r="C180" s="175" t="s">
        <v>321</v>
      </c>
      <c r="D180" s="176">
        <v>338.1</v>
      </c>
      <c r="E180" s="176">
        <v>338.1</v>
      </c>
    </row>
    <row r="181" spans="1:5" ht="31.5" x14ac:dyDescent="0.25">
      <c r="A181" s="174" t="s">
        <v>854</v>
      </c>
      <c r="B181" s="175" t="s">
        <v>578</v>
      </c>
      <c r="C181" s="175" t="s">
        <v>362</v>
      </c>
      <c r="D181" s="176">
        <v>118</v>
      </c>
      <c r="E181" s="176">
        <v>118</v>
      </c>
    </row>
    <row r="182" spans="1:5" ht="15.75" x14ac:dyDescent="0.25">
      <c r="A182" s="174" t="s">
        <v>704</v>
      </c>
      <c r="B182" s="175" t="s">
        <v>705</v>
      </c>
      <c r="C182" s="175"/>
      <c r="D182" s="176">
        <v>37468.250999999997</v>
      </c>
      <c r="E182" s="176">
        <v>37639.650999999998</v>
      </c>
    </row>
    <row r="183" spans="1:5" ht="31.5" x14ac:dyDescent="0.25">
      <c r="A183" s="174" t="s">
        <v>706</v>
      </c>
      <c r="B183" s="175" t="s">
        <v>707</v>
      </c>
      <c r="C183" s="175"/>
      <c r="D183" s="176">
        <v>592.9</v>
      </c>
      <c r="E183" s="176">
        <v>580.6</v>
      </c>
    </row>
    <row r="184" spans="1:5" ht="31.5" x14ac:dyDescent="0.25">
      <c r="A184" s="174" t="s">
        <v>706</v>
      </c>
      <c r="B184" s="175" t="s">
        <v>708</v>
      </c>
      <c r="C184" s="175"/>
      <c r="D184" s="176">
        <v>592.9</v>
      </c>
      <c r="E184" s="176">
        <v>580.6</v>
      </c>
    </row>
    <row r="185" spans="1:5" ht="31.5" x14ac:dyDescent="0.25">
      <c r="A185" s="174" t="s">
        <v>855</v>
      </c>
      <c r="B185" s="175" t="s">
        <v>708</v>
      </c>
      <c r="C185" s="175" t="s">
        <v>381</v>
      </c>
      <c r="D185" s="176">
        <v>592.9</v>
      </c>
      <c r="E185" s="176">
        <v>580.6</v>
      </c>
    </row>
    <row r="186" spans="1:5" ht="15.75" x14ac:dyDescent="0.25">
      <c r="A186" s="174" t="s">
        <v>709</v>
      </c>
      <c r="B186" s="175" t="s">
        <v>710</v>
      </c>
      <c r="C186" s="175"/>
      <c r="D186" s="176">
        <v>24414.3</v>
      </c>
      <c r="E186" s="176">
        <v>17726</v>
      </c>
    </row>
    <row r="187" spans="1:5" ht="15.75" x14ac:dyDescent="0.25">
      <c r="A187" s="174" t="s">
        <v>856</v>
      </c>
      <c r="B187" s="175" t="s">
        <v>710</v>
      </c>
      <c r="C187" s="175" t="s">
        <v>381</v>
      </c>
      <c r="D187" s="176">
        <v>24414.3</v>
      </c>
      <c r="E187" s="176">
        <v>17726</v>
      </c>
    </row>
    <row r="188" spans="1:5" ht="15.75" x14ac:dyDescent="0.25">
      <c r="A188" s="174" t="s">
        <v>711</v>
      </c>
      <c r="B188" s="175" t="s">
        <v>712</v>
      </c>
      <c r="C188" s="175"/>
      <c r="D188" s="176">
        <v>10407.050999999999</v>
      </c>
      <c r="E188" s="176">
        <v>10444.050999999999</v>
      </c>
    </row>
    <row r="189" spans="1:5" ht="63" x14ac:dyDescent="0.25">
      <c r="A189" s="174" t="s">
        <v>857</v>
      </c>
      <c r="B189" s="175" t="s">
        <v>712</v>
      </c>
      <c r="C189" s="175" t="s">
        <v>343</v>
      </c>
      <c r="D189" s="176">
        <v>9971.1710000000003</v>
      </c>
      <c r="E189" s="176">
        <v>9971.1710000000003</v>
      </c>
    </row>
    <row r="190" spans="1:5" ht="31.5" x14ac:dyDescent="0.25">
      <c r="A190" s="174" t="s">
        <v>858</v>
      </c>
      <c r="B190" s="175" t="s">
        <v>712</v>
      </c>
      <c r="C190" s="175" t="s">
        <v>321</v>
      </c>
      <c r="D190" s="176">
        <v>434.65</v>
      </c>
      <c r="E190" s="176">
        <v>471.65</v>
      </c>
    </row>
    <row r="191" spans="1:5" ht="15.75" x14ac:dyDescent="0.25">
      <c r="A191" s="174" t="s">
        <v>859</v>
      </c>
      <c r="B191" s="175" t="s">
        <v>712</v>
      </c>
      <c r="C191" s="175" t="s">
        <v>362</v>
      </c>
      <c r="D191" s="176">
        <v>1.23</v>
      </c>
      <c r="E191" s="176">
        <v>1.23</v>
      </c>
    </row>
    <row r="192" spans="1:5" ht="31.5" x14ac:dyDescent="0.25">
      <c r="A192" s="174" t="s">
        <v>714</v>
      </c>
      <c r="B192" s="175" t="s">
        <v>715</v>
      </c>
      <c r="C192" s="175"/>
      <c r="D192" s="176">
        <v>2054</v>
      </c>
      <c r="E192" s="176">
        <v>8889</v>
      </c>
    </row>
    <row r="193" spans="1:5" ht="31.5" x14ac:dyDescent="0.25">
      <c r="A193" s="174" t="s">
        <v>861</v>
      </c>
      <c r="B193" s="175" t="s">
        <v>715</v>
      </c>
      <c r="C193" s="175" t="s">
        <v>381</v>
      </c>
      <c r="D193" s="176">
        <v>2054</v>
      </c>
      <c r="E193" s="176">
        <v>8889</v>
      </c>
    </row>
    <row r="194" spans="1:5" ht="15.75" x14ac:dyDescent="0.25">
      <c r="A194" s="174" t="s">
        <v>408</v>
      </c>
      <c r="B194" s="175" t="s">
        <v>409</v>
      </c>
      <c r="C194" s="175"/>
      <c r="D194" s="176">
        <v>30235.246999999999</v>
      </c>
      <c r="E194" s="176">
        <v>30230.246999999999</v>
      </c>
    </row>
    <row r="195" spans="1:5" ht="31.5" x14ac:dyDescent="0.25">
      <c r="A195" s="174" t="s">
        <v>410</v>
      </c>
      <c r="B195" s="175" t="s">
        <v>411</v>
      </c>
      <c r="C195" s="175"/>
      <c r="D195" s="176">
        <v>30235.246999999999</v>
      </c>
      <c r="E195" s="176">
        <v>30230.246999999999</v>
      </c>
    </row>
    <row r="196" spans="1:5" ht="63" x14ac:dyDescent="0.25">
      <c r="A196" s="177" t="s">
        <v>862</v>
      </c>
      <c r="B196" s="175" t="s">
        <v>411</v>
      </c>
      <c r="C196" s="175" t="s">
        <v>343</v>
      </c>
      <c r="D196" s="176">
        <v>25795.046999999999</v>
      </c>
      <c r="E196" s="176">
        <v>25795.046999999999</v>
      </c>
    </row>
    <row r="197" spans="1:5" ht="47.25" x14ac:dyDescent="0.25">
      <c r="A197" s="174" t="s">
        <v>863</v>
      </c>
      <c r="B197" s="175" t="s">
        <v>411</v>
      </c>
      <c r="C197" s="175" t="s">
        <v>321</v>
      </c>
      <c r="D197" s="176">
        <v>4286.2</v>
      </c>
      <c r="E197" s="176">
        <v>4281.2</v>
      </c>
    </row>
    <row r="198" spans="1:5" ht="31.5" x14ac:dyDescent="0.25">
      <c r="A198" s="174" t="s">
        <v>864</v>
      </c>
      <c r="B198" s="175" t="s">
        <v>411</v>
      </c>
      <c r="C198" s="175" t="s">
        <v>362</v>
      </c>
      <c r="D198" s="176">
        <v>154</v>
      </c>
      <c r="E198" s="176">
        <v>154</v>
      </c>
    </row>
    <row r="199" spans="1:5" ht="31.5" x14ac:dyDescent="0.25">
      <c r="A199" s="171" t="s">
        <v>412</v>
      </c>
      <c r="B199" s="172" t="s">
        <v>413</v>
      </c>
      <c r="C199" s="172"/>
      <c r="D199" s="173">
        <v>3018.7040000000002</v>
      </c>
      <c r="E199" s="173">
        <v>3018.7040000000002</v>
      </c>
    </row>
    <row r="200" spans="1:5" ht="15.75" x14ac:dyDescent="0.25">
      <c r="A200" s="174" t="s">
        <v>661</v>
      </c>
      <c r="B200" s="175" t="s">
        <v>662</v>
      </c>
      <c r="C200" s="175"/>
      <c r="D200" s="176">
        <v>2642</v>
      </c>
      <c r="E200" s="176">
        <v>2642</v>
      </c>
    </row>
    <row r="201" spans="1:5" ht="47.25" x14ac:dyDescent="0.25">
      <c r="A201" s="174" t="s">
        <v>663</v>
      </c>
      <c r="B201" s="175" t="s">
        <v>664</v>
      </c>
      <c r="C201" s="175"/>
      <c r="D201" s="176">
        <v>2642</v>
      </c>
      <c r="E201" s="176">
        <v>2642</v>
      </c>
    </row>
    <row r="202" spans="1:5" ht="63" x14ac:dyDescent="0.25">
      <c r="A202" s="177" t="s">
        <v>865</v>
      </c>
      <c r="B202" s="175" t="s">
        <v>664</v>
      </c>
      <c r="C202" s="175" t="s">
        <v>322</v>
      </c>
      <c r="D202" s="176">
        <v>2642</v>
      </c>
      <c r="E202" s="176">
        <v>2642</v>
      </c>
    </row>
    <row r="203" spans="1:5" ht="15.75" x14ac:dyDescent="0.25">
      <c r="A203" s="174" t="s">
        <v>665</v>
      </c>
      <c r="B203" s="175" t="s">
        <v>666</v>
      </c>
      <c r="C203" s="175"/>
      <c r="D203" s="176">
        <v>155</v>
      </c>
      <c r="E203" s="176">
        <v>155</v>
      </c>
    </row>
    <row r="204" spans="1:5" ht="15.75" x14ac:dyDescent="0.25">
      <c r="A204" s="174" t="s">
        <v>667</v>
      </c>
      <c r="B204" s="175" t="s">
        <v>668</v>
      </c>
      <c r="C204" s="175"/>
      <c r="D204" s="176">
        <v>155</v>
      </c>
      <c r="E204" s="176">
        <v>155</v>
      </c>
    </row>
    <row r="205" spans="1:5" ht="47.25" x14ac:dyDescent="0.25">
      <c r="A205" s="174" t="s">
        <v>866</v>
      </c>
      <c r="B205" s="175" t="s">
        <v>668</v>
      </c>
      <c r="C205" s="175" t="s">
        <v>436</v>
      </c>
      <c r="D205" s="176">
        <v>155</v>
      </c>
      <c r="E205" s="176">
        <v>155</v>
      </c>
    </row>
    <row r="206" spans="1:5" ht="15.75" x14ac:dyDescent="0.25">
      <c r="A206" s="174" t="s">
        <v>414</v>
      </c>
      <c r="B206" s="175" t="s">
        <v>415</v>
      </c>
      <c r="C206" s="175"/>
      <c r="D206" s="176">
        <v>221.70400000000001</v>
      </c>
      <c r="E206" s="176">
        <v>221.70400000000001</v>
      </c>
    </row>
    <row r="207" spans="1:5" ht="15.75" x14ac:dyDescent="0.25">
      <c r="A207" s="174" t="s">
        <v>416</v>
      </c>
      <c r="B207" s="175" t="s">
        <v>417</v>
      </c>
      <c r="C207" s="175"/>
      <c r="D207" s="176">
        <v>221.70400000000001</v>
      </c>
      <c r="E207" s="176">
        <v>221.70400000000001</v>
      </c>
    </row>
    <row r="208" spans="1:5" ht="31.5" x14ac:dyDescent="0.25">
      <c r="A208" s="174" t="s">
        <v>418</v>
      </c>
      <c r="B208" s="175" t="s">
        <v>419</v>
      </c>
      <c r="C208" s="175"/>
      <c r="D208" s="176">
        <v>221.70400000000001</v>
      </c>
      <c r="E208" s="176">
        <v>221.70400000000001</v>
      </c>
    </row>
    <row r="209" spans="1:5" ht="47.25" x14ac:dyDescent="0.25">
      <c r="A209" s="174" t="s">
        <v>869</v>
      </c>
      <c r="B209" s="175" t="s">
        <v>419</v>
      </c>
      <c r="C209" s="175" t="s">
        <v>321</v>
      </c>
      <c r="D209" s="176">
        <v>221.70400000000001</v>
      </c>
      <c r="E209" s="176">
        <v>221.70400000000001</v>
      </c>
    </row>
    <row r="210" spans="1:5" ht="15.75" x14ac:dyDescent="0.25">
      <c r="A210" s="171" t="s">
        <v>424</v>
      </c>
      <c r="B210" s="172" t="s">
        <v>425</v>
      </c>
      <c r="C210" s="172"/>
      <c r="D210" s="173">
        <v>875</v>
      </c>
      <c r="E210" s="173"/>
    </row>
    <row r="211" spans="1:5" ht="31.5" x14ac:dyDescent="0.25">
      <c r="A211" s="174" t="s">
        <v>426</v>
      </c>
      <c r="B211" s="175" t="s">
        <v>427</v>
      </c>
      <c r="C211" s="175"/>
      <c r="D211" s="176">
        <v>630</v>
      </c>
      <c r="E211" s="176"/>
    </row>
    <row r="212" spans="1:5" ht="31.5" x14ac:dyDescent="0.25">
      <c r="A212" s="174" t="s">
        <v>428</v>
      </c>
      <c r="B212" s="175" t="s">
        <v>429</v>
      </c>
      <c r="C212" s="175"/>
      <c r="D212" s="176">
        <v>140</v>
      </c>
      <c r="E212" s="176"/>
    </row>
    <row r="213" spans="1:5" ht="47.25" x14ac:dyDescent="0.25">
      <c r="A213" s="174" t="s">
        <v>874</v>
      </c>
      <c r="B213" s="175" t="s">
        <v>429</v>
      </c>
      <c r="C213" s="175" t="s">
        <v>322</v>
      </c>
      <c r="D213" s="176">
        <v>140</v>
      </c>
      <c r="E213" s="176"/>
    </row>
    <row r="214" spans="1:5" ht="15.75" x14ac:dyDescent="0.25">
      <c r="A214" s="174" t="s">
        <v>431</v>
      </c>
      <c r="B214" s="175" t="s">
        <v>432</v>
      </c>
      <c r="C214" s="175"/>
      <c r="D214" s="176">
        <v>50</v>
      </c>
      <c r="E214" s="176"/>
    </row>
    <row r="215" spans="1:5" ht="31.5" x14ac:dyDescent="0.25">
      <c r="A215" s="174" t="s">
        <v>875</v>
      </c>
      <c r="B215" s="175" t="s">
        <v>432</v>
      </c>
      <c r="C215" s="175" t="s">
        <v>321</v>
      </c>
      <c r="D215" s="176">
        <v>50</v>
      </c>
      <c r="E215" s="176"/>
    </row>
    <row r="216" spans="1:5" ht="31.5" x14ac:dyDescent="0.25">
      <c r="A216" s="174" t="s">
        <v>433</v>
      </c>
      <c r="B216" s="175" t="s">
        <v>434</v>
      </c>
      <c r="C216" s="175"/>
      <c r="D216" s="176">
        <v>200</v>
      </c>
      <c r="E216" s="176"/>
    </row>
    <row r="217" spans="1:5" ht="47.25" x14ac:dyDescent="0.25">
      <c r="A217" s="174" t="s">
        <v>876</v>
      </c>
      <c r="B217" s="175" t="s">
        <v>434</v>
      </c>
      <c r="C217" s="175" t="s">
        <v>436</v>
      </c>
      <c r="D217" s="176">
        <v>200</v>
      </c>
      <c r="E217" s="176"/>
    </row>
    <row r="218" spans="1:5" ht="15.75" x14ac:dyDescent="0.25">
      <c r="A218" s="174" t="s">
        <v>437</v>
      </c>
      <c r="B218" s="175" t="s">
        <v>438</v>
      </c>
      <c r="C218" s="175"/>
      <c r="D218" s="176">
        <v>240</v>
      </c>
      <c r="E218" s="176"/>
    </row>
    <row r="219" spans="1:5" ht="47.25" x14ac:dyDescent="0.25">
      <c r="A219" s="174" t="s">
        <v>877</v>
      </c>
      <c r="B219" s="175" t="s">
        <v>438</v>
      </c>
      <c r="C219" s="175" t="s">
        <v>436</v>
      </c>
      <c r="D219" s="176">
        <v>240</v>
      </c>
      <c r="E219" s="176"/>
    </row>
    <row r="220" spans="1:5" ht="15.75" x14ac:dyDescent="0.25">
      <c r="A220" s="174" t="s">
        <v>741</v>
      </c>
      <c r="B220" s="175" t="s">
        <v>742</v>
      </c>
      <c r="C220" s="175"/>
      <c r="D220" s="176">
        <v>100</v>
      </c>
      <c r="E220" s="176"/>
    </row>
    <row r="221" spans="1:5" ht="15.75" x14ac:dyDescent="0.25">
      <c r="A221" s="174" t="s">
        <v>743</v>
      </c>
      <c r="B221" s="175" t="s">
        <v>744</v>
      </c>
      <c r="C221" s="175"/>
      <c r="D221" s="176">
        <v>100</v>
      </c>
      <c r="E221" s="176"/>
    </row>
    <row r="222" spans="1:5" ht="31.5" x14ac:dyDescent="0.25">
      <c r="A222" s="174" t="s">
        <v>911</v>
      </c>
      <c r="B222" s="175" t="s">
        <v>744</v>
      </c>
      <c r="C222" s="175" t="s">
        <v>322</v>
      </c>
      <c r="D222" s="176">
        <v>100</v>
      </c>
      <c r="E222" s="176"/>
    </row>
    <row r="223" spans="1:5" ht="15.75" x14ac:dyDescent="0.25">
      <c r="A223" s="174" t="s">
        <v>542</v>
      </c>
      <c r="B223" s="175" t="s">
        <v>543</v>
      </c>
      <c r="C223" s="175"/>
      <c r="D223" s="176">
        <v>145</v>
      </c>
      <c r="E223" s="176"/>
    </row>
    <row r="224" spans="1:5" ht="31.5" x14ac:dyDescent="0.25">
      <c r="A224" s="174" t="s">
        <v>544</v>
      </c>
      <c r="B224" s="175" t="s">
        <v>545</v>
      </c>
      <c r="C224" s="175"/>
      <c r="D224" s="176">
        <v>145</v>
      </c>
      <c r="E224" s="176"/>
    </row>
    <row r="225" spans="1:5" ht="31.5" x14ac:dyDescent="0.25">
      <c r="A225" s="174" t="s">
        <v>546</v>
      </c>
      <c r="B225" s="175" t="s">
        <v>547</v>
      </c>
      <c r="C225" s="175"/>
      <c r="D225" s="176">
        <v>145</v>
      </c>
      <c r="E225" s="176"/>
    </row>
    <row r="226" spans="1:5" ht="47.25" x14ac:dyDescent="0.25">
      <c r="A226" s="174" t="s">
        <v>878</v>
      </c>
      <c r="B226" s="175" t="s">
        <v>547</v>
      </c>
      <c r="C226" s="175" t="s">
        <v>436</v>
      </c>
      <c r="D226" s="176">
        <v>145</v>
      </c>
      <c r="E226" s="176"/>
    </row>
    <row r="227" spans="1:5" ht="15.75" x14ac:dyDescent="0.25">
      <c r="A227" s="171" t="s">
        <v>336</v>
      </c>
      <c r="B227" s="172" t="s">
        <v>337</v>
      </c>
      <c r="C227" s="172"/>
      <c r="D227" s="173">
        <v>18767.513999999999</v>
      </c>
      <c r="E227" s="173">
        <v>26419.156999999999</v>
      </c>
    </row>
    <row r="228" spans="1:5" ht="15.75" x14ac:dyDescent="0.25">
      <c r="A228" s="174" t="s">
        <v>338</v>
      </c>
      <c r="B228" s="175" t="s">
        <v>339</v>
      </c>
      <c r="C228" s="175"/>
      <c r="D228" s="176">
        <v>18767.513999999999</v>
      </c>
      <c r="E228" s="176">
        <v>26419.156999999999</v>
      </c>
    </row>
    <row r="229" spans="1:5" ht="31.5" x14ac:dyDescent="0.25">
      <c r="A229" s="174" t="s">
        <v>439</v>
      </c>
      <c r="B229" s="175" t="s">
        <v>440</v>
      </c>
      <c r="C229" s="175"/>
      <c r="D229" s="176">
        <v>1814.1559999999999</v>
      </c>
      <c r="E229" s="176">
        <v>1814.1559999999999</v>
      </c>
    </row>
    <row r="230" spans="1:5" ht="63" x14ac:dyDescent="0.25">
      <c r="A230" s="177" t="s">
        <v>879</v>
      </c>
      <c r="B230" s="175" t="s">
        <v>440</v>
      </c>
      <c r="C230" s="175" t="s">
        <v>343</v>
      </c>
      <c r="D230" s="176">
        <v>1814.1559999999999</v>
      </c>
      <c r="E230" s="176">
        <v>1814.1559999999999</v>
      </c>
    </row>
    <row r="231" spans="1:5" ht="15.75" x14ac:dyDescent="0.25">
      <c r="A231" s="174" t="s">
        <v>340</v>
      </c>
      <c r="B231" s="175" t="s">
        <v>341</v>
      </c>
      <c r="C231" s="175"/>
      <c r="D231" s="176">
        <v>836.327</v>
      </c>
      <c r="E231" s="176">
        <v>836.327</v>
      </c>
    </row>
    <row r="232" spans="1:5" ht="63" x14ac:dyDescent="0.25">
      <c r="A232" s="174" t="s">
        <v>880</v>
      </c>
      <c r="B232" s="175" t="s">
        <v>341</v>
      </c>
      <c r="C232" s="175" t="s">
        <v>343</v>
      </c>
      <c r="D232" s="176">
        <v>836.327</v>
      </c>
      <c r="E232" s="176">
        <v>836.327</v>
      </c>
    </row>
    <row r="233" spans="1:5" ht="31.5" x14ac:dyDescent="0.25">
      <c r="A233" s="174" t="s">
        <v>344</v>
      </c>
      <c r="B233" s="175" t="s">
        <v>732</v>
      </c>
      <c r="C233" s="175"/>
      <c r="D233" s="176">
        <v>19.442</v>
      </c>
      <c r="E233" s="176">
        <v>19.442</v>
      </c>
    </row>
    <row r="234" spans="1:5" ht="63" x14ac:dyDescent="0.25">
      <c r="A234" s="177" t="s">
        <v>912</v>
      </c>
      <c r="B234" s="175" t="s">
        <v>732</v>
      </c>
      <c r="C234" s="175" t="s">
        <v>343</v>
      </c>
      <c r="D234" s="176">
        <v>19.442</v>
      </c>
      <c r="E234" s="176">
        <v>19.442</v>
      </c>
    </row>
    <row r="235" spans="1:5" ht="31.5" x14ac:dyDescent="0.25">
      <c r="A235" s="174" t="s">
        <v>719</v>
      </c>
      <c r="B235" s="175" t="s">
        <v>720</v>
      </c>
      <c r="C235" s="175"/>
      <c r="D235" s="176">
        <v>1141.8</v>
      </c>
      <c r="E235" s="176">
        <v>1184.5999999999999</v>
      </c>
    </row>
    <row r="236" spans="1:5" ht="31.5" x14ac:dyDescent="0.25">
      <c r="A236" s="174" t="s">
        <v>881</v>
      </c>
      <c r="B236" s="175" t="s">
        <v>720</v>
      </c>
      <c r="C236" s="175" t="s">
        <v>381</v>
      </c>
      <c r="D236" s="176">
        <v>1141.8</v>
      </c>
      <c r="E236" s="176">
        <v>1184.5999999999999</v>
      </c>
    </row>
    <row r="237" spans="1:5" ht="31.5" x14ac:dyDescent="0.25">
      <c r="A237" s="174" t="s">
        <v>441</v>
      </c>
      <c r="B237" s="175" t="s">
        <v>442</v>
      </c>
      <c r="C237" s="175"/>
      <c r="D237" s="176">
        <v>14.3</v>
      </c>
      <c r="E237" s="176">
        <v>23.1</v>
      </c>
    </row>
    <row r="238" spans="1:5" ht="47.25" x14ac:dyDescent="0.25">
      <c r="A238" s="174" t="s">
        <v>882</v>
      </c>
      <c r="B238" s="175" t="s">
        <v>442</v>
      </c>
      <c r="C238" s="175" t="s">
        <v>321</v>
      </c>
      <c r="D238" s="176">
        <v>14.3</v>
      </c>
      <c r="E238" s="176">
        <v>23.1</v>
      </c>
    </row>
    <row r="239" spans="1:5" ht="31.5" x14ac:dyDescent="0.25">
      <c r="A239" s="174" t="s">
        <v>721</v>
      </c>
      <c r="B239" s="175" t="s">
        <v>722</v>
      </c>
      <c r="C239" s="175"/>
      <c r="D239" s="176">
        <v>70.099999999999994</v>
      </c>
      <c r="E239" s="176">
        <v>70.099999999999994</v>
      </c>
    </row>
    <row r="240" spans="1:5" ht="31.5" x14ac:dyDescent="0.25">
      <c r="A240" s="174" t="s">
        <v>883</v>
      </c>
      <c r="B240" s="175" t="s">
        <v>722</v>
      </c>
      <c r="C240" s="175" t="s">
        <v>381</v>
      </c>
      <c r="D240" s="176">
        <v>70.099999999999994</v>
      </c>
      <c r="E240" s="176">
        <v>70.099999999999994</v>
      </c>
    </row>
    <row r="241" spans="1:5" ht="63" x14ac:dyDescent="0.25">
      <c r="A241" s="174" t="s">
        <v>581</v>
      </c>
      <c r="B241" s="175" t="s">
        <v>582</v>
      </c>
      <c r="C241" s="175"/>
      <c r="D241" s="176">
        <v>49.2</v>
      </c>
      <c r="E241" s="176">
        <v>49.2</v>
      </c>
    </row>
    <row r="242" spans="1:5" ht="94.5" x14ac:dyDescent="0.25">
      <c r="A242" s="177" t="s">
        <v>884</v>
      </c>
      <c r="B242" s="175" t="s">
        <v>582</v>
      </c>
      <c r="C242" s="175" t="s">
        <v>343</v>
      </c>
      <c r="D242" s="176">
        <v>47.9</v>
      </c>
      <c r="E242" s="176">
        <v>47.9</v>
      </c>
    </row>
    <row r="243" spans="1:5" ht="78.75" x14ac:dyDescent="0.25">
      <c r="A243" s="177" t="s">
        <v>885</v>
      </c>
      <c r="B243" s="175" t="s">
        <v>582</v>
      </c>
      <c r="C243" s="175" t="s">
        <v>321</v>
      </c>
      <c r="D243" s="176">
        <v>1.3</v>
      </c>
      <c r="E243" s="176">
        <v>1.3</v>
      </c>
    </row>
    <row r="244" spans="1:5" ht="63" x14ac:dyDescent="0.25">
      <c r="A244" s="177" t="s">
        <v>443</v>
      </c>
      <c r="B244" s="175" t="s">
        <v>444</v>
      </c>
      <c r="C244" s="175"/>
      <c r="D244" s="176">
        <v>58.158999999999999</v>
      </c>
      <c r="E244" s="176">
        <v>58.158999999999999</v>
      </c>
    </row>
    <row r="245" spans="1:5" ht="110.25" x14ac:dyDescent="0.25">
      <c r="A245" s="177" t="s">
        <v>886</v>
      </c>
      <c r="B245" s="175" t="s">
        <v>444</v>
      </c>
      <c r="C245" s="175" t="s">
        <v>343</v>
      </c>
      <c r="D245" s="176">
        <v>53.158999999999999</v>
      </c>
      <c r="E245" s="176">
        <v>53.158999999999999</v>
      </c>
    </row>
    <row r="246" spans="1:5" ht="78.75" x14ac:dyDescent="0.25">
      <c r="A246" s="177" t="s">
        <v>887</v>
      </c>
      <c r="B246" s="175" t="s">
        <v>444</v>
      </c>
      <c r="C246" s="175" t="s">
        <v>321</v>
      </c>
      <c r="D246" s="176">
        <v>5</v>
      </c>
      <c r="E246" s="176">
        <v>5</v>
      </c>
    </row>
    <row r="247" spans="1:5" ht="110.25" x14ac:dyDescent="0.25">
      <c r="A247" s="177" t="s">
        <v>445</v>
      </c>
      <c r="B247" s="175" t="s">
        <v>446</v>
      </c>
      <c r="C247" s="175"/>
      <c r="D247" s="176">
        <v>136.63900000000001</v>
      </c>
      <c r="E247" s="176">
        <v>136.63900000000001</v>
      </c>
    </row>
    <row r="248" spans="1:5" ht="157.5" x14ac:dyDescent="0.25">
      <c r="A248" s="177" t="s">
        <v>888</v>
      </c>
      <c r="B248" s="175" t="s">
        <v>446</v>
      </c>
      <c r="C248" s="175" t="s">
        <v>343</v>
      </c>
      <c r="D248" s="176">
        <v>135.80000000000001</v>
      </c>
      <c r="E248" s="176">
        <v>135.80000000000001</v>
      </c>
    </row>
    <row r="249" spans="1:5" ht="141.75" x14ac:dyDescent="0.25">
      <c r="A249" s="177" t="s">
        <v>889</v>
      </c>
      <c r="B249" s="175" t="s">
        <v>446</v>
      </c>
      <c r="C249" s="175" t="s">
        <v>321</v>
      </c>
      <c r="D249" s="176">
        <v>0.83899999999999997</v>
      </c>
      <c r="E249" s="176">
        <v>0.83899999999999997</v>
      </c>
    </row>
    <row r="250" spans="1:5" ht="63" x14ac:dyDescent="0.25">
      <c r="A250" s="177" t="s">
        <v>723</v>
      </c>
      <c r="B250" s="175" t="s">
        <v>724</v>
      </c>
      <c r="C250" s="175"/>
      <c r="D250" s="176">
        <v>4</v>
      </c>
      <c r="E250" s="176">
        <v>4</v>
      </c>
    </row>
    <row r="251" spans="1:5" ht="78.75" x14ac:dyDescent="0.25">
      <c r="A251" s="177" t="s">
        <v>890</v>
      </c>
      <c r="B251" s="175" t="s">
        <v>724</v>
      </c>
      <c r="C251" s="175" t="s">
        <v>321</v>
      </c>
      <c r="D251" s="176">
        <v>4</v>
      </c>
      <c r="E251" s="176">
        <v>4</v>
      </c>
    </row>
    <row r="252" spans="1:5" ht="126" x14ac:dyDescent="0.25">
      <c r="A252" s="177" t="s">
        <v>725</v>
      </c>
      <c r="B252" s="175" t="s">
        <v>726</v>
      </c>
      <c r="C252" s="175"/>
      <c r="D252" s="176">
        <v>4</v>
      </c>
      <c r="E252" s="176">
        <v>4</v>
      </c>
    </row>
    <row r="253" spans="1:5" ht="141.75" x14ac:dyDescent="0.25">
      <c r="A253" s="177" t="s">
        <v>891</v>
      </c>
      <c r="B253" s="175" t="s">
        <v>726</v>
      </c>
      <c r="C253" s="175" t="s">
        <v>321</v>
      </c>
      <c r="D253" s="176">
        <v>4</v>
      </c>
      <c r="E253" s="176">
        <v>4</v>
      </c>
    </row>
    <row r="254" spans="1:5" ht="78.75" x14ac:dyDescent="0.25">
      <c r="A254" s="177" t="s">
        <v>449</v>
      </c>
      <c r="B254" s="175" t="s">
        <v>450</v>
      </c>
      <c r="C254" s="175"/>
      <c r="D254" s="176">
        <v>259.488</v>
      </c>
      <c r="E254" s="176">
        <v>259.488</v>
      </c>
    </row>
    <row r="255" spans="1:5" ht="126" x14ac:dyDescent="0.25">
      <c r="A255" s="177" t="s">
        <v>894</v>
      </c>
      <c r="B255" s="175" t="s">
        <v>450</v>
      </c>
      <c r="C255" s="175" t="s">
        <v>343</v>
      </c>
      <c r="D255" s="176">
        <v>10.631</v>
      </c>
      <c r="E255" s="176">
        <v>10.631</v>
      </c>
    </row>
    <row r="256" spans="1:5" ht="94.5" x14ac:dyDescent="0.25">
      <c r="A256" s="177" t="s">
        <v>895</v>
      </c>
      <c r="B256" s="175" t="s">
        <v>450</v>
      </c>
      <c r="C256" s="175" t="s">
        <v>321</v>
      </c>
      <c r="D256" s="176">
        <v>15.289</v>
      </c>
      <c r="E256" s="176">
        <v>15.289</v>
      </c>
    </row>
    <row r="257" spans="1:5" ht="78.75" x14ac:dyDescent="0.25">
      <c r="A257" s="177" t="s">
        <v>896</v>
      </c>
      <c r="B257" s="175" t="s">
        <v>450</v>
      </c>
      <c r="C257" s="175" t="s">
        <v>381</v>
      </c>
      <c r="D257" s="176">
        <v>233.56800000000001</v>
      </c>
      <c r="E257" s="176">
        <v>233.56800000000001</v>
      </c>
    </row>
    <row r="258" spans="1:5" ht="78.75" x14ac:dyDescent="0.25">
      <c r="A258" s="177" t="s">
        <v>727</v>
      </c>
      <c r="B258" s="175" t="s">
        <v>728</v>
      </c>
      <c r="C258" s="175"/>
      <c r="D258" s="176">
        <v>9.5</v>
      </c>
      <c r="E258" s="176">
        <v>9.5</v>
      </c>
    </row>
    <row r="259" spans="1:5" ht="94.5" x14ac:dyDescent="0.25">
      <c r="A259" s="177" t="s">
        <v>897</v>
      </c>
      <c r="B259" s="175" t="s">
        <v>728</v>
      </c>
      <c r="C259" s="175" t="s">
        <v>321</v>
      </c>
      <c r="D259" s="176">
        <v>9.5</v>
      </c>
      <c r="E259" s="176">
        <v>9.5</v>
      </c>
    </row>
    <row r="260" spans="1:5" ht="47.25" x14ac:dyDescent="0.25">
      <c r="A260" s="174" t="s">
        <v>347</v>
      </c>
      <c r="B260" s="175" t="s">
        <v>348</v>
      </c>
      <c r="C260" s="175"/>
      <c r="D260" s="176">
        <v>409.03199999999998</v>
      </c>
      <c r="E260" s="176">
        <v>409.07499999999999</v>
      </c>
    </row>
    <row r="261" spans="1:5" ht="94.5" x14ac:dyDescent="0.25">
      <c r="A261" s="177" t="s">
        <v>913</v>
      </c>
      <c r="B261" s="175" t="s">
        <v>348</v>
      </c>
      <c r="C261" s="175" t="s">
        <v>343</v>
      </c>
      <c r="D261" s="176">
        <v>398.03199999999998</v>
      </c>
      <c r="E261" s="176">
        <v>398.03199999999998</v>
      </c>
    </row>
    <row r="262" spans="1:5" ht="78.75" x14ac:dyDescent="0.25">
      <c r="A262" s="177" t="s">
        <v>898</v>
      </c>
      <c r="B262" s="175" t="s">
        <v>348</v>
      </c>
      <c r="C262" s="175" t="s">
        <v>321</v>
      </c>
      <c r="D262" s="176">
        <v>11</v>
      </c>
      <c r="E262" s="176">
        <v>11.042999999999999</v>
      </c>
    </row>
    <row r="263" spans="1:5" ht="31.5" x14ac:dyDescent="0.25">
      <c r="A263" s="174" t="s">
        <v>451</v>
      </c>
      <c r="B263" s="175" t="s">
        <v>452</v>
      </c>
      <c r="C263" s="175"/>
      <c r="D263" s="176">
        <v>1500</v>
      </c>
      <c r="E263" s="176">
        <v>1500</v>
      </c>
    </row>
    <row r="264" spans="1:5" ht="31.5" x14ac:dyDescent="0.25">
      <c r="A264" s="174" t="s">
        <v>899</v>
      </c>
      <c r="B264" s="175" t="s">
        <v>452</v>
      </c>
      <c r="C264" s="175" t="s">
        <v>362</v>
      </c>
      <c r="D264" s="176">
        <v>1500</v>
      </c>
      <c r="E264" s="176">
        <v>1500</v>
      </c>
    </row>
    <row r="265" spans="1:5" ht="15.75" x14ac:dyDescent="0.25">
      <c r="A265" s="174" t="s">
        <v>351</v>
      </c>
      <c r="B265" s="175" t="s">
        <v>352</v>
      </c>
      <c r="C265" s="175"/>
      <c r="D265" s="176">
        <v>5041.3710000000001</v>
      </c>
      <c r="E265" s="176">
        <v>5041.3710000000001</v>
      </c>
    </row>
    <row r="266" spans="1:5" ht="31.5" x14ac:dyDescent="0.25">
      <c r="A266" s="174" t="s">
        <v>900</v>
      </c>
      <c r="B266" s="175" t="s">
        <v>352</v>
      </c>
      <c r="C266" s="175" t="s">
        <v>321</v>
      </c>
      <c r="D266" s="176">
        <v>440</v>
      </c>
      <c r="E266" s="176">
        <v>440</v>
      </c>
    </row>
    <row r="267" spans="1:5" ht="31.5" x14ac:dyDescent="0.25">
      <c r="A267" s="174" t="s">
        <v>901</v>
      </c>
      <c r="B267" s="175" t="s">
        <v>352</v>
      </c>
      <c r="C267" s="175" t="s">
        <v>322</v>
      </c>
      <c r="D267" s="176">
        <v>4454.3710000000001</v>
      </c>
      <c r="E267" s="176">
        <v>4454.3710000000001</v>
      </c>
    </row>
    <row r="268" spans="1:5" ht="15.75" x14ac:dyDescent="0.25">
      <c r="A268" s="174" t="s">
        <v>902</v>
      </c>
      <c r="B268" s="175" t="s">
        <v>352</v>
      </c>
      <c r="C268" s="175" t="s">
        <v>362</v>
      </c>
      <c r="D268" s="176">
        <v>147</v>
      </c>
      <c r="E268" s="176">
        <v>147</v>
      </c>
    </row>
    <row r="269" spans="1:5" ht="15.75" x14ac:dyDescent="0.25">
      <c r="A269" s="174" t="s">
        <v>754</v>
      </c>
      <c r="B269" s="175" t="s">
        <v>755</v>
      </c>
      <c r="C269" s="175"/>
      <c r="D269" s="176">
        <v>7400</v>
      </c>
      <c r="E269" s="176">
        <v>15000</v>
      </c>
    </row>
    <row r="270" spans="1:5" ht="15.75" x14ac:dyDescent="0.25">
      <c r="A270" s="174" t="s">
        <v>914</v>
      </c>
      <c r="B270" s="175" t="s">
        <v>755</v>
      </c>
      <c r="C270" s="175" t="s">
        <v>318</v>
      </c>
      <c r="D270" s="176">
        <v>7400</v>
      </c>
      <c r="E270" s="176">
        <v>15000</v>
      </c>
    </row>
    <row r="271" spans="1:5" x14ac:dyDescent="0.25">
      <c r="A271" s="22"/>
      <c r="B271" s="22"/>
      <c r="C271" s="22"/>
      <c r="D271" s="22"/>
      <c r="E271" s="22"/>
    </row>
  </sheetData>
  <mergeCells count="15">
    <mergeCell ref="D14:D15"/>
    <mergeCell ref="A1:E1"/>
    <mergeCell ref="A2:E2"/>
    <mergeCell ref="A3:E3"/>
    <mergeCell ref="A4:E4"/>
    <mergeCell ref="A6:E6"/>
    <mergeCell ref="A14:A15"/>
    <mergeCell ref="E14:E15"/>
    <mergeCell ref="C14:C15"/>
    <mergeCell ref="B14:B15"/>
    <mergeCell ref="A7:E7"/>
    <mergeCell ref="A8:E8"/>
    <mergeCell ref="A9:E9"/>
    <mergeCell ref="D13:E13"/>
    <mergeCell ref="A11:E11"/>
  </mergeCells>
  <pageMargins left="0.7" right="0.7" top="0.75" bottom="0.75" header="0.3" footer="0.3"/>
  <pageSetup paperSize="9" scale="5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topLeftCell="A2" workbookViewId="0">
      <selection activeCell="H6" sqref="H6"/>
    </sheetView>
  </sheetViews>
  <sheetFormatPr defaultRowHeight="15" x14ac:dyDescent="0.25"/>
  <cols>
    <col min="1" max="1" width="4.42578125" customWidth="1"/>
    <col min="2" max="2" width="4.85546875" customWidth="1"/>
    <col min="3" max="3" width="5.28515625" customWidth="1"/>
    <col min="4" max="4" width="4.140625" customWidth="1"/>
    <col min="5" max="5" width="5" customWidth="1"/>
    <col min="6" max="6" width="6.85546875" customWidth="1"/>
    <col min="7" max="7" width="5.42578125" customWidth="1"/>
    <col min="8" max="8" width="43" customWidth="1"/>
    <col min="9" max="9" width="16.5703125" customWidth="1"/>
    <col min="11" max="11" width="16.5703125" customWidth="1"/>
    <col min="257" max="257" width="4.42578125" customWidth="1"/>
    <col min="258" max="258" width="4.85546875" customWidth="1"/>
    <col min="259" max="259" width="5.28515625" customWidth="1"/>
    <col min="260" max="260" width="4.140625" customWidth="1"/>
    <col min="261" max="261" width="5" customWidth="1"/>
    <col min="262" max="262" width="6.85546875" customWidth="1"/>
    <col min="263" max="263" width="5.42578125" customWidth="1"/>
    <col min="264" max="264" width="43" customWidth="1"/>
    <col min="265" max="265" width="16.5703125" customWidth="1"/>
    <col min="267" max="267" width="16.5703125" customWidth="1"/>
    <col min="513" max="513" width="4.42578125" customWidth="1"/>
    <col min="514" max="514" width="4.85546875" customWidth="1"/>
    <col min="515" max="515" width="5.28515625" customWidth="1"/>
    <col min="516" max="516" width="4.140625" customWidth="1"/>
    <col min="517" max="517" width="5" customWidth="1"/>
    <col min="518" max="518" width="6.85546875" customWidth="1"/>
    <col min="519" max="519" width="5.42578125" customWidth="1"/>
    <col min="520" max="520" width="43" customWidth="1"/>
    <col min="521" max="521" width="16.5703125" customWidth="1"/>
    <col min="523" max="523" width="16.5703125" customWidth="1"/>
    <col min="769" max="769" width="4.42578125" customWidth="1"/>
    <col min="770" max="770" width="4.85546875" customWidth="1"/>
    <col min="771" max="771" width="5.28515625" customWidth="1"/>
    <col min="772" max="772" width="4.140625" customWidth="1"/>
    <col min="773" max="773" width="5" customWidth="1"/>
    <col min="774" max="774" width="6.85546875" customWidth="1"/>
    <col min="775" max="775" width="5.42578125" customWidth="1"/>
    <col min="776" max="776" width="43" customWidth="1"/>
    <col min="777" max="777" width="16.5703125" customWidth="1"/>
    <col min="779" max="779" width="16.5703125" customWidth="1"/>
    <col min="1025" max="1025" width="4.42578125" customWidth="1"/>
    <col min="1026" max="1026" width="4.85546875" customWidth="1"/>
    <col min="1027" max="1027" width="5.28515625" customWidth="1"/>
    <col min="1028" max="1028" width="4.140625" customWidth="1"/>
    <col min="1029" max="1029" width="5" customWidth="1"/>
    <col min="1030" max="1030" width="6.85546875" customWidth="1"/>
    <col min="1031" max="1031" width="5.42578125" customWidth="1"/>
    <col min="1032" max="1032" width="43" customWidth="1"/>
    <col min="1033" max="1033" width="16.5703125" customWidth="1"/>
    <col min="1035" max="1035" width="16.5703125" customWidth="1"/>
    <col min="1281" max="1281" width="4.42578125" customWidth="1"/>
    <col min="1282" max="1282" width="4.85546875" customWidth="1"/>
    <col min="1283" max="1283" width="5.28515625" customWidth="1"/>
    <col min="1284" max="1284" width="4.140625" customWidth="1"/>
    <col min="1285" max="1285" width="5" customWidth="1"/>
    <col min="1286" max="1286" width="6.85546875" customWidth="1"/>
    <col min="1287" max="1287" width="5.42578125" customWidth="1"/>
    <col min="1288" max="1288" width="43" customWidth="1"/>
    <col min="1289" max="1289" width="16.5703125" customWidth="1"/>
    <col min="1291" max="1291" width="16.5703125" customWidth="1"/>
    <col min="1537" max="1537" width="4.42578125" customWidth="1"/>
    <col min="1538" max="1538" width="4.85546875" customWidth="1"/>
    <col min="1539" max="1539" width="5.28515625" customWidth="1"/>
    <col min="1540" max="1540" width="4.140625" customWidth="1"/>
    <col min="1541" max="1541" width="5" customWidth="1"/>
    <col min="1542" max="1542" width="6.85546875" customWidth="1"/>
    <col min="1543" max="1543" width="5.42578125" customWidth="1"/>
    <col min="1544" max="1544" width="43" customWidth="1"/>
    <col min="1545" max="1545" width="16.5703125" customWidth="1"/>
    <col min="1547" max="1547" width="16.5703125" customWidth="1"/>
    <col min="1793" max="1793" width="4.42578125" customWidth="1"/>
    <col min="1794" max="1794" width="4.85546875" customWidth="1"/>
    <col min="1795" max="1795" width="5.28515625" customWidth="1"/>
    <col min="1796" max="1796" width="4.140625" customWidth="1"/>
    <col min="1797" max="1797" width="5" customWidth="1"/>
    <col min="1798" max="1798" width="6.85546875" customWidth="1"/>
    <col min="1799" max="1799" width="5.42578125" customWidth="1"/>
    <col min="1800" max="1800" width="43" customWidth="1"/>
    <col min="1801" max="1801" width="16.5703125" customWidth="1"/>
    <col min="1803" max="1803" width="16.5703125" customWidth="1"/>
    <col min="2049" max="2049" width="4.42578125" customWidth="1"/>
    <col min="2050" max="2050" width="4.85546875" customWidth="1"/>
    <col min="2051" max="2051" width="5.28515625" customWidth="1"/>
    <col min="2052" max="2052" width="4.140625" customWidth="1"/>
    <col min="2053" max="2053" width="5" customWidth="1"/>
    <col min="2054" max="2054" width="6.85546875" customWidth="1"/>
    <col min="2055" max="2055" width="5.42578125" customWidth="1"/>
    <col min="2056" max="2056" width="43" customWidth="1"/>
    <col min="2057" max="2057" width="16.5703125" customWidth="1"/>
    <col min="2059" max="2059" width="16.5703125" customWidth="1"/>
    <col min="2305" max="2305" width="4.42578125" customWidth="1"/>
    <col min="2306" max="2306" width="4.85546875" customWidth="1"/>
    <col min="2307" max="2307" width="5.28515625" customWidth="1"/>
    <col min="2308" max="2308" width="4.140625" customWidth="1"/>
    <col min="2309" max="2309" width="5" customWidth="1"/>
    <col min="2310" max="2310" width="6.85546875" customWidth="1"/>
    <col min="2311" max="2311" width="5.42578125" customWidth="1"/>
    <col min="2312" max="2312" width="43" customWidth="1"/>
    <col min="2313" max="2313" width="16.5703125" customWidth="1"/>
    <col min="2315" max="2315" width="16.5703125" customWidth="1"/>
    <col min="2561" max="2561" width="4.42578125" customWidth="1"/>
    <col min="2562" max="2562" width="4.85546875" customWidth="1"/>
    <col min="2563" max="2563" width="5.28515625" customWidth="1"/>
    <col min="2564" max="2564" width="4.140625" customWidth="1"/>
    <col min="2565" max="2565" width="5" customWidth="1"/>
    <col min="2566" max="2566" width="6.85546875" customWidth="1"/>
    <col min="2567" max="2567" width="5.42578125" customWidth="1"/>
    <col min="2568" max="2568" width="43" customWidth="1"/>
    <col min="2569" max="2569" width="16.5703125" customWidth="1"/>
    <col min="2571" max="2571" width="16.5703125" customWidth="1"/>
    <col min="2817" max="2817" width="4.42578125" customWidth="1"/>
    <col min="2818" max="2818" width="4.85546875" customWidth="1"/>
    <col min="2819" max="2819" width="5.28515625" customWidth="1"/>
    <col min="2820" max="2820" width="4.140625" customWidth="1"/>
    <col min="2821" max="2821" width="5" customWidth="1"/>
    <col min="2822" max="2822" width="6.85546875" customWidth="1"/>
    <col min="2823" max="2823" width="5.42578125" customWidth="1"/>
    <col min="2824" max="2824" width="43" customWidth="1"/>
    <col min="2825" max="2825" width="16.5703125" customWidth="1"/>
    <col min="2827" max="2827" width="16.5703125" customWidth="1"/>
    <col min="3073" max="3073" width="4.42578125" customWidth="1"/>
    <col min="3074" max="3074" width="4.85546875" customWidth="1"/>
    <col min="3075" max="3075" width="5.28515625" customWidth="1"/>
    <col min="3076" max="3076" width="4.140625" customWidth="1"/>
    <col min="3077" max="3077" width="5" customWidth="1"/>
    <col min="3078" max="3078" width="6.85546875" customWidth="1"/>
    <col min="3079" max="3079" width="5.42578125" customWidth="1"/>
    <col min="3080" max="3080" width="43" customWidth="1"/>
    <col min="3081" max="3081" width="16.5703125" customWidth="1"/>
    <col min="3083" max="3083" width="16.5703125" customWidth="1"/>
    <col min="3329" max="3329" width="4.42578125" customWidth="1"/>
    <col min="3330" max="3330" width="4.85546875" customWidth="1"/>
    <col min="3331" max="3331" width="5.28515625" customWidth="1"/>
    <col min="3332" max="3332" width="4.140625" customWidth="1"/>
    <col min="3333" max="3333" width="5" customWidth="1"/>
    <col min="3334" max="3334" width="6.85546875" customWidth="1"/>
    <col min="3335" max="3335" width="5.42578125" customWidth="1"/>
    <col min="3336" max="3336" width="43" customWidth="1"/>
    <col min="3337" max="3337" width="16.5703125" customWidth="1"/>
    <col min="3339" max="3339" width="16.5703125" customWidth="1"/>
    <col min="3585" max="3585" width="4.42578125" customWidth="1"/>
    <col min="3586" max="3586" width="4.85546875" customWidth="1"/>
    <col min="3587" max="3587" width="5.28515625" customWidth="1"/>
    <col min="3588" max="3588" width="4.140625" customWidth="1"/>
    <col min="3589" max="3589" width="5" customWidth="1"/>
    <col min="3590" max="3590" width="6.85546875" customWidth="1"/>
    <col min="3591" max="3591" width="5.42578125" customWidth="1"/>
    <col min="3592" max="3592" width="43" customWidth="1"/>
    <col min="3593" max="3593" width="16.5703125" customWidth="1"/>
    <col min="3595" max="3595" width="16.5703125" customWidth="1"/>
    <col min="3841" max="3841" width="4.42578125" customWidth="1"/>
    <col min="3842" max="3842" width="4.85546875" customWidth="1"/>
    <col min="3843" max="3843" width="5.28515625" customWidth="1"/>
    <col min="3844" max="3844" width="4.140625" customWidth="1"/>
    <col min="3845" max="3845" width="5" customWidth="1"/>
    <col min="3846" max="3846" width="6.85546875" customWidth="1"/>
    <col min="3847" max="3847" width="5.42578125" customWidth="1"/>
    <col min="3848" max="3848" width="43" customWidth="1"/>
    <col min="3849" max="3849" width="16.5703125" customWidth="1"/>
    <col min="3851" max="3851" width="16.5703125" customWidth="1"/>
    <col min="4097" max="4097" width="4.42578125" customWidth="1"/>
    <col min="4098" max="4098" width="4.85546875" customWidth="1"/>
    <col min="4099" max="4099" width="5.28515625" customWidth="1"/>
    <col min="4100" max="4100" width="4.140625" customWidth="1"/>
    <col min="4101" max="4101" width="5" customWidth="1"/>
    <col min="4102" max="4102" width="6.85546875" customWidth="1"/>
    <col min="4103" max="4103" width="5.42578125" customWidth="1"/>
    <col min="4104" max="4104" width="43" customWidth="1"/>
    <col min="4105" max="4105" width="16.5703125" customWidth="1"/>
    <col min="4107" max="4107" width="16.5703125" customWidth="1"/>
    <col min="4353" max="4353" width="4.42578125" customWidth="1"/>
    <col min="4354" max="4354" width="4.85546875" customWidth="1"/>
    <col min="4355" max="4355" width="5.28515625" customWidth="1"/>
    <col min="4356" max="4356" width="4.140625" customWidth="1"/>
    <col min="4357" max="4357" width="5" customWidth="1"/>
    <col min="4358" max="4358" width="6.85546875" customWidth="1"/>
    <col min="4359" max="4359" width="5.42578125" customWidth="1"/>
    <col min="4360" max="4360" width="43" customWidth="1"/>
    <col min="4361" max="4361" width="16.5703125" customWidth="1"/>
    <col min="4363" max="4363" width="16.5703125" customWidth="1"/>
    <col min="4609" max="4609" width="4.42578125" customWidth="1"/>
    <col min="4610" max="4610" width="4.85546875" customWidth="1"/>
    <col min="4611" max="4611" width="5.28515625" customWidth="1"/>
    <col min="4612" max="4612" width="4.140625" customWidth="1"/>
    <col min="4613" max="4613" width="5" customWidth="1"/>
    <col min="4614" max="4614" width="6.85546875" customWidth="1"/>
    <col min="4615" max="4615" width="5.42578125" customWidth="1"/>
    <col min="4616" max="4616" width="43" customWidth="1"/>
    <col min="4617" max="4617" width="16.5703125" customWidth="1"/>
    <col min="4619" max="4619" width="16.5703125" customWidth="1"/>
    <col min="4865" max="4865" width="4.42578125" customWidth="1"/>
    <col min="4866" max="4866" width="4.85546875" customWidth="1"/>
    <col min="4867" max="4867" width="5.28515625" customWidth="1"/>
    <col min="4868" max="4868" width="4.140625" customWidth="1"/>
    <col min="4869" max="4869" width="5" customWidth="1"/>
    <col min="4870" max="4870" width="6.85546875" customWidth="1"/>
    <col min="4871" max="4871" width="5.42578125" customWidth="1"/>
    <col min="4872" max="4872" width="43" customWidth="1"/>
    <col min="4873" max="4873" width="16.5703125" customWidth="1"/>
    <col min="4875" max="4875" width="16.5703125" customWidth="1"/>
    <col min="5121" max="5121" width="4.42578125" customWidth="1"/>
    <col min="5122" max="5122" width="4.85546875" customWidth="1"/>
    <col min="5123" max="5123" width="5.28515625" customWidth="1"/>
    <col min="5124" max="5124" width="4.140625" customWidth="1"/>
    <col min="5125" max="5125" width="5" customWidth="1"/>
    <col min="5126" max="5126" width="6.85546875" customWidth="1"/>
    <col min="5127" max="5127" width="5.42578125" customWidth="1"/>
    <col min="5128" max="5128" width="43" customWidth="1"/>
    <col min="5129" max="5129" width="16.5703125" customWidth="1"/>
    <col min="5131" max="5131" width="16.5703125" customWidth="1"/>
    <col min="5377" max="5377" width="4.42578125" customWidth="1"/>
    <col min="5378" max="5378" width="4.85546875" customWidth="1"/>
    <col min="5379" max="5379" width="5.28515625" customWidth="1"/>
    <col min="5380" max="5380" width="4.140625" customWidth="1"/>
    <col min="5381" max="5381" width="5" customWidth="1"/>
    <col min="5382" max="5382" width="6.85546875" customWidth="1"/>
    <col min="5383" max="5383" width="5.42578125" customWidth="1"/>
    <col min="5384" max="5384" width="43" customWidth="1"/>
    <col min="5385" max="5385" width="16.5703125" customWidth="1"/>
    <col min="5387" max="5387" width="16.5703125" customWidth="1"/>
    <col min="5633" max="5633" width="4.42578125" customWidth="1"/>
    <col min="5634" max="5634" width="4.85546875" customWidth="1"/>
    <col min="5635" max="5635" width="5.28515625" customWidth="1"/>
    <col min="5636" max="5636" width="4.140625" customWidth="1"/>
    <col min="5637" max="5637" width="5" customWidth="1"/>
    <col min="5638" max="5638" width="6.85546875" customWidth="1"/>
    <col min="5639" max="5639" width="5.42578125" customWidth="1"/>
    <col min="5640" max="5640" width="43" customWidth="1"/>
    <col min="5641" max="5641" width="16.5703125" customWidth="1"/>
    <col min="5643" max="5643" width="16.5703125" customWidth="1"/>
    <col min="5889" max="5889" width="4.42578125" customWidth="1"/>
    <col min="5890" max="5890" width="4.85546875" customWidth="1"/>
    <col min="5891" max="5891" width="5.28515625" customWidth="1"/>
    <col min="5892" max="5892" width="4.140625" customWidth="1"/>
    <col min="5893" max="5893" width="5" customWidth="1"/>
    <col min="5894" max="5894" width="6.85546875" customWidth="1"/>
    <col min="5895" max="5895" width="5.42578125" customWidth="1"/>
    <col min="5896" max="5896" width="43" customWidth="1"/>
    <col min="5897" max="5897" width="16.5703125" customWidth="1"/>
    <col min="5899" max="5899" width="16.5703125" customWidth="1"/>
    <col min="6145" max="6145" width="4.42578125" customWidth="1"/>
    <col min="6146" max="6146" width="4.85546875" customWidth="1"/>
    <col min="6147" max="6147" width="5.28515625" customWidth="1"/>
    <col min="6148" max="6148" width="4.140625" customWidth="1"/>
    <col min="6149" max="6149" width="5" customWidth="1"/>
    <col min="6150" max="6150" width="6.85546875" customWidth="1"/>
    <col min="6151" max="6151" width="5.42578125" customWidth="1"/>
    <col min="6152" max="6152" width="43" customWidth="1"/>
    <col min="6153" max="6153" width="16.5703125" customWidth="1"/>
    <col min="6155" max="6155" width="16.5703125" customWidth="1"/>
    <col min="6401" max="6401" width="4.42578125" customWidth="1"/>
    <col min="6402" max="6402" width="4.85546875" customWidth="1"/>
    <col min="6403" max="6403" width="5.28515625" customWidth="1"/>
    <col min="6404" max="6404" width="4.140625" customWidth="1"/>
    <col min="6405" max="6405" width="5" customWidth="1"/>
    <col min="6406" max="6406" width="6.85546875" customWidth="1"/>
    <col min="6407" max="6407" width="5.42578125" customWidth="1"/>
    <col min="6408" max="6408" width="43" customWidth="1"/>
    <col min="6409" max="6409" width="16.5703125" customWidth="1"/>
    <col min="6411" max="6411" width="16.5703125" customWidth="1"/>
    <col min="6657" max="6657" width="4.42578125" customWidth="1"/>
    <col min="6658" max="6658" width="4.85546875" customWidth="1"/>
    <col min="6659" max="6659" width="5.28515625" customWidth="1"/>
    <col min="6660" max="6660" width="4.140625" customWidth="1"/>
    <col min="6661" max="6661" width="5" customWidth="1"/>
    <col min="6662" max="6662" width="6.85546875" customWidth="1"/>
    <col min="6663" max="6663" width="5.42578125" customWidth="1"/>
    <col min="6664" max="6664" width="43" customWidth="1"/>
    <col min="6665" max="6665" width="16.5703125" customWidth="1"/>
    <col min="6667" max="6667" width="16.5703125" customWidth="1"/>
    <col min="6913" max="6913" width="4.42578125" customWidth="1"/>
    <col min="6914" max="6914" width="4.85546875" customWidth="1"/>
    <col min="6915" max="6915" width="5.28515625" customWidth="1"/>
    <col min="6916" max="6916" width="4.140625" customWidth="1"/>
    <col min="6917" max="6917" width="5" customWidth="1"/>
    <col min="6918" max="6918" width="6.85546875" customWidth="1"/>
    <col min="6919" max="6919" width="5.42578125" customWidth="1"/>
    <col min="6920" max="6920" width="43" customWidth="1"/>
    <col min="6921" max="6921" width="16.5703125" customWidth="1"/>
    <col min="6923" max="6923" width="16.5703125" customWidth="1"/>
    <col min="7169" max="7169" width="4.42578125" customWidth="1"/>
    <col min="7170" max="7170" width="4.85546875" customWidth="1"/>
    <col min="7171" max="7171" width="5.28515625" customWidth="1"/>
    <col min="7172" max="7172" width="4.140625" customWidth="1"/>
    <col min="7173" max="7173" width="5" customWidth="1"/>
    <col min="7174" max="7174" width="6.85546875" customWidth="1"/>
    <col min="7175" max="7175" width="5.42578125" customWidth="1"/>
    <col min="7176" max="7176" width="43" customWidth="1"/>
    <col min="7177" max="7177" width="16.5703125" customWidth="1"/>
    <col min="7179" max="7179" width="16.5703125" customWidth="1"/>
    <col min="7425" max="7425" width="4.42578125" customWidth="1"/>
    <col min="7426" max="7426" width="4.85546875" customWidth="1"/>
    <col min="7427" max="7427" width="5.28515625" customWidth="1"/>
    <col min="7428" max="7428" width="4.140625" customWidth="1"/>
    <col min="7429" max="7429" width="5" customWidth="1"/>
    <col min="7430" max="7430" width="6.85546875" customWidth="1"/>
    <col min="7431" max="7431" width="5.42578125" customWidth="1"/>
    <col min="7432" max="7432" width="43" customWidth="1"/>
    <col min="7433" max="7433" width="16.5703125" customWidth="1"/>
    <col min="7435" max="7435" width="16.5703125" customWidth="1"/>
    <col min="7681" max="7681" width="4.42578125" customWidth="1"/>
    <col min="7682" max="7682" width="4.85546875" customWidth="1"/>
    <col min="7683" max="7683" width="5.28515625" customWidth="1"/>
    <col min="7684" max="7684" width="4.140625" customWidth="1"/>
    <col min="7685" max="7685" width="5" customWidth="1"/>
    <col min="7686" max="7686" width="6.85546875" customWidth="1"/>
    <col min="7687" max="7687" width="5.42578125" customWidth="1"/>
    <col min="7688" max="7688" width="43" customWidth="1"/>
    <col min="7689" max="7689" width="16.5703125" customWidth="1"/>
    <col min="7691" max="7691" width="16.5703125" customWidth="1"/>
    <col min="7937" max="7937" width="4.42578125" customWidth="1"/>
    <col min="7938" max="7938" width="4.85546875" customWidth="1"/>
    <col min="7939" max="7939" width="5.28515625" customWidth="1"/>
    <col min="7940" max="7940" width="4.140625" customWidth="1"/>
    <col min="7941" max="7941" width="5" customWidth="1"/>
    <col min="7942" max="7942" width="6.85546875" customWidth="1"/>
    <col min="7943" max="7943" width="5.42578125" customWidth="1"/>
    <col min="7944" max="7944" width="43" customWidth="1"/>
    <col min="7945" max="7945" width="16.5703125" customWidth="1"/>
    <col min="7947" max="7947" width="16.5703125" customWidth="1"/>
    <col min="8193" max="8193" width="4.42578125" customWidth="1"/>
    <col min="8194" max="8194" width="4.85546875" customWidth="1"/>
    <col min="8195" max="8195" width="5.28515625" customWidth="1"/>
    <col min="8196" max="8196" width="4.140625" customWidth="1"/>
    <col min="8197" max="8197" width="5" customWidth="1"/>
    <col min="8198" max="8198" width="6.85546875" customWidth="1"/>
    <col min="8199" max="8199" width="5.42578125" customWidth="1"/>
    <col min="8200" max="8200" width="43" customWidth="1"/>
    <col min="8201" max="8201" width="16.5703125" customWidth="1"/>
    <col min="8203" max="8203" width="16.5703125" customWidth="1"/>
    <col min="8449" max="8449" width="4.42578125" customWidth="1"/>
    <col min="8450" max="8450" width="4.85546875" customWidth="1"/>
    <col min="8451" max="8451" width="5.28515625" customWidth="1"/>
    <col min="8452" max="8452" width="4.140625" customWidth="1"/>
    <col min="8453" max="8453" width="5" customWidth="1"/>
    <col min="8454" max="8454" width="6.85546875" customWidth="1"/>
    <col min="8455" max="8455" width="5.42578125" customWidth="1"/>
    <col min="8456" max="8456" width="43" customWidth="1"/>
    <col min="8457" max="8457" width="16.5703125" customWidth="1"/>
    <col min="8459" max="8459" width="16.5703125" customWidth="1"/>
    <col min="8705" max="8705" width="4.42578125" customWidth="1"/>
    <col min="8706" max="8706" width="4.85546875" customWidth="1"/>
    <col min="8707" max="8707" width="5.28515625" customWidth="1"/>
    <col min="8708" max="8708" width="4.140625" customWidth="1"/>
    <col min="8709" max="8709" width="5" customWidth="1"/>
    <col min="8710" max="8710" width="6.85546875" customWidth="1"/>
    <col min="8711" max="8711" width="5.42578125" customWidth="1"/>
    <col min="8712" max="8712" width="43" customWidth="1"/>
    <col min="8713" max="8713" width="16.5703125" customWidth="1"/>
    <col min="8715" max="8715" width="16.5703125" customWidth="1"/>
    <col min="8961" max="8961" width="4.42578125" customWidth="1"/>
    <col min="8962" max="8962" width="4.85546875" customWidth="1"/>
    <col min="8963" max="8963" width="5.28515625" customWidth="1"/>
    <col min="8964" max="8964" width="4.140625" customWidth="1"/>
    <col min="8965" max="8965" width="5" customWidth="1"/>
    <col min="8966" max="8966" width="6.85546875" customWidth="1"/>
    <col min="8967" max="8967" width="5.42578125" customWidth="1"/>
    <col min="8968" max="8968" width="43" customWidth="1"/>
    <col min="8969" max="8969" width="16.5703125" customWidth="1"/>
    <col min="8971" max="8971" width="16.5703125" customWidth="1"/>
    <col min="9217" max="9217" width="4.42578125" customWidth="1"/>
    <col min="9218" max="9218" width="4.85546875" customWidth="1"/>
    <col min="9219" max="9219" width="5.28515625" customWidth="1"/>
    <col min="9220" max="9220" width="4.140625" customWidth="1"/>
    <col min="9221" max="9221" width="5" customWidth="1"/>
    <col min="9222" max="9222" width="6.85546875" customWidth="1"/>
    <col min="9223" max="9223" width="5.42578125" customWidth="1"/>
    <col min="9224" max="9224" width="43" customWidth="1"/>
    <col min="9225" max="9225" width="16.5703125" customWidth="1"/>
    <col min="9227" max="9227" width="16.5703125" customWidth="1"/>
    <col min="9473" max="9473" width="4.42578125" customWidth="1"/>
    <col min="9474" max="9474" width="4.85546875" customWidth="1"/>
    <col min="9475" max="9475" width="5.28515625" customWidth="1"/>
    <col min="9476" max="9476" width="4.140625" customWidth="1"/>
    <col min="9477" max="9477" width="5" customWidth="1"/>
    <col min="9478" max="9478" width="6.85546875" customWidth="1"/>
    <col min="9479" max="9479" width="5.42578125" customWidth="1"/>
    <col min="9480" max="9480" width="43" customWidth="1"/>
    <col min="9481" max="9481" width="16.5703125" customWidth="1"/>
    <col min="9483" max="9483" width="16.5703125" customWidth="1"/>
    <col min="9729" max="9729" width="4.42578125" customWidth="1"/>
    <col min="9730" max="9730" width="4.85546875" customWidth="1"/>
    <col min="9731" max="9731" width="5.28515625" customWidth="1"/>
    <col min="9732" max="9732" width="4.140625" customWidth="1"/>
    <col min="9733" max="9733" width="5" customWidth="1"/>
    <col min="9734" max="9734" width="6.85546875" customWidth="1"/>
    <col min="9735" max="9735" width="5.42578125" customWidth="1"/>
    <col min="9736" max="9736" width="43" customWidth="1"/>
    <col min="9737" max="9737" width="16.5703125" customWidth="1"/>
    <col min="9739" max="9739" width="16.5703125" customWidth="1"/>
    <col min="9985" max="9985" width="4.42578125" customWidth="1"/>
    <col min="9986" max="9986" width="4.85546875" customWidth="1"/>
    <col min="9987" max="9987" width="5.28515625" customWidth="1"/>
    <col min="9988" max="9988" width="4.140625" customWidth="1"/>
    <col min="9989" max="9989" width="5" customWidth="1"/>
    <col min="9990" max="9990" width="6.85546875" customWidth="1"/>
    <col min="9991" max="9991" width="5.42578125" customWidth="1"/>
    <col min="9992" max="9992" width="43" customWidth="1"/>
    <col min="9993" max="9993" width="16.5703125" customWidth="1"/>
    <col min="9995" max="9995" width="16.5703125" customWidth="1"/>
    <col min="10241" max="10241" width="4.42578125" customWidth="1"/>
    <col min="10242" max="10242" width="4.85546875" customWidth="1"/>
    <col min="10243" max="10243" width="5.28515625" customWidth="1"/>
    <col min="10244" max="10244" width="4.140625" customWidth="1"/>
    <col min="10245" max="10245" width="5" customWidth="1"/>
    <col min="10246" max="10246" width="6.85546875" customWidth="1"/>
    <col min="10247" max="10247" width="5.42578125" customWidth="1"/>
    <col min="10248" max="10248" width="43" customWidth="1"/>
    <col min="10249" max="10249" width="16.5703125" customWidth="1"/>
    <col min="10251" max="10251" width="16.5703125" customWidth="1"/>
    <col min="10497" max="10497" width="4.42578125" customWidth="1"/>
    <col min="10498" max="10498" width="4.85546875" customWidth="1"/>
    <col min="10499" max="10499" width="5.28515625" customWidth="1"/>
    <col min="10500" max="10500" width="4.140625" customWidth="1"/>
    <col min="10501" max="10501" width="5" customWidth="1"/>
    <col min="10502" max="10502" width="6.85546875" customWidth="1"/>
    <col min="10503" max="10503" width="5.42578125" customWidth="1"/>
    <col min="10504" max="10504" width="43" customWidth="1"/>
    <col min="10505" max="10505" width="16.5703125" customWidth="1"/>
    <col min="10507" max="10507" width="16.5703125" customWidth="1"/>
    <col min="10753" max="10753" width="4.42578125" customWidth="1"/>
    <col min="10754" max="10754" width="4.85546875" customWidth="1"/>
    <col min="10755" max="10755" width="5.28515625" customWidth="1"/>
    <col min="10756" max="10756" width="4.140625" customWidth="1"/>
    <col min="10757" max="10757" width="5" customWidth="1"/>
    <col min="10758" max="10758" width="6.85546875" customWidth="1"/>
    <col min="10759" max="10759" width="5.42578125" customWidth="1"/>
    <col min="10760" max="10760" width="43" customWidth="1"/>
    <col min="10761" max="10761" width="16.5703125" customWidth="1"/>
    <col min="10763" max="10763" width="16.5703125" customWidth="1"/>
    <col min="11009" max="11009" width="4.42578125" customWidth="1"/>
    <col min="11010" max="11010" width="4.85546875" customWidth="1"/>
    <col min="11011" max="11011" width="5.28515625" customWidth="1"/>
    <col min="11012" max="11012" width="4.140625" customWidth="1"/>
    <col min="11013" max="11013" width="5" customWidth="1"/>
    <col min="11014" max="11014" width="6.85546875" customWidth="1"/>
    <col min="11015" max="11015" width="5.42578125" customWidth="1"/>
    <col min="11016" max="11016" width="43" customWidth="1"/>
    <col min="11017" max="11017" width="16.5703125" customWidth="1"/>
    <col min="11019" max="11019" width="16.5703125" customWidth="1"/>
    <col min="11265" max="11265" width="4.42578125" customWidth="1"/>
    <col min="11266" max="11266" width="4.85546875" customWidth="1"/>
    <col min="11267" max="11267" width="5.28515625" customWidth="1"/>
    <col min="11268" max="11268" width="4.140625" customWidth="1"/>
    <col min="11269" max="11269" width="5" customWidth="1"/>
    <col min="11270" max="11270" width="6.85546875" customWidth="1"/>
    <col min="11271" max="11271" width="5.42578125" customWidth="1"/>
    <col min="11272" max="11272" width="43" customWidth="1"/>
    <col min="11273" max="11273" width="16.5703125" customWidth="1"/>
    <col min="11275" max="11275" width="16.5703125" customWidth="1"/>
    <col min="11521" max="11521" width="4.42578125" customWidth="1"/>
    <col min="11522" max="11522" width="4.85546875" customWidth="1"/>
    <col min="11523" max="11523" width="5.28515625" customWidth="1"/>
    <col min="11524" max="11524" width="4.140625" customWidth="1"/>
    <col min="11525" max="11525" width="5" customWidth="1"/>
    <col min="11526" max="11526" width="6.85546875" customWidth="1"/>
    <col min="11527" max="11527" width="5.42578125" customWidth="1"/>
    <col min="11528" max="11528" width="43" customWidth="1"/>
    <col min="11529" max="11529" width="16.5703125" customWidth="1"/>
    <col min="11531" max="11531" width="16.5703125" customWidth="1"/>
    <col min="11777" max="11777" width="4.42578125" customWidth="1"/>
    <col min="11778" max="11778" width="4.85546875" customWidth="1"/>
    <col min="11779" max="11779" width="5.28515625" customWidth="1"/>
    <col min="11780" max="11780" width="4.140625" customWidth="1"/>
    <col min="11781" max="11781" width="5" customWidth="1"/>
    <col min="11782" max="11782" width="6.85546875" customWidth="1"/>
    <col min="11783" max="11783" width="5.42578125" customWidth="1"/>
    <col min="11784" max="11784" width="43" customWidth="1"/>
    <col min="11785" max="11785" width="16.5703125" customWidth="1"/>
    <col min="11787" max="11787" width="16.5703125" customWidth="1"/>
    <col min="12033" max="12033" width="4.42578125" customWidth="1"/>
    <col min="12034" max="12034" width="4.85546875" customWidth="1"/>
    <col min="12035" max="12035" width="5.28515625" customWidth="1"/>
    <col min="12036" max="12036" width="4.140625" customWidth="1"/>
    <col min="12037" max="12037" width="5" customWidth="1"/>
    <col min="12038" max="12038" width="6.85546875" customWidth="1"/>
    <col min="12039" max="12039" width="5.42578125" customWidth="1"/>
    <col min="12040" max="12040" width="43" customWidth="1"/>
    <col min="12041" max="12041" width="16.5703125" customWidth="1"/>
    <col min="12043" max="12043" width="16.5703125" customWidth="1"/>
    <col min="12289" max="12289" width="4.42578125" customWidth="1"/>
    <col min="12290" max="12290" width="4.85546875" customWidth="1"/>
    <col min="12291" max="12291" width="5.28515625" customWidth="1"/>
    <col min="12292" max="12292" width="4.140625" customWidth="1"/>
    <col min="12293" max="12293" width="5" customWidth="1"/>
    <col min="12294" max="12294" width="6.85546875" customWidth="1"/>
    <col min="12295" max="12295" width="5.42578125" customWidth="1"/>
    <col min="12296" max="12296" width="43" customWidth="1"/>
    <col min="12297" max="12297" width="16.5703125" customWidth="1"/>
    <col min="12299" max="12299" width="16.5703125" customWidth="1"/>
    <col min="12545" max="12545" width="4.42578125" customWidth="1"/>
    <col min="12546" max="12546" width="4.85546875" customWidth="1"/>
    <col min="12547" max="12547" width="5.28515625" customWidth="1"/>
    <col min="12548" max="12548" width="4.140625" customWidth="1"/>
    <col min="12549" max="12549" width="5" customWidth="1"/>
    <col min="12550" max="12550" width="6.85546875" customWidth="1"/>
    <col min="12551" max="12551" width="5.42578125" customWidth="1"/>
    <col min="12552" max="12552" width="43" customWidth="1"/>
    <col min="12553" max="12553" width="16.5703125" customWidth="1"/>
    <col min="12555" max="12555" width="16.5703125" customWidth="1"/>
    <col min="12801" max="12801" width="4.42578125" customWidth="1"/>
    <col min="12802" max="12802" width="4.85546875" customWidth="1"/>
    <col min="12803" max="12803" width="5.28515625" customWidth="1"/>
    <col min="12804" max="12804" width="4.140625" customWidth="1"/>
    <col min="12805" max="12805" width="5" customWidth="1"/>
    <col min="12806" max="12806" width="6.85546875" customWidth="1"/>
    <col min="12807" max="12807" width="5.42578125" customWidth="1"/>
    <col min="12808" max="12808" width="43" customWidth="1"/>
    <col min="12809" max="12809" width="16.5703125" customWidth="1"/>
    <col min="12811" max="12811" width="16.5703125" customWidth="1"/>
    <col min="13057" max="13057" width="4.42578125" customWidth="1"/>
    <col min="13058" max="13058" width="4.85546875" customWidth="1"/>
    <col min="13059" max="13059" width="5.28515625" customWidth="1"/>
    <col min="13060" max="13060" width="4.140625" customWidth="1"/>
    <col min="13061" max="13061" width="5" customWidth="1"/>
    <col min="13062" max="13062" width="6.85546875" customWidth="1"/>
    <col min="13063" max="13063" width="5.42578125" customWidth="1"/>
    <col min="13064" max="13064" width="43" customWidth="1"/>
    <col min="13065" max="13065" width="16.5703125" customWidth="1"/>
    <col min="13067" max="13067" width="16.5703125" customWidth="1"/>
    <col min="13313" max="13313" width="4.42578125" customWidth="1"/>
    <col min="13314" max="13314" width="4.85546875" customWidth="1"/>
    <col min="13315" max="13315" width="5.28515625" customWidth="1"/>
    <col min="13316" max="13316" width="4.140625" customWidth="1"/>
    <col min="13317" max="13317" width="5" customWidth="1"/>
    <col min="13318" max="13318" width="6.85546875" customWidth="1"/>
    <col min="13319" max="13319" width="5.42578125" customWidth="1"/>
    <col min="13320" max="13320" width="43" customWidth="1"/>
    <col min="13321" max="13321" width="16.5703125" customWidth="1"/>
    <col min="13323" max="13323" width="16.5703125" customWidth="1"/>
    <col min="13569" max="13569" width="4.42578125" customWidth="1"/>
    <col min="13570" max="13570" width="4.85546875" customWidth="1"/>
    <col min="13571" max="13571" width="5.28515625" customWidth="1"/>
    <col min="13572" max="13572" width="4.140625" customWidth="1"/>
    <col min="13573" max="13573" width="5" customWidth="1"/>
    <col min="13574" max="13574" width="6.85546875" customWidth="1"/>
    <col min="13575" max="13575" width="5.42578125" customWidth="1"/>
    <col min="13576" max="13576" width="43" customWidth="1"/>
    <col min="13577" max="13577" width="16.5703125" customWidth="1"/>
    <col min="13579" max="13579" width="16.5703125" customWidth="1"/>
    <col min="13825" max="13825" width="4.42578125" customWidth="1"/>
    <col min="13826" max="13826" width="4.85546875" customWidth="1"/>
    <col min="13827" max="13827" width="5.28515625" customWidth="1"/>
    <col min="13828" max="13828" width="4.140625" customWidth="1"/>
    <col min="13829" max="13829" width="5" customWidth="1"/>
    <col min="13830" max="13830" width="6.85546875" customWidth="1"/>
    <col min="13831" max="13831" width="5.42578125" customWidth="1"/>
    <col min="13832" max="13832" width="43" customWidth="1"/>
    <col min="13833" max="13833" width="16.5703125" customWidth="1"/>
    <col min="13835" max="13835" width="16.5703125" customWidth="1"/>
    <col min="14081" max="14081" width="4.42578125" customWidth="1"/>
    <col min="14082" max="14082" width="4.85546875" customWidth="1"/>
    <col min="14083" max="14083" width="5.28515625" customWidth="1"/>
    <col min="14084" max="14084" width="4.140625" customWidth="1"/>
    <col min="14085" max="14085" width="5" customWidth="1"/>
    <col min="14086" max="14086" width="6.85546875" customWidth="1"/>
    <col min="14087" max="14087" width="5.42578125" customWidth="1"/>
    <col min="14088" max="14088" width="43" customWidth="1"/>
    <col min="14089" max="14089" width="16.5703125" customWidth="1"/>
    <col min="14091" max="14091" width="16.5703125" customWidth="1"/>
    <col min="14337" max="14337" width="4.42578125" customWidth="1"/>
    <col min="14338" max="14338" width="4.85546875" customWidth="1"/>
    <col min="14339" max="14339" width="5.28515625" customWidth="1"/>
    <col min="14340" max="14340" width="4.140625" customWidth="1"/>
    <col min="14341" max="14341" width="5" customWidth="1"/>
    <col min="14342" max="14342" width="6.85546875" customWidth="1"/>
    <col min="14343" max="14343" width="5.42578125" customWidth="1"/>
    <col min="14344" max="14344" width="43" customWidth="1"/>
    <col min="14345" max="14345" width="16.5703125" customWidth="1"/>
    <col min="14347" max="14347" width="16.5703125" customWidth="1"/>
    <col min="14593" max="14593" width="4.42578125" customWidth="1"/>
    <col min="14594" max="14594" width="4.85546875" customWidth="1"/>
    <col min="14595" max="14595" width="5.28515625" customWidth="1"/>
    <col min="14596" max="14596" width="4.140625" customWidth="1"/>
    <col min="14597" max="14597" width="5" customWidth="1"/>
    <col min="14598" max="14598" width="6.85546875" customWidth="1"/>
    <col min="14599" max="14599" width="5.42578125" customWidth="1"/>
    <col min="14600" max="14600" width="43" customWidth="1"/>
    <col min="14601" max="14601" width="16.5703125" customWidth="1"/>
    <col min="14603" max="14603" width="16.5703125" customWidth="1"/>
    <col min="14849" max="14849" width="4.42578125" customWidth="1"/>
    <col min="14850" max="14850" width="4.85546875" customWidth="1"/>
    <col min="14851" max="14851" width="5.28515625" customWidth="1"/>
    <col min="14852" max="14852" width="4.140625" customWidth="1"/>
    <col min="14853" max="14853" width="5" customWidth="1"/>
    <col min="14854" max="14854" width="6.85546875" customWidth="1"/>
    <col min="14855" max="14855" width="5.42578125" customWidth="1"/>
    <col min="14856" max="14856" width="43" customWidth="1"/>
    <col min="14857" max="14857" width="16.5703125" customWidth="1"/>
    <col min="14859" max="14859" width="16.5703125" customWidth="1"/>
    <col min="15105" max="15105" width="4.42578125" customWidth="1"/>
    <col min="15106" max="15106" width="4.85546875" customWidth="1"/>
    <col min="15107" max="15107" width="5.28515625" customWidth="1"/>
    <col min="15108" max="15108" width="4.140625" customWidth="1"/>
    <col min="15109" max="15109" width="5" customWidth="1"/>
    <col min="15110" max="15110" width="6.85546875" customWidth="1"/>
    <col min="15111" max="15111" width="5.42578125" customWidth="1"/>
    <col min="15112" max="15112" width="43" customWidth="1"/>
    <col min="15113" max="15113" width="16.5703125" customWidth="1"/>
    <col min="15115" max="15115" width="16.5703125" customWidth="1"/>
    <col min="15361" max="15361" width="4.42578125" customWidth="1"/>
    <col min="15362" max="15362" width="4.85546875" customWidth="1"/>
    <col min="15363" max="15363" width="5.28515625" customWidth="1"/>
    <col min="15364" max="15364" width="4.140625" customWidth="1"/>
    <col min="15365" max="15365" width="5" customWidth="1"/>
    <col min="15366" max="15366" width="6.85546875" customWidth="1"/>
    <col min="15367" max="15367" width="5.42578125" customWidth="1"/>
    <col min="15368" max="15368" width="43" customWidth="1"/>
    <col min="15369" max="15369" width="16.5703125" customWidth="1"/>
    <col min="15371" max="15371" width="16.5703125" customWidth="1"/>
    <col min="15617" max="15617" width="4.42578125" customWidth="1"/>
    <col min="15618" max="15618" width="4.85546875" customWidth="1"/>
    <col min="15619" max="15619" width="5.28515625" customWidth="1"/>
    <col min="15620" max="15620" width="4.140625" customWidth="1"/>
    <col min="15621" max="15621" width="5" customWidth="1"/>
    <col min="15622" max="15622" width="6.85546875" customWidth="1"/>
    <col min="15623" max="15623" width="5.42578125" customWidth="1"/>
    <col min="15624" max="15624" width="43" customWidth="1"/>
    <col min="15625" max="15625" width="16.5703125" customWidth="1"/>
    <col min="15627" max="15627" width="16.5703125" customWidth="1"/>
    <col min="15873" max="15873" width="4.42578125" customWidth="1"/>
    <col min="15874" max="15874" width="4.85546875" customWidth="1"/>
    <col min="15875" max="15875" width="5.28515625" customWidth="1"/>
    <col min="15876" max="15876" width="4.140625" customWidth="1"/>
    <col min="15877" max="15877" width="5" customWidth="1"/>
    <col min="15878" max="15878" width="6.85546875" customWidth="1"/>
    <col min="15879" max="15879" width="5.42578125" customWidth="1"/>
    <col min="15880" max="15880" width="43" customWidth="1"/>
    <col min="15881" max="15881" width="16.5703125" customWidth="1"/>
    <col min="15883" max="15883" width="16.5703125" customWidth="1"/>
    <col min="16129" max="16129" width="4.42578125" customWidth="1"/>
    <col min="16130" max="16130" width="4.85546875" customWidth="1"/>
    <col min="16131" max="16131" width="5.28515625" customWidth="1"/>
    <col min="16132" max="16132" width="4.140625" customWidth="1"/>
    <col min="16133" max="16133" width="5" customWidth="1"/>
    <col min="16134" max="16134" width="6.85546875" customWidth="1"/>
    <col min="16135" max="16135" width="5.42578125" customWidth="1"/>
    <col min="16136" max="16136" width="43" customWidth="1"/>
    <col min="16137" max="16137" width="16.5703125" customWidth="1"/>
    <col min="16139" max="16139" width="16.5703125" customWidth="1"/>
  </cols>
  <sheetData>
    <row r="1" spans="1:13" hidden="1" x14ac:dyDescent="0.25"/>
    <row r="2" spans="1:13" ht="18.75" x14ac:dyDescent="0.3">
      <c r="H2" s="197" t="s">
        <v>957</v>
      </c>
      <c r="I2" s="197"/>
      <c r="J2" s="17"/>
      <c r="K2" s="17"/>
      <c r="L2" s="17"/>
      <c r="M2" s="17"/>
    </row>
    <row r="3" spans="1:13" ht="18.75" x14ac:dyDescent="0.3">
      <c r="H3" s="197" t="s">
        <v>325</v>
      </c>
      <c r="I3" s="197"/>
      <c r="J3" s="17"/>
      <c r="K3" s="17"/>
      <c r="L3" s="17"/>
      <c r="M3" s="17"/>
    </row>
    <row r="4" spans="1:13" ht="18.75" x14ac:dyDescent="0.3">
      <c r="H4" s="197" t="s">
        <v>311</v>
      </c>
      <c r="I4" s="197"/>
      <c r="J4" s="17"/>
      <c r="K4" s="17"/>
      <c r="L4" s="17"/>
      <c r="M4" s="17"/>
    </row>
    <row r="5" spans="1:13" ht="18.75" x14ac:dyDescent="0.3">
      <c r="H5" s="197" t="s">
        <v>1003</v>
      </c>
      <c r="I5" s="197"/>
      <c r="J5" s="17"/>
      <c r="K5" s="17"/>
      <c r="L5" s="17"/>
      <c r="M5" s="17"/>
    </row>
    <row r="6" spans="1:13" ht="18.75" x14ac:dyDescent="0.3">
      <c r="H6" s="27"/>
      <c r="I6" s="27"/>
      <c r="J6" s="17"/>
      <c r="K6" s="17"/>
      <c r="L6" s="17"/>
      <c r="M6" s="17"/>
    </row>
    <row r="7" spans="1:13" ht="18.75" x14ac:dyDescent="0.3">
      <c r="A7" s="28"/>
      <c r="B7" s="28"/>
      <c r="C7" s="28"/>
      <c r="D7" s="28"/>
      <c r="E7" s="28"/>
      <c r="F7" s="28"/>
      <c r="G7" s="28"/>
      <c r="H7" s="208" t="s">
        <v>920</v>
      </c>
      <c r="I7" s="208"/>
    </row>
    <row r="8" spans="1:13" ht="18.75" hidden="1" x14ac:dyDescent="0.3">
      <c r="A8" s="28"/>
      <c r="B8" s="28"/>
      <c r="C8" s="28"/>
      <c r="D8" s="28"/>
      <c r="E8" s="28"/>
      <c r="F8" s="28"/>
      <c r="G8" s="28"/>
      <c r="H8" s="208" t="s">
        <v>921</v>
      </c>
      <c r="I8" s="208"/>
    </row>
    <row r="9" spans="1:13" ht="18.75" x14ac:dyDescent="0.3">
      <c r="A9" s="28"/>
      <c r="B9" s="28"/>
      <c r="C9" s="28"/>
      <c r="D9" s="28"/>
      <c r="E9" s="28"/>
      <c r="F9" s="28"/>
      <c r="G9" s="28"/>
      <c r="H9" s="208" t="s">
        <v>310</v>
      </c>
      <c r="I9" s="208"/>
    </row>
    <row r="10" spans="1:13" ht="18.75" x14ac:dyDescent="0.3">
      <c r="A10" s="28"/>
      <c r="B10" s="28"/>
      <c r="C10" s="28"/>
      <c r="D10" s="28"/>
      <c r="E10" s="28"/>
      <c r="F10" s="28"/>
      <c r="G10" s="28"/>
      <c r="H10" s="208" t="s">
        <v>922</v>
      </c>
      <c r="I10" s="208"/>
    </row>
    <row r="11" spans="1:13" ht="18.75" x14ac:dyDescent="0.3">
      <c r="A11" s="28"/>
      <c r="B11" s="28"/>
      <c r="C11" s="28"/>
      <c r="D11" s="28"/>
      <c r="E11" s="28"/>
      <c r="F11" s="28"/>
      <c r="G11" s="28"/>
      <c r="H11" s="208" t="s">
        <v>923</v>
      </c>
      <c r="I11" s="208"/>
    </row>
    <row r="12" spans="1:13" ht="18.75" x14ac:dyDescent="0.3">
      <c r="A12" s="28"/>
      <c r="B12" s="28"/>
      <c r="C12" s="28"/>
      <c r="D12" s="28"/>
      <c r="E12" s="28"/>
      <c r="F12" s="28"/>
      <c r="G12" s="28"/>
      <c r="H12" s="28"/>
      <c r="I12" s="28"/>
    </row>
    <row r="13" spans="1:13" ht="18.75" x14ac:dyDescent="0.3">
      <c r="A13" s="209" t="s">
        <v>924</v>
      </c>
      <c r="B13" s="210"/>
      <c r="C13" s="210"/>
      <c r="D13" s="210"/>
      <c r="E13" s="210"/>
      <c r="F13" s="210"/>
      <c r="G13" s="210"/>
      <c r="H13" s="210"/>
      <c r="I13" s="210"/>
    </row>
    <row r="14" spans="1:13" ht="18.75" x14ac:dyDescent="0.3">
      <c r="A14" s="209" t="s">
        <v>925</v>
      </c>
      <c r="B14" s="210"/>
      <c r="C14" s="210"/>
      <c r="D14" s="210"/>
      <c r="E14" s="210"/>
      <c r="F14" s="210"/>
      <c r="G14" s="210"/>
      <c r="H14" s="210"/>
      <c r="I14" s="210"/>
    </row>
    <row r="15" spans="1:13" ht="18.75" x14ac:dyDescent="0.3">
      <c r="A15" s="28"/>
      <c r="B15" s="28"/>
      <c r="C15" s="28"/>
      <c r="D15" s="28"/>
      <c r="E15" s="28"/>
      <c r="F15" s="28"/>
      <c r="G15" s="28"/>
      <c r="H15" s="206"/>
      <c r="I15" s="206"/>
    </row>
    <row r="16" spans="1:13" ht="18.75" x14ac:dyDescent="0.3">
      <c r="A16" s="28"/>
      <c r="B16" s="28"/>
      <c r="C16" s="28"/>
      <c r="D16" s="28"/>
      <c r="E16" s="28"/>
      <c r="F16" s="28"/>
      <c r="G16" s="28"/>
      <c r="H16" s="28"/>
      <c r="I16" s="29"/>
    </row>
    <row r="17" spans="1:9" ht="37.5" x14ac:dyDescent="0.25">
      <c r="A17" s="207" t="s">
        <v>926</v>
      </c>
      <c r="B17" s="207"/>
      <c r="C17" s="207"/>
      <c r="D17" s="207"/>
      <c r="E17" s="207"/>
      <c r="F17" s="207"/>
      <c r="G17" s="207"/>
      <c r="H17" s="30" t="s">
        <v>927</v>
      </c>
      <c r="I17" s="31" t="s">
        <v>928</v>
      </c>
    </row>
    <row r="18" spans="1:9" ht="18.75" x14ac:dyDescent="0.25">
      <c r="A18" s="207">
        <v>1</v>
      </c>
      <c r="B18" s="207"/>
      <c r="C18" s="207"/>
      <c r="D18" s="207"/>
      <c r="E18" s="207"/>
      <c r="F18" s="207"/>
      <c r="G18" s="207"/>
      <c r="H18" s="30">
        <v>2</v>
      </c>
      <c r="I18" s="31">
        <v>3</v>
      </c>
    </row>
    <row r="19" spans="1:9" ht="18.75" x14ac:dyDescent="0.25">
      <c r="A19" s="32"/>
      <c r="B19" s="32"/>
      <c r="C19" s="32"/>
      <c r="D19" s="32"/>
      <c r="E19" s="32"/>
      <c r="F19" s="32"/>
      <c r="G19" s="32"/>
      <c r="H19" s="33"/>
      <c r="I19" s="32"/>
    </row>
    <row r="20" spans="1:9" ht="56.25" x14ac:dyDescent="0.25">
      <c r="A20" s="34" t="s">
        <v>929</v>
      </c>
      <c r="B20" s="34" t="s">
        <v>930</v>
      </c>
      <c r="C20" s="34" t="s">
        <v>930</v>
      </c>
      <c r="D20" s="34" t="s">
        <v>930</v>
      </c>
      <c r="E20" s="34" t="s">
        <v>930</v>
      </c>
      <c r="F20" s="34" t="s">
        <v>931</v>
      </c>
      <c r="G20" s="34" t="s">
        <v>318</v>
      </c>
      <c r="H20" s="35" t="s">
        <v>932</v>
      </c>
      <c r="I20" s="36">
        <f>SUM(I21,I30)</f>
        <v>-21047.420000000042</v>
      </c>
    </row>
    <row r="21" spans="1:9" ht="56.25" x14ac:dyDescent="0.25">
      <c r="A21" s="34" t="s">
        <v>929</v>
      </c>
      <c r="B21" s="34" t="s">
        <v>933</v>
      </c>
      <c r="C21" s="34" t="s">
        <v>930</v>
      </c>
      <c r="D21" s="34" t="s">
        <v>930</v>
      </c>
      <c r="E21" s="34" t="s">
        <v>930</v>
      </c>
      <c r="F21" s="34" t="s">
        <v>931</v>
      </c>
      <c r="G21" s="34" t="s">
        <v>318</v>
      </c>
      <c r="H21" s="35" t="s">
        <v>934</v>
      </c>
      <c r="I21" s="37">
        <f>SUM(I26,I23)</f>
        <v>-21047.420000000042</v>
      </c>
    </row>
    <row r="22" spans="1:9" ht="37.5" x14ac:dyDescent="0.25">
      <c r="A22" s="34" t="s">
        <v>929</v>
      </c>
      <c r="B22" s="34" t="s">
        <v>933</v>
      </c>
      <c r="C22" s="34" t="s">
        <v>930</v>
      </c>
      <c r="D22" s="34" t="s">
        <v>930</v>
      </c>
      <c r="E22" s="34" t="s">
        <v>930</v>
      </c>
      <c r="F22" s="34" t="s">
        <v>931</v>
      </c>
      <c r="G22" s="34" t="s">
        <v>381</v>
      </c>
      <c r="H22" s="38" t="s">
        <v>935</v>
      </c>
      <c r="I22" s="37">
        <f>SUM(I23)</f>
        <v>-734483.92</v>
      </c>
    </row>
    <row r="23" spans="1:9" ht="37.5" x14ac:dyDescent="0.25">
      <c r="A23" s="34" t="s">
        <v>929</v>
      </c>
      <c r="B23" s="34" t="s">
        <v>933</v>
      </c>
      <c r="C23" s="34" t="s">
        <v>936</v>
      </c>
      <c r="D23" s="34" t="s">
        <v>930</v>
      </c>
      <c r="E23" s="34" t="s">
        <v>930</v>
      </c>
      <c r="F23" s="34" t="s">
        <v>931</v>
      </c>
      <c r="G23" s="34" t="s">
        <v>381</v>
      </c>
      <c r="H23" s="38" t="s">
        <v>937</v>
      </c>
      <c r="I23" s="37">
        <f>SUM(I24)</f>
        <v>-734483.92</v>
      </c>
    </row>
    <row r="24" spans="1:9" ht="37.5" x14ac:dyDescent="0.25">
      <c r="A24" s="34" t="s">
        <v>929</v>
      </c>
      <c r="B24" s="34" t="s">
        <v>933</v>
      </c>
      <c r="C24" s="34" t="s">
        <v>936</v>
      </c>
      <c r="D24" s="34" t="s">
        <v>929</v>
      </c>
      <c r="E24" s="34" t="s">
        <v>930</v>
      </c>
      <c r="F24" s="34" t="s">
        <v>931</v>
      </c>
      <c r="G24" s="34" t="s">
        <v>938</v>
      </c>
      <c r="H24" s="38" t="s">
        <v>939</v>
      </c>
      <c r="I24" s="37">
        <f>SUM(I25)</f>
        <v>-734483.92</v>
      </c>
    </row>
    <row r="25" spans="1:9" ht="56.25" x14ac:dyDescent="0.25">
      <c r="A25" s="34" t="s">
        <v>929</v>
      </c>
      <c r="B25" s="34" t="s">
        <v>933</v>
      </c>
      <c r="C25" s="34" t="s">
        <v>936</v>
      </c>
      <c r="D25" s="34" t="s">
        <v>929</v>
      </c>
      <c r="E25" s="34" t="s">
        <v>933</v>
      </c>
      <c r="F25" s="34" t="s">
        <v>931</v>
      </c>
      <c r="G25" s="34" t="s">
        <v>938</v>
      </c>
      <c r="H25" s="38" t="s">
        <v>940</v>
      </c>
      <c r="I25" s="39">
        <v>-734483.92</v>
      </c>
    </row>
    <row r="26" spans="1:9" ht="37.5" x14ac:dyDescent="0.25">
      <c r="A26" s="34" t="s">
        <v>929</v>
      </c>
      <c r="B26" s="34" t="s">
        <v>933</v>
      </c>
      <c r="C26" s="34" t="s">
        <v>930</v>
      </c>
      <c r="D26" s="34" t="s">
        <v>930</v>
      </c>
      <c r="E26" s="34" t="s">
        <v>930</v>
      </c>
      <c r="F26" s="34" t="s">
        <v>931</v>
      </c>
      <c r="G26" s="34" t="s">
        <v>436</v>
      </c>
      <c r="H26" s="38" t="s">
        <v>941</v>
      </c>
      <c r="I26" s="37">
        <f>SUM(I27)</f>
        <v>713436.5</v>
      </c>
    </row>
    <row r="27" spans="1:9" ht="37.5" x14ac:dyDescent="0.25">
      <c r="A27" s="34" t="s">
        <v>929</v>
      </c>
      <c r="B27" s="34" t="s">
        <v>933</v>
      </c>
      <c r="C27" s="34" t="s">
        <v>936</v>
      </c>
      <c r="D27" s="34" t="s">
        <v>930</v>
      </c>
      <c r="E27" s="34" t="s">
        <v>930</v>
      </c>
      <c r="F27" s="34" t="s">
        <v>931</v>
      </c>
      <c r="G27" s="34" t="s">
        <v>436</v>
      </c>
      <c r="H27" s="38" t="s">
        <v>942</v>
      </c>
      <c r="I27" s="37">
        <f>SUM(I28)</f>
        <v>713436.5</v>
      </c>
    </row>
    <row r="28" spans="1:9" ht="37.5" x14ac:dyDescent="0.25">
      <c r="A28" s="34" t="s">
        <v>929</v>
      </c>
      <c r="B28" s="34" t="s">
        <v>933</v>
      </c>
      <c r="C28" s="34" t="s">
        <v>936</v>
      </c>
      <c r="D28" s="34" t="s">
        <v>929</v>
      </c>
      <c r="E28" s="34" t="s">
        <v>930</v>
      </c>
      <c r="F28" s="34" t="s">
        <v>931</v>
      </c>
      <c r="G28" s="34" t="s">
        <v>943</v>
      </c>
      <c r="H28" s="38" t="s">
        <v>944</v>
      </c>
      <c r="I28" s="37">
        <f>SUM(I29)</f>
        <v>713436.5</v>
      </c>
    </row>
    <row r="29" spans="1:9" ht="56.25" x14ac:dyDescent="0.25">
      <c r="A29" s="34" t="s">
        <v>929</v>
      </c>
      <c r="B29" s="34" t="s">
        <v>933</v>
      </c>
      <c r="C29" s="34" t="s">
        <v>936</v>
      </c>
      <c r="D29" s="34" t="s">
        <v>929</v>
      </c>
      <c r="E29" s="34" t="s">
        <v>933</v>
      </c>
      <c r="F29" s="34" t="s">
        <v>931</v>
      </c>
      <c r="G29" s="34" t="s">
        <v>943</v>
      </c>
      <c r="H29" s="38" t="s">
        <v>945</v>
      </c>
      <c r="I29" s="37">
        <v>713436.5</v>
      </c>
    </row>
    <row r="30" spans="1:9" ht="56.25" hidden="1" x14ac:dyDescent="0.25">
      <c r="A30" s="34" t="s">
        <v>929</v>
      </c>
      <c r="B30" s="34" t="s">
        <v>946</v>
      </c>
      <c r="C30" s="34" t="s">
        <v>930</v>
      </c>
      <c r="D30" s="34" t="s">
        <v>930</v>
      </c>
      <c r="E30" s="34" t="s">
        <v>930</v>
      </c>
      <c r="F30" s="34" t="s">
        <v>931</v>
      </c>
      <c r="G30" s="34" t="s">
        <v>318</v>
      </c>
      <c r="H30" s="35" t="s">
        <v>947</v>
      </c>
      <c r="I30" s="40">
        <f>SUM(I31,I34)</f>
        <v>0</v>
      </c>
    </row>
    <row r="31" spans="1:9" ht="56.25" hidden="1" x14ac:dyDescent="0.25">
      <c r="A31" s="34" t="s">
        <v>929</v>
      </c>
      <c r="B31" s="34" t="s">
        <v>946</v>
      </c>
      <c r="C31" s="34" t="s">
        <v>948</v>
      </c>
      <c r="D31" s="34" t="s">
        <v>930</v>
      </c>
      <c r="E31" s="34" t="s">
        <v>930</v>
      </c>
      <c r="F31" s="34" t="s">
        <v>931</v>
      </c>
      <c r="G31" s="34" t="s">
        <v>318</v>
      </c>
      <c r="H31" s="38" t="s">
        <v>949</v>
      </c>
      <c r="I31" s="40">
        <f>SUM(I32)</f>
        <v>0</v>
      </c>
    </row>
    <row r="32" spans="1:9" ht="206.25" hidden="1" x14ac:dyDescent="0.25">
      <c r="A32" s="34" t="s">
        <v>929</v>
      </c>
      <c r="B32" s="34" t="s">
        <v>946</v>
      </c>
      <c r="C32" s="34" t="s">
        <v>948</v>
      </c>
      <c r="D32" s="34" t="s">
        <v>930</v>
      </c>
      <c r="E32" s="34" t="s">
        <v>930</v>
      </c>
      <c r="F32" s="34" t="s">
        <v>931</v>
      </c>
      <c r="G32" s="34" t="s">
        <v>362</v>
      </c>
      <c r="H32" s="38" t="s">
        <v>950</v>
      </c>
      <c r="I32" s="40">
        <f>SUM(I33)</f>
        <v>0</v>
      </c>
    </row>
    <row r="33" spans="1:9" ht="187.5" hidden="1" x14ac:dyDescent="0.25">
      <c r="A33" s="34" t="s">
        <v>929</v>
      </c>
      <c r="B33" s="34" t="s">
        <v>946</v>
      </c>
      <c r="C33" s="34" t="s">
        <v>948</v>
      </c>
      <c r="D33" s="34" t="s">
        <v>930</v>
      </c>
      <c r="E33" s="34" t="s">
        <v>933</v>
      </c>
      <c r="F33" s="34" t="s">
        <v>931</v>
      </c>
      <c r="G33" s="34" t="s">
        <v>951</v>
      </c>
      <c r="H33" s="38" t="s">
        <v>952</v>
      </c>
      <c r="I33" s="40">
        <v>0</v>
      </c>
    </row>
    <row r="34" spans="1:9" ht="56.25" hidden="1" x14ac:dyDescent="0.25">
      <c r="A34" s="34" t="s">
        <v>929</v>
      </c>
      <c r="B34" s="34" t="s">
        <v>946</v>
      </c>
      <c r="C34" s="34" t="s">
        <v>933</v>
      </c>
      <c r="D34" s="34" t="s">
        <v>930</v>
      </c>
      <c r="E34" s="34" t="s">
        <v>930</v>
      </c>
      <c r="F34" s="34" t="s">
        <v>931</v>
      </c>
      <c r="G34" s="34" t="s">
        <v>318</v>
      </c>
      <c r="H34" s="38" t="s">
        <v>953</v>
      </c>
      <c r="I34" s="40">
        <f>SUM(I35)</f>
        <v>0</v>
      </c>
    </row>
    <row r="35" spans="1:9" ht="56.25" hidden="1" x14ac:dyDescent="0.25">
      <c r="A35" s="34" t="s">
        <v>929</v>
      </c>
      <c r="B35" s="34" t="s">
        <v>946</v>
      </c>
      <c r="C35" s="34" t="s">
        <v>933</v>
      </c>
      <c r="D35" s="34" t="s">
        <v>930</v>
      </c>
      <c r="E35" s="34" t="s">
        <v>930</v>
      </c>
      <c r="F35" s="34" t="s">
        <v>931</v>
      </c>
      <c r="G35" s="34" t="s">
        <v>436</v>
      </c>
      <c r="H35" s="38" t="s">
        <v>954</v>
      </c>
      <c r="I35" s="40">
        <f>SUM(I36)</f>
        <v>0</v>
      </c>
    </row>
    <row r="36" spans="1:9" ht="93.75" hidden="1" x14ac:dyDescent="0.25">
      <c r="A36" s="34" t="s">
        <v>929</v>
      </c>
      <c r="B36" s="34" t="s">
        <v>946</v>
      </c>
      <c r="C36" s="34" t="s">
        <v>933</v>
      </c>
      <c r="D36" s="34" t="s">
        <v>929</v>
      </c>
      <c r="E36" s="34" t="s">
        <v>933</v>
      </c>
      <c r="F36" s="34" t="s">
        <v>931</v>
      </c>
      <c r="G36" s="34" t="s">
        <v>955</v>
      </c>
      <c r="H36" s="38" t="s">
        <v>956</v>
      </c>
      <c r="I36" s="41"/>
    </row>
    <row r="37" spans="1:9" ht="18" x14ac:dyDescent="0.25">
      <c r="A37" s="42"/>
      <c r="B37" s="42"/>
      <c r="C37" s="42"/>
      <c r="D37" s="42"/>
      <c r="E37" s="42"/>
      <c r="F37" s="42"/>
      <c r="G37" s="42"/>
      <c r="H37" s="43"/>
      <c r="I37" s="44"/>
    </row>
    <row r="38" spans="1:9" x14ac:dyDescent="0.25">
      <c r="A38" s="45"/>
      <c r="B38" s="45"/>
      <c r="C38" s="45"/>
      <c r="D38" s="45"/>
      <c r="E38" s="45"/>
      <c r="F38" s="45"/>
      <c r="G38" s="45"/>
      <c r="H38" s="46"/>
      <c r="I38" s="47"/>
    </row>
  </sheetData>
  <mergeCells count="14">
    <mergeCell ref="H2:I2"/>
    <mergeCell ref="H3:I3"/>
    <mergeCell ref="H4:I4"/>
    <mergeCell ref="H5:I5"/>
    <mergeCell ref="A14:I14"/>
    <mergeCell ref="H15:I15"/>
    <mergeCell ref="A17:G17"/>
    <mergeCell ref="A18:G18"/>
    <mergeCell ref="H7:I7"/>
    <mergeCell ref="H8:I8"/>
    <mergeCell ref="H9:I9"/>
    <mergeCell ref="H10:I10"/>
    <mergeCell ref="H11:I11"/>
    <mergeCell ref="A13:I13"/>
  </mergeCells>
  <pageMargins left="0.70866141732283472" right="0.70866141732283472" top="0.74803149606299213" bottom="0.74803149606299213"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workbookViewId="0">
      <selection activeCell="L20" sqref="L20"/>
    </sheetView>
  </sheetViews>
  <sheetFormatPr defaultRowHeight="15" x14ac:dyDescent="0.25"/>
  <cols>
    <col min="1" max="1" width="5.85546875" customWidth="1"/>
    <col min="2" max="2" width="6.7109375" customWidth="1"/>
    <col min="3" max="3" width="7" customWidth="1"/>
    <col min="4" max="4" width="5.42578125" customWidth="1"/>
    <col min="5" max="5" width="5.85546875" customWidth="1"/>
    <col min="6" max="6" width="6.85546875" customWidth="1"/>
    <col min="7" max="7" width="5.42578125" customWidth="1"/>
    <col min="8" max="8" width="49.5703125" customWidth="1"/>
    <col min="9" max="9" width="18" customWidth="1"/>
    <col min="10" max="10" width="17.140625" customWidth="1"/>
    <col min="11" max="11" width="16.5703125" customWidth="1"/>
    <col min="257" max="257" width="5.85546875" customWidth="1"/>
    <col min="258" max="258" width="6.7109375" customWidth="1"/>
    <col min="259" max="259" width="7" customWidth="1"/>
    <col min="260" max="260" width="5.42578125" customWidth="1"/>
    <col min="261" max="261" width="5.85546875" customWidth="1"/>
    <col min="262" max="262" width="6.85546875" customWidth="1"/>
    <col min="263" max="263" width="5.42578125" customWidth="1"/>
    <col min="264" max="264" width="49.5703125" customWidth="1"/>
    <col min="265" max="265" width="18" customWidth="1"/>
    <col min="266" max="266" width="17.140625" customWidth="1"/>
    <col min="267" max="267" width="16.5703125" customWidth="1"/>
    <col min="513" max="513" width="5.85546875" customWidth="1"/>
    <col min="514" max="514" width="6.7109375" customWidth="1"/>
    <col min="515" max="515" width="7" customWidth="1"/>
    <col min="516" max="516" width="5.42578125" customWidth="1"/>
    <col min="517" max="517" width="5.85546875" customWidth="1"/>
    <col min="518" max="518" width="6.85546875" customWidth="1"/>
    <col min="519" max="519" width="5.42578125" customWidth="1"/>
    <col min="520" max="520" width="49.5703125" customWidth="1"/>
    <col min="521" max="521" width="18" customWidth="1"/>
    <col min="522" max="522" width="17.140625" customWidth="1"/>
    <col min="523" max="523" width="16.5703125" customWidth="1"/>
    <col min="769" max="769" width="5.85546875" customWidth="1"/>
    <col min="770" max="770" width="6.7109375" customWidth="1"/>
    <col min="771" max="771" width="7" customWidth="1"/>
    <col min="772" max="772" width="5.42578125" customWidth="1"/>
    <col min="773" max="773" width="5.85546875" customWidth="1"/>
    <col min="774" max="774" width="6.85546875" customWidth="1"/>
    <col min="775" max="775" width="5.42578125" customWidth="1"/>
    <col min="776" max="776" width="49.5703125" customWidth="1"/>
    <col min="777" max="777" width="18" customWidth="1"/>
    <col min="778" max="778" width="17.140625" customWidth="1"/>
    <col min="779" max="779" width="16.5703125" customWidth="1"/>
    <col min="1025" max="1025" width="5.85546875" customWidth="1"/>
    <col min="1026" max="1026" width="6.7109375" customWidth="1"/>
    <col min="1027" max="1027" width="7" customWidth="1"/>
    <col min="1028" max="1028" width="5.42578125" customWidth="1"/>
    <col min="1029" max="1029" width="5.85546875" customWidth="1"/>
    <col min="1030" max="1030" width="6.85546875" customWidth="1"/>
    <col min="1031" max="1031" width="5.42578125" customWidth="1"/>
    <col min="1032" max="1032" width="49.5703125" customWidth="1"/>
    <col min="1033" max="1033" width="18" customWidth="1"/>
    <col min="1034" max="1034" width="17.140625" customWidth="1"/>
    <col min="1035" max="1035" width="16.5703125" customWidth="1"/>
    <col min="1281" max="1281" width="5.85546875" customWidth="1"/>
    <col min="1282" max="1282" width="6.7109375" customWidth="1"/>
    <col min="1283" max="1283" width="7" customWidth="1"/>
    <col min="1284" max="1284" width="5.42578125" customWidth="1"/>
    <col min="1285" max="1285" width="5.85546875" customWidth="1"/>
    <col min="1286" max="1286" width="6.85546875" customWidth="1"/>
    <col min="1287" max="1287" width="5.42578125" customWidth="1"/>
    <col min="1288" max="1288" width="49.5703125" customWidth="1"/>
    <col min="1289" max="1289" width="18" customWidth="1"/>
    <col min="1290" max="1290" width="17.140625" customWidth="1"/>
    <col min="1291" max="1291" width="16.5703125" customWidth="1"/>
    <col min="1537" max="1537" width="5.85546875" customWidth="1"/>
    <col min="1538" max="1538" width="6.7109375" customWidth="1"/>
    <col min="1539" max="1539" width="7" customWidth="1"/>
    <col min="1540" max="1540" width="5.42578125" customWidth="1"/>
    <col min="1541" max="1541" width="5.85546875" customWidth="1"/>
    <col min="1542" max="1542" width="6.85546875" customWidth="1"/>
    <col min="1543" max="1543" width="5.42578125" customWidth="1"/>
    <col min="1544" max="1544" width="49.5703125" customWidth="1"/>
    <col min="1545" max="1545" width="18" customWidth="1"/>
    <col min="1546" max="1546" width="17.140625" customWidth="1"/>
    <col min="1547" max="1547" width="16.5703125" customWidth="1"/>
    <col min="1793" max="1793" width="5.85546875" customWidth="1"/>
    <col min="1794" max="1794" width="6.7109375" customWidth="1"/>
    <col min="1795" max="1795" width="7" customWidth="1"/>
    <col min="1796" max="1796" width="5.42578125" customWidth="1"/>
    <col min="1797" max="1797" width="5.85546875" customWidth="1"/>
    <col min="1798" max="1798" width="6.85546875" customWidth="1"/>
    <col min="1799" max="1799" width="5.42578125" customWidth="1"/>
    <col min="1800" max="1800" width="49.5703125" customWidth="1"/>
    <col min="1801" max="1801" width="18" customWidth="1"/>
    <col min="1802" max="1802" width="17.140625" customWidth="1"/>
    <col min="1803" max="1803" width="16.5703125" customWidth="1"/>
    <col min="2049" max="2049" width="5.85546875" customWidth="1"/>
    <col min="2050" max="2050" width="6.7109375" customWidth="1"/>
    <col min="2051" max="2051" width="7" customWidth="1"/>
    <col min="2052" max="2052" width="5.42578125" customWidth="1"/>
    <col min="2053" max="2053" width="5.85546875" customWidth="1"/>
    <col min="2054" max="2054" width="6.85546875" customWidth="1"/>
    <col min="2055" max="2055" width="5.42578125" customWidth="1"/>
    <col min="2056" max="2056" width="49.5703125" customWidth="1"/>
    <col min="2057" max="2057" width="18" customWidth="1"/>
    <col min="2058" max="2058" width="17.140625" customWidth="1"/>
    <col min="2059" max="2059" width="16.5703125" customWidth="1"/>
    <col min="2305" max="2305" width="5.85546875" customWidth="1"/>
    <col min="2306" max="2306" width="6.7109375" customWidth="1"/>
    <col min="2307" max="2307" width="7" customWidth="1"/>
    <col min="2308" max="2308" width="5.42578125" customWidth="1"/>
    <col min="2309" max="2309" width="5.85546875" customWidth="1"/>
    <col min="2310" max="2310" width="6.85546875" customWidth="1"/>
    <col min="2311" max="2311" width="5.42578125" customWidth="1"/>
    <col min="2312" max="2312" width="49.5703125" customWidth="1"/>
    <col min="2313" max="2313" width="18" customWidth="1"/>
    <col min="2314" max="2314" width="17.140625" customWidth="1"/>
    <col min="2315" max="2315" width="16.5703125" customWidth="1"/>
    <col min="2561" max="2561" width="5.85546875" customWidth="1"/>
    <col min="2562" max="2562" width="6.7109375" customWidth="1"/>
    <col min="2563" max="2563" width="7" customWidth="1"/>
    <col min="2564" max="2564" width="5.42578125" customWidth="1"/>
    <col min="2565" max="2565" width="5.85546875" customWidth="1"/>
    <col min="2566" max="2566" width="6.85546875" customWidth="1"/>
    <col min="2567" max="2567" width="5.42578125" customWidth="1"/>
    <col min="2568" max="2568" width="49.5703125" customWidth="1"/>
    <col min="2569" max="2569" width="18" customWidth="1"/>
    <col min="2570" max="2570" width="17.140625" customWidth="1"/>
    <col min="2571" max="2571" width="16.5703125" customWidth="1"/>
    <col min="2817" max="2817" width="5.85546875" customWidth="1"/>
    <col min="2818" max="2818" width="6.7109375" customWidth="1"/>
    <col min="2819" max="2819" width="7" customWidth="1"/>
    <col min="2820" max="2820" width="5.42578125" customWidth="1"/>
    <col min="2821" max="2821" width="5.85546875" customWidth="1"/>
    <col min="2822" max="2822" width="6.85546875" customWidth="1"/>
    <col min="2823" max="2823" width="5.42578125" customWidth="1"/>
    <col min="2824" max="2824" width="49.5703125" customWidth="1"/>
    <col min="2825" max="2825" width="18" customWidth="1"/>
    <col min="2826" max="2826" width="17.140625" customWidth="1"/>
    <col min="2827" max="2827" width="16.5703125" customWidth="1"/>
    <col min="3073" max="3073" width="5.85546875" customWidth="1"/>
    <col min="3074" max="3074" width="6.7109375" customWidth="1"/>
    <col min="3075" max="3075" width="7" customWidth="1"/>
    <col min="3076" max="3076" width="5.42578125" customWidth="1"/>
    <col min="3077" max="3077" width="5.85546875" customWidth="1"/>
    <col min="3078" max="3078" width="6.85546875" customWidth="1"/>
    <col min="3079" max="3079" width="5.42578125" customWidth="1"/>
    <col min="3080" max="3080" width="49.5703125" customWidth="1"/>
    <col min="3081" max="3081" width="18" customWidth="1"/>
    <col min="3082" max="3082" width="17.140625" customWidth="1"/>
    <col min="3083" max="3083" width="16.5703125" customWidth="1"/>
    <col min="3329" max="3329" width="5.85546875" customWidth="1"/>
    <col min="3330" max="3330" width="6.7109375" customWidth="1"/>
    <col min="3331" max="3331" width="7" customWidth="1"/>
    <col min="3332" max="3332" width="5.42578125" customWidth="1"/>
    <col min="3333" max="3333" width="5.85546875" customWidth="1"/>
    <col min="3334" max="3334" width="6.85546875" customWidth="1"/>
    <col min="3335" max="3335" width="5.42578125" customWidth="1"/>
    <col min="3336" max="3336" width="49.5703125" customWidth="1"/>
    <col min="3337" max="3337" width="18" customWidth="1"/>
    <col min="3338" max="3338" width="17.140625" customWidth="1"/>
    <col min="3339" max="3339" width="16.5703125" customWidth="1"/>
    <col min="3585" max="3585" width="5.85546875" customWidth="1"/>
    <col min="3586" max="3586" width="6.7109375" customWidth="1"/>
    <col min="3587" max="3587" width="7" customWidth="1"/>
    <col min="3588" max="3588" width="5.42578125" customWidth="1"/>
    <col min="3589" max="3589" width="5.85546875" customWidth="1"/>
    <col min="3590" max="3590" width="6.85546875" customWidth="1"/>
    <col min="3591" max="3591" width="5.42578125" customWidth="1"/>
    <col min="3592" max="3592" width="49.5703125" customWidth="1"/>
    <col min="3593" max="3593" width="18" customWidth="1"/>
    <col min="3594" max="3594" width="17.140625" customWidth="1"/>
    <col min="3595" max="3595" width="16.5703125" customWidth="1"/>
    <col min="3841" max="3841" width="5.85546875" customWidth="1"/>
    <col min="3842" max="3842" width="6.7109375" customWidth="1"/>
    <col min="3843" max="3843" width="7" customWidth="1"/>
    <col min="3844" max="3844" width="5.42578125" customWidth="1"/>
    <col min="3845" max="3845" width="5.85546875" customWidth="1"/>
    <col min="3846" max="3846" width="6.85546875" customWidth="1"/>
    <col min="3847" max="3847" width="5.42578125" customWidth="1"/>
    <col min="3848" max="3848" width="49.5703125" customWidth="1"/>
    <col min="3849" max="3849" width="18" customWidth="1"/>
    <col min="3850" max="3850" width="17.140625" customWidth="1"/>
    <col min="3851" max="3851" width="16.5703125" customWidth="1"/>
    <col min="4097" max="4097" width="5.85546875" customWidth="1"/>
    <col min="4098" max="4098" width="6.7109375" customWidth="1"/>
    <col min="4099" max="4099" width="7" customWidth="1"/>
    <col min="4100" max="4100" width="5.42578125" customWidth="1"/>
    <col min="4101" max="4101" width="5.85546875" customWidth="1"/>
    <col min="4102" max="4102" width="6.85546875" customWidth="1"/>
    <col min="4103" max="4103" width="5.42578125" customWidth="1"/>
    <col min="4104" max="4104" width="49.5703125" customWidth="1"/>
    <col min="4105" max="4105" width="18" customWidth="1"/>
    <col min="4106" max="4106" width="17.140625" customWidth="1"/>
    <col min="4107" max="4107" width="16.5703125" customWidth="1"/>
    <col min="4353" max="4353" width="5.85546875" customWidth="1"/>
    <col min="4354" max="4354" width="6.7109375" customWidth="1"/>
    <col min="4355" max="4355" width="7" customWidth="1"/>
    <col min="4356" max="4356" width="5.42578125" customWidth="1"/>
    <col min="4357" max="4357" width="5.85546875" customWidth="1"/>
    <col min="4358" max="4358" width="6.85546875" customWidth="1"/>
    <col min="4359" max="4359" width="5.42578125" customWidth="1"/>
    <col min="4360" max="4360" width="49.5703125" customWidth="1"/>
    <col min="4361" max="4361" width="18" customWidth="1"/>
    <col min="4362" max="4362" width="17.140625" customWidth="1"/>
    <col min="4363" max="4363" width="16.5703125" customWidth="1"/>
    <col min="4609" max="4609" width="5.85546875" customWidth="1"/>
    <col min="4610" max="4610" width="6.7109375" customWidth="1"/>
    <col min="4611" max="4611" width="7" customWidth="1"/>
    <col min="4612" max="4612" width="5.42578125" customWidth="1"/>
    <col min="4613" max="4613" width="5.85546875" customWidth="1"/>
    <col min="4614" max="4614" width="6.85546875" customWidth="1"/>
    <col min="4615" max="4615" width="5.42578125" customWidth="1"/>
    <col min="4616" max="4616" width="49.5703125" customWidth="1"/>
    <col min="4617" max="4617" width="18" customWidth="1"/>
    <col min="4618" max="4618" width="17.140625" customWidth="1"/>
    <col min="4619" max="4619" width="16.5703125" customWidth="1"/>
    <col min="4865" max="4865" width="5.85546875" customWidth="1"/>
    <col min="4866" max="4866" width="6.7109375" customWidth="1"/>
    <col min="4867" max="4867" width="7" customWidth="1"/>
    <col min="4868" max="4868" width="5.42578125" customWidth="1"/>
    <col min="4869" max="4869" width="5.85546875" customWidth="1"/>
    <col min="4870" max="4870" width="6.85546875" customWidth="1"/>
    <col min="4871" max="4871" width="5.42578125" customWidth="1"/>
    <col min="4872" max="4872" width="49.5703125" customWidth="1"/>
    <col min="4873" max="4873" width="18" customWidth="1"/>
    <col min="4874" max="4874" width="17.140625" customWidth="1"/>
    <col min="4875" max="4875" width="16.5703125" customWidth="1"/>
    <col min="5121" max="5121" width="5.85546875" customWidth="1"/>
    <col min="5122" max="5122" width="6.7109375" customWidth="1"/>
    <col min="5123" max="5123" width="7" customWidth="1"/>
    <col min="5124" max="5124" width="5.42578125" customWidth="1"/>
    <col min="5125" max="5125" width="5.85546875" customWidth="1"/>
    <col min="5126" max="5126" width="6.85546875" customWidth="1"/>
    <col min="5127" max="5127" width="5.42578125" customWidth="1"/>
    <col min="5128" max="5128" width="49.5703125" customWidth="1"/>
    <col min="5129" max="5129" width="18" customWidth="1"/>
    <col min="5130" max="5130" width="17.140625" customWidth="1"/>
    <col min="5131" max="5131" width="16.5703125" customWidth="1"/>
    <col min="5377" max="5377" width="5.85546875" customWidth="1"/>
    <col min="5378" max="5378" width="6.7109375" customWidth="1"/>
    <col min="5379" max="5379" width="7" customWidth="1"/>
    <col min="5380" max="5380" width="5.42578125" customWidth="1"/>
    <col min="5381" max="5381" width="5.85546875" customWidth="1"/>
    <col min="5382" max="5382" width="6.85546875" customWidth="1"/>
    <col min="5383" max="5383" width="5.42578125" customWidth="1"/>
    <col min="5384" max="5384" width="49.5703125" customWidth="1"/>
    <col min="5385" max="5385" width="18" customWidth="1"/>
    <col min="5386" max="5386" width="17.140625" customWidth="1"/>
    <col min="5387" max="5387" width="16.5703125" customWidth="1"/>
    <col min="5633" max="5633" width="5.85546875" customWidth="1"/>
    <col min="5634" max="5634" width="6.7109375" customWidth="1"/>
    <col min="5635" max="5635" width="7" customWidth="1"/>
    <col min="5636" max="5636" width="5.42578125" customWidth="1"/>
    <col min="5637" max="5637" width="5.85546875" customWidth="1"/>
    <col min="5638" max="5638" width="6.85546875" customWidth="1"/>
    <col min="5639" max="5639" width="5.42578125" customWidth="1"/>
    <col min="5640" max="5640" width="49.5703125" customWidth="1"/>
    <col min="5641" max="5641" width="18" customWidth="1"/>
    <col min="5642" max="5642" width="17.140625" customWidth="1"/>
    <col min="5643" max="5643" width="16.5703125" customWidth="1"/>
    <col min="5889" max="5889" width="5.85546875" customWidth="1"/>
    <col min="5890" max="5890" width="6.7109375" customWidth="1"/>
    <col min="5891" max="5891" width="7" customWidth="1"/>
    <col min="5892" max="5892" width="5.42578125" customWidth="1"/>
    <col min="5893" max="5893" width="5.85546875" customWidth="1"/>
    <col min="5894" max="5894" width="6.85546875" customWidth="1"/>
    <col min="5895" max="5895" width="5.42578125" customWidth="1"/>
    <col min="5896" max="5896" width="49.5703125" customWidth="1"/>
    <col min="5897" max="5897" width="18" customWidth="1"/>
    <col min="5898" max="5898" width="17.140625" customWidth="1"/>
    <col min="5899" max="5899" width="16.5703125" customWidth="1"/>
    <col min="6145" max="6145" width="5.85546875" customWidth="1"/>
    <col min="6146" max="6146" width="6.7109375" customWidth="1"/>
    <col min="6147" max="6147" width="7" customWidth="1"/>
    <col min="6148" max="6148" width="5.42578125" customWidth="1"/>
    <col min="6149" max="6149" width="5.85546875" customWidth="1"/>
    <col min="6150" max="6150" width="6.85546875" customWidth="1"/>
    <col min="6151" max="6151" width="5.42578125" customWidth="1"/>
    <col min="6152" max="6152" width="49.5703125" customWidth="1"/>
    <col min="6153" max="6153" width="18" customWidth="1"/>
    <col min="6154" max="6154" width="17.140625" customWidth="1"/>
    <col min="6155" max="6155" width="16.5703125" customWidth="1"/>
    <col min="6401" max="6401" width="5.85546875" customWidth="1"/>
    <col min="6402" max="6402" width="6.7109375" customWidth="1"/>
    <col min="6403" max="6403" width="7" customWidth="1"/>
    <col min="6404" max="6404" width="5.42578125" customWidth="1"/>
    <col min="6405" max="6405" width="5.85546875" customWidth="1"/>
    <col min="6406" max="6406" width="6.85546875" customWidth="1"/>
    <col min="6407" max="6407" width="5.42578125" customWidth="1"/>
    <col min="6408" max="6408" width="49.5703125" customWidth="1"/>
    <col min="6409" max="6409" width="18" customWidth="1"/>
    <col min="6410" max="6410" width="17.140625" customWidth="1"/>
    <col min="6411" max="6411" width="16.5703125" customWidth="1"/>
    <col min="6657" max="6657" width="5.85546875" customWidth="1"/>
    <col min="6658" max="6658" width="6.7109375" customWidth="1"/>
    <col min="6659" max="6659" width="7" customWidth="1"/>
    <col min="6660" max="6660" width="5.42578125" customWidth="1"/>
    <col min="6661" max="6661" width="5.85546875" customWidth="1"/>
    <col min="6662" max="6662" width="6.85546875" customWidth="1"/>
    <col min="6663" max="6663" width="5.42578125" customWidth="1"/>
    <col min="6664" max="6664" width="49.5703125" customWidth="1"/>
    <col min="6665" max="6665" width="18" customWidth="1"/>
    <col min="6666" max="6666" width="17.140625" customWidth="1"/>
    <col min="6667" max="6667" width="16.5703125" customWidth="1"/>
    <col min="6913" max="6913" width="5.85546875" customWidth="1"/>
    <col min="6914" max="6914" width="6.7109375" customWidth="1"/>
    <col min="6915" max="6915" width="7" customWidth="1"/>
    <col min="6916" max="6916" width="5.42578125" customWidth="1"/>
    <col min="6917" max="6917" width="5.85546875" customWidth="1"/>
    <col min="6918" max="6918" width="6.85546875" customWidth="1"/>
    <col min="6919" max="6919" width="5.42578125" customWidth="1"/>
    <col min="6920" max="6920" width="49.5703125" customWidth="1"/>
    <col min="6921" max="6921" width="18" customWidth="1"/>
    <col min="6922" max="6922" width="17.140625" customWidth="1"/>
    <col min="6923" max="6923" width="16.5703125" customWidth="1"/>
    <col min="7169" max="7169" width="5.85546875" customWidth="1"/>
    <col min="7170" max="7170" width="6.7109375" customWidth="1"/>
    <col min="7171" max="7171" width="7" customWidth="1"/>
    <col min="7172" max="7172" width="5.42578125" customWidth="1"/>
    <col min="7173" max="7173" width="5.85546875" customWidth="1"/>
    <col min="7174" max="7174" width="6.85546875" customWidth="1"/>
    <col min="7175" max="7175" width="5.42578125" customWidth="1"/>
    <col min="7176" max="7176" width="49.5703125" customWidth="1"/>
    <col min="7177" max="7177" width="18" customWidth="1"/>
    <col min="7178" max="7178" width="17.140625" customWidth="1"/>
    <col min="7179" max="7179" width="16.5703125" customWidth="1"/>
    <col min="7425" max="7425" width="5.85546875" customWidth="1"/>
    <col min="7426" max="7426" width="6.7109375" customWidth="1"/>
    <col min="7427" max="7427" width="7" customWidth="1"/>
    <col min="7428" max="7428" width="5.42578125" customWidth="1"/>
    <col min="7429" max="7429" width="5.85546875" customWidth="1"/>
    <col min="7430" max="7430" width="6.85546875" customWidth="1"/>
    <col min="7431" max="7431" width="5.42578125" customWidth="1"/>
    <col min="7432" max="7432" width="49.5703125" customWidth="1"/>
    <col min="7433" max="7433" width="18" customWidth="1"/>
    <col min="7434" max="7434" width="17.140625" customWidth="1"/>
    <col min="7435" max="7435" width="16.5703125" customWidth="1"/>
    <col min="7681" max="7681" width="5.85546875" customWidth="1"/>
    <col min="7682" max="7682" width="6.7109375" customWidth="1"/>
    <col min="7683" max="7683" width="7" customWidth="1"/>
    <col min="7684" max="7684" width="5.42578125" customWidth="1"/>
    <col min="7685" max="7685" width="5.85546875" customWidth="1"/>
    <col min="7686" max="7686" width="6.85546875" customWidth="1"/>
    <col min="7687" max="7687" width="5.42578125" customWidth="1"/>
    <col min="7688" max="7688" width="49.5703125" customWidth="1"/>
    <col min="7689" max="7689" width="18" customWidth="1"/>
    <col min="7690" max="7690" width="17.140625" customWidth="1"/>
    <col min="7691" max="7691" width="16.5703125" customWidth="1"/>
    <col min="7937" max="7937" width="5.85546875" customWidth="1"/>
    <col min="7938" max="7938" width="6.7109375" customWidth="1"/>
    <col min="7939" max="7939" width="7" customWidth="1"/>
    <col min="7940" max="7940" width="5.42578125" customWidth="1"/>
    <col min="7941" max="7941" width="5.85546875" customWidth="1"/>
    <col min="7942" max="7942" width="6.85546875" customWidth="1"/>
    <col min="7943" max="7943" width="5.42578125" customWidth="1"/>
    <col min="7944" max="7944" width="49.5703125" customWidth="1"/>
    <col min="7945" max="7945" width="18" customWidth="1"/>
    <col min="7946" max="7946" width="17.140625" customWidth="1"/>
    <col min="7947" max="7947" width="16.5703125" customWidth="1"/>
    <col min="8193" max="8193" width="5.85546875" customWidth="1"/>
    <col min="8194" max="8194" width="6.7109375" customWidth="1"/>
    <col min="8195" max="8195" width="7" customWidth="1"/>
    <col min="8196" max="8196" width="5.42578125" customWidth="1"/>
    <col min="8197" max="8197" width="5.85546875" customWidth="1"/>
    <col min="8198" max="8198" width="6.85546875" customWidth="1"/>
    <col min="8199" max="8199" width="5.42578125" customWidth="1"/>
    <col min="8200" max="8200" width="49.5703125" customWidth="1"/>
    <col min="8201" max="8201" width="18" customWidth="1"/>
    <col min="8202" max="8202" width="17.140625" customWidth="1"/>
    <col min="8203" max="8203" width="16.5703125" customWidth="1"/>
    <col min="8449" max="8449" width="5.85546875" customWidth="1"/>
    <col min="8450" max="8450" width="6.7109375" customWidth="1"/>
    <col min="8451" max="8451" width="7" customWidth="1"/>
    <col min="8452" max="8452" width="5.42578125" customWidth="1"/>
    <col min="8453" max="8453" width="5.85546875" customWidth="1"/>
    <col min="8454" max="8454" width="6.85546875" customWidth="1"/>
    <col min="8455" max="8455" width="5.42578125" customWidth="1"/>
    <col min="8456" max="8456" width="49.5703125" customWidth="1"/>
    <col min="8457" max="8457" width="18" customWidth="1"/>
    <col min="8458" max="8458" width="17.140625" customWidth="1"/>
    <col min="8459" max="8459" width="16.5703125" customWidth="1"/>
    <col min="8705" max="8705" width="5.85546875" customWidth="1"/>
    <col min="8706" max="8706" width="6.7109375" customWidth="1"/>
    <col min="8707" max="8707" width="7" customWidth="1"/>
    <col min="8708" max="8708" width="5.42578125" customWidth="1"/>
    <col min="8709" max="8709" width="5.85546875" customWidth="1"/>
    <col min="8710" max="8710" width="6.85546875" customWidth="1"/>
    <col min="8711" max="8711" width="5.42578125" customWidth="1"/>
    <col min="8712" max="8712" width="49.5703125" customWidth="1"/>
    <col min="8713" max="8713" width="18" customWidth="1"/>
    <col min="8714" max="8714" width="17.140625" customWidth="1"/>
    <col min="8715" max="8715" width="16.5703125" customWidth="1"/>
    <col min="8961" max="8961" width="5.85546875" customWidth="1"/>
    <col min="8962" max="8962" width="6.7109375" customWidth="1"/>
    <col min="8963" max="8963" width="7" customWidth="1"/>
    <col min="8964" max="8964" width="5.42578125" customWidth="1"/>
    <col min="8965" max="8965" width="5.85546875" customWidth="1"/>
    <col min="8966" max="8966" width="6.85546875" customWidth="1"/>
    <col min="8967" max="8967" width="5.42578125" customWidth="1"/>
    <col min="8968" max="8968" width="49.5703125" customWidth="1"/>
    <col min="8969" max="8969" width="18" customWidth="1"/>
    <col min="8970" max="8970" width="17.140625" customWidth="1"/>
    <col min="8971" max="8971" width="16.5703125" customWidth="1"/>
    <col min="9217" max="9217" width="5.85546875" customWidth="1"/>
    <col min="9218" max="9218" width="6.7109375" customWidth="1"/>
    <col min="9219" max="9219" width="7" customWidth="1"/>
    <col min="9220" max="9220" width="5.42578125" customWidth="1"/>
    <col min="9221" max="9221" width="5.85546875" customWidth="1"/>
    <col min="9222" max="9222" width="6.85546875" customWidth="1"/>
    <col min="9223" max="9223" width="5.42578125" customWidth="1"/>
    <col min="9224" max="9224" width="49.5703125" customWidth="1"/>
    <col min="9225" max="9225" width="18" customWidth="1"/>
    <col min="9226" max="9226" width="17.140625" customWidth="1"/>
    <col min="9227" max="9227" width="16.5703125" customWidth="1"/>
    <col min="9473" max="9473" width="5.85546875" customWidth="1"/>
    <col min="9474" max="9474" width="6.7109375" customWidth="1"/>
    <col min="9475" max="9475" width="7" customWidth="1"/>
    <col min="9476" max="9476" width="5.42578125" customWidth="1"/>
    <col min="9477" max="9477" width="5.85546875" customWidth="1"/>
    <col min="9478" max="9478" width="6.85546875" customWidth="1"/>
    <col min="9479" max="9479" width="5.42578125" customWidth="1"/>
    <col min="9480" max="9480" width="49.5703125" customWidth="1"/>
    <col min="9481" max="9481" width="18" customWidth="1"/>
    <col min="9482" max="9482" width="17.140625" customWidth="1"/>
    <col min="9483" max="9483" width="16.5703125" customWidth="1"/>
    <col min="9729" max="9729" width="5.85546875" customWidth="1"/>
    <col min="9730" max="9730" width="6.7109375" customWidth="1"/>
    <col min="9731" max="9731" width="7" customWidth="1"/>
    <col min="9732" max="9732" width="5.42578125" customWidth="1"/>
    <col min="9733" max="9733" width="5.85546875" customWidth="1"/>
    <col min="9734" max="9734" width="6.85546875" customWidth="1"/>
    <col min="9735" max="9735" width="5.42578125" customWidth="1"/>
    <col min="9736" max="9736" width="49.5703125" customWidth="1"/>
    <col min="9737" max="9737" width="18" customWidth="1"/>
    <col min="9738" max="9738" width="17.140625" customWidth="1"/>
    <col min="9739" max="9739" width="16.5703125" customWidth="1"/>
    <col min="9985" max="9985" width="5.85546875" customWidth="1"/>
    <col min="9986" max="9986" width="6.7109375" customWidth="1"/>
    <col min="9987" max="9987" width="7" customWidth="1"/>
    <col min="9988" max="9988" width="5.42578125" customWidth="1"/>
    <col min="9989" max="9989" width="5.85546875" customWidth="1"/>
    <col min="9990" max="9990" width="6.85546875" customWidth="1"/>
    <col min="9991" max="9991" width="5.42578125" customWidth="1"/>
    <col min="9992" max="9992" width="49.5703125" customWidth="1"/>
    <col min="9993" max="9993" width="18" customWidth="1"/>
    <col min="9994" max="9994" width="17.140625" customWidth="1"/>
    <col min="9995" max="9995" width="16.5703125" customWidth="1"/>
    <col min="10241" max="10241" width="5.85546875" customWidth="1"/>
    <col min="10242" max="10242" width="6.7109375" customWidth="1"/>
    <col min="10243" max="10243" width="7" customWidth="1"/>
    <col min="10244" max="10244" width="5.42578125" customWidth="1"/>
    <col min="10245" max="10245" width="5.85546875" customWidth="1"/>
    <col min="10246" max="10246" width="6.85546875" customWidth="1"/>
    <col min="10247" max="10247" width="5.42578125" customWidth="1"/>
    <col min="10248" max="10248" width="49.5703125" customWidth="1"/>
    <col min="10249" max="10249" width="18" customWidth="1"/>
    <col min="10250" max="10250" width="17.140625" customWidth="1"/>
    <col min="10251" max="10251" width="16.5703125" customWidth="1"/>
    <col min="10497" max="10497" width="5.85546875" customWidth="1"/>
    <col min="10498" max="10498" width="6.7109375" customWidth="1"/>
    <col min="10499" max="10499" width="7" customWidth="1"/>
    <col min="10500" max="10500" width="5.42578125" customWidth="1"/>
    <col min="10501" max="10501" width="5.85546875" customWidth="1"/>
    <col min="10502" max="10502" width="6.85546875" customWidth="1"/>
    <col min="10503" max="10503" width="5.42578125" customWidth="1"/>
    <col min="10504" max="10504" width="49.5703125" customWidth="1"/>
    <col min="10505" max="10505" width="18" customWidth="1"/>
    <col min="10506" max="10506" width="17.140625" customWidth="1"/>
    <col min="10507" max="10507" width="16.5703125" customWidth="1"/>
    <col min="10753" max="10753" width="5.85546875" customWidth="1"/>
    <col min="10754" max="10754" width="6.7109375" customWidth="1"/>
    <col min="10755" max="10755" width="7" customWidth="1"/>
    <col min="10756" max="10756" width="5.42578125" customWidth="1"/>
    <col min="10757" max="10757" width="5.85546875" customWidth="1"/>
    <col min="10758" max="10758" width="6.85546875" customWidth="1"/>
    <col min="10759" max="10759" width="5.42578125" customWidth="1"/>
    <col min="10760" max="10760" width="49.5703125" customWidth="1"/>
    <col min="10761" max="10761" width="18" customWidth="1"/>
    <col min="10762" max="10762" width="17.140625" customWidth="1"/>
    <col min="10763" max="10763" width="16.5703125" customWidth="1"/>
    <col min="11009" max="11009" width="5.85546875" customWidth="1"/>
    <col min="11010" max="11010" width="6.7109375" customWidth="1"/>
    <col min="11011" max="11011" width="7" customWidth="1"/>
    <col min="11012" max="11012" width="5.42578125" customWidth="1"/>
    <col min="11013" max="11013" width="5.85546875" customWidth="1"/>
    <col min="11014" max="11014" width="6.85546875" customWidth="1"/>
    <col min="11015" max="11015" width="5.42578125" customWidth="1"/>
    <col min="11016" max="11016" width="49.5703125" customWidth="1"/>
    <col min="11017" max="11017" width="18" customWidth="1"/>
    <col min="11018" max="11018" width="17.140625" customWidth="1"/>
    <col min="11019" max="11019" width="16.5703125" customWidth="1"/>
    <col min="11265" max="11265" width="5.85546875" customWidth="1"/>
    <col min="11266" max="11266" width="6.7109375" customWidth="1"/>
    <col min="11267" max="11267" width="7" customWidth="1"/>
    <col min="11268" max="11268" width="5.42578125" customWidth="1"/>
    <col min="11269" max="11269" width="5.85546875" customWidth="1"/>
    <col min="11270" max="11270" width="6.85546875" customWidth="1"/>
    <col min="11271" max="11271" width="5.42578125" customWidth="1"/>
    <col min="11272" max="11272" width="49.5703125" customWidth="1"/>
    <col min="11273" max="11273" width="18" customWidth="1"/>
    <col min="11274" max="11274" width="17.140625" customWidth="1"/>
    <col min="11275" max="11275" width="16.5703125" customWidth="1"/>
    <col min="11521" max="11521" width="5.85546875" customWidth="1"/>
    <col min="11522" max="11522" width="6.7109375" customWidth="1"/>
    <col min="11523" max="11523" width="7" customWidth="1"/>
    <col min="11524" max="11524" width="5.42578125" customWidth="1"/>
    <col min="11525" max="11525" width="5.85546875" customWidth="1"/>
    <col min="11526" max="11526" width="6.85546875" customWidth="1"/>
    <col min="11527" max="11527" width="5.42578125" customWidth="1"/>
    <col min="11528" max="11528" width="49.5703125" customWidth="1"/>
    <col min="11529" max="11529" width="18" customWidth="1"/>
    <col min="11530" max="11530" width="17.140625" customWidth="1"/>
    <col min="11531" max="11531" width="16.5703125" customWidth="1"/>
    <col min="11777" max="11777" width="5.85546875" customWidth="1"/>
    <col min="11778" max="11778" width="6.7109375" customWidth="1"/>
    <col min="11779" max="11779" width="7" customWidth="1"/>
    <col min="11780" max="11780" width="5.42578125" customWidth="1"/>
    <col min="11781" max="11781" width="5.85546875" customWidth="1"/>
    <col min="11782" max="11782" width="6.85546875" customWidth="1"/>
    <col min="11783" max="11783" width="5.42578125" customWidth="1"/>
    <col min="11784" max="11784" width="49.5703125" customWidth="1"/>
    <col min="11785" max="11785" width="18" customWidth="1"/>
    <col min="11786" max="11786" width="17.140625" customWidth="1"/>
    <col min="11787" max="11787" width="16.5703125" customWidth="1"/>
    <col min="12033" max="12033" width="5.85546875" customWidth="1"/>
    <col min="12034" max="12034" width="6.7109375" customWidth="1"/>
    <col min="12035" max="12035" width="7" customWidth="1"/>
    <col min="12036" max="12036" width="5.42578125" customWidth="1"/>
    <col min="12037" max="12037" width="5.85546875" customWidth="1"/>
    <col min="12038" max="12038" width="6.85546875" customWidth="1"/>
    <col min="12039" max="12039" width="5.42578125" customWidth="1"/>
    <col min="12040" max="12040" width="49.5703125" customWidth="1"/>
    <col min="12041" max="12041" width="18" customWidth="1"/>
    <col min="12042" max="12042" width="17.140625" customWidth="1"/>
    <col min="12043" max="12043" width="16.5703125" customWidth="1"/>
    <col min="12289" max="12289" width="5.85546875" customWidth="1"/>
    <col min="12290" max="12290" width="6.7109375" customWidth="1"/>
    <col min="12291" max="12291" width="7" customWidth="1"/>
    <col min="12292" max="12292" width="5.42578125" customWidth="1"/>
    <col min="12293" max="12293" width="5.85546875" customWidth="1"/>
    <col min="12294" max="12294" width="6.85546875" customWidth="1"/>
    <col min="12295" max="12295" width="5.42578125" customWidth="1"/>
    <col min="12296" max="12296" width="49.5703125" customWidth="1"/>
    <col min="12297" max="12297" width="18" customWidth="1"/>
    <col min="12298" max="12298" width="17.140625" customWidth="1"/>
    <col min="12299" max="12299" width="16.5703125" customWidth="1"/>
    <col min="12545" max="12545" width="5.85546875" customWidth="1"/>
    <col min="12546" max="12546" width="6.7109375" customWidth="1"/>
    <col min="12547" max="12547" width="7" customWidth="1"/>
    <col min="12548" max="12548" width="5.42578125" customWidth="1"/>
    <col min="12549" max="12549" width="5.85546875" customWidth="1"/>
    <col min="12550" max="12550" width="6.85546875" customWidth="1"/>
    <col min="12551" max="12551" width="5.42578125" customWidth="1"/>
    <col min="12552" max="12552" width="49.5703125" customWidth="1"/>
    <col min="12553" max="12553" width="18" customWidth="1"/>
    <col min="12554" max="12554" width="17.140625" customWidth="1"/>
    <col min="12555" max="12555" width="16.5703125" customWidth="1"/>
    <col min="12801" max="12801" width="5.85546875" customWidth="1"/>
    <col min="12802" max="12802" width="6.7109375" customWidth="1"/>
    <col min="12803" max="12803" width="7" customWidth="1"/>
    <col min="12804" max="12804" width="5.42578125" customWidth="1"/>
    <col min="12805" max="12805" width="5.85546875" customWidth="1"/>
    <col min="12806" max="12806" width="6.85546875" customWidth="1"/>
    <col min="12807" max="12807" width="5.42578125" customWidth="1"/>
    <col min="12808" max="12808" width="49.5703125" customWidth="1"/>
    <col min="12809" max="12809" width="18" customWidth="1"/>
    <col min="12810" max="12810" width="17.140625" customWidth="1"/>
    <col min="12811" max="12811" width="16.5703125" customWidth="1"/>
    <col min="13057" max="13057" width="5.85546875" customWidth="1"/>
    <col min="13058" max="13058" width="6.7109375" customWidth="1"/>
    <col min="13059" max="13059" width="7" customWidth="1"/>
    <col min="13060" max="13060" width="5.42578125" customWidth="1"/>
    <col min="13061" max="13061" width="5.85546875" customWidth="1"/>
    <col min="13062" max="13062" width="6.85546875" customWidth="1"/>
    <col min="13063" max="13063" width="5.42578125" customWidth="1"/>
    <col min="13064" max="13064" width="49.5703125" customWidth="1"/>
    <col min="13065" max="13065" width="18" customWidth="1"/>
    <col min="13066" max="13066" width="17.140625" customWidth="1"/>
    <col min="13067" max="13067" width="16.5703125" customWidth="1"/>
    <col min="13313" max="13313" width="5.85546875" customWidth="1"/>
    <col min="13314" max="13314" width="6.7109375" customWidth="1"/>
    <col min="13315" max="13315" width="7" customWidth="1"/>
    <col min="13316" max="13316" width="5.42578125" customWidth="1"/>
    <col min="13317" max="13317" width="5.85546875" customWidth="1"/>
    <col min="13318" max="13318" width="6.85546875" customWidth="1"/>
    <col min="13319" max="13319" width="5.42578125" customWidth="1"/>
    <col min="13320" max="13320" width="49.5703125" customWidth="1"/>
    <col min="13321" max="13321" width="18" customWidth="1"/>
    <col min="13322" max="13322" width="17.140625" customWidth="1"/>
    <col min="13323" max="13323" width="16.5703125" customWidth="1"/>
    <col min="13569" max="13569" width="5.85546875" customWidth="1"/>
    <col min="13570" max="13570" width="6.7109375" customWidth="1"/>
    <col min="13571" max="13571" width="7" customWidth="1"/>
    <col min="13572" max="13572" width="5.42578125" customWidth="1"/>
    <col min="13573" max="13573" width="5.85546875" customWidth="1"/>
    <col min="13574" max="13574" width="6.85546875" customWidth="1"/>
    <col min="13575" max="13575" width="5.42578125" customWidth="1"/>
    <col min="13576" max="13576" width="49.5703125" customWidth="1"/>
    <col min="13577" max="13577" width="18" customWidth="1"/>
    <col min="13578" max="13578" width="17.140625" customWidth="1"/>
    <col min="13579" max="13579" width="16.5703125" customWidth="1"/>
    <col min="13825" max="13825" width="5.85546875" customWidth="1"/>
    <col min="13826" max="13826" width="6.7109375" customWidth="1"/>
    <col min="13827" max="13827" width="7" customWidth="1"/>
    <col min="13828" max="13828" width="5.42578125" customWidth="1"/>
    <col min="13829" max="13829" width="5.85546875" customWidth="1"/>
    <col min="13830" max="13830" width="6.85546875" customWidth="1"/>
    <col min="13831" max="13831" width="5.42578125" customWidth="1"/>
    <col min="13832" max="13832" width="49.5703125" customWidth="1"/>
    <col min="13833" max="13833" width="18" customWidth="1"/>
    <col min="13834" max="13834" width="17.140625" customWidth="1"/>
    <col min="13835" max="13835" width="16.5703125" customWidth="1"/>
    <col min="14081" max="14081" width="5.85546875" customWidth="1"/>
    <col min="14082" max="14082" width="6.7109375" customWidth="1"/>
    <col min="14083" max="14083" width="7" customWidth="1"/>
    <col min="14084" max="14084" width="5.42578125" customWidth="1"/>
    <col min="14085" max="14085" width="5.85546875" customWidth="1"/>
    <col min="14086" max="14086" width="6.85546875" customWidth="1"/>
    <col min="14087" max="14087" width="5.42578125" customWidth="1"/>
    <col min="14088" max="14088" width="49.5703125" customWidth="1"/>
    <col min="14089" max="14089" width="18" customWidth="1"/>
    <col min="14090" max="14090" width="17.140625" customWidth="1"/>
    <col min="14091" max="14091" width="16.5703125" customWidth="1"/>
    <col min="14337" max="14337" width="5.85546875" customWidth="1"/>
    <col min="14338" max="14338" width="6.7109375" customWidth="1"/>
    <col min="14339" max="14339" width="7" customWidth="1"/>
    <col min="14340" max="14340" width="5.42578125" customWidth="1"/>
    <col min="14341" max="14341" width="5.85546875" customWidth="1"/>
    <col min="14342" max="14342" width="6.85546875" customWidth="1"/>
    <col min="14343" max="14343" width="5.42578125" customWidth="1"/>
    <col min="14344" max="14344" width="49.5703125" customWidth="1"/>
    <col min="14345" max="14345" width="18" customWidth="1"/>
    <col min="14346" max="14346" width="17.140625" customWidth="1"/>
    <col min="14347" max="14347" width="16.5703125" customWidth="1"/>
    <col min="14593" max="14593" width="5.85546875" customWidth="1"/>
    <col min="14594" max="14594" width="6.7109375" customWidth="1"/>
    <col min="14595" max="14595" width="7" customWidth="1"/>
    <col min="14596" max="14596" width="5.42578125" customWidth="1"/>
    <col min="14597" max="14597" width="5.85546875" customWidth="1"/>
    <col min="14598" max="14598" width="6.85546875" customWidth="1"/>
    <col min="14599" max="14599" width="5.42578125" customWidth="1"/>
    <col min="14600" max="14600" width="49.5703125" customWidth="1"/>
    <col min="14601" max="14601" width="18" customWidth="1"/>
    <col min="14602" max="14602" width="17.140625" customWidth="1"/>
    <col min="14603" max="14603" width="16.5703125" customWidth="1"/>
    <col min="14849" max="14849" width="5.85546875" customWidth="1"/>
    <col min="14850" max="14850" width="6.7109375" customWidth="1"/>
    <col min="14851" max="14851" width="7" customWidth="1"/>
    <col min="14852" max="14852" width="5.42578125" customWidth="1"/>
    <col min="14853" max="14853" width="5.85546875" customWidth="1"/>
    <col min="14854" max="14854" width="6.85546875" customWidth="1"/>
    <col min="14855" max="14855" width="5.42578125" customWidth="1"/>
    <col min="14856" max="14856" width="49.5703125" customWidth="1"/>
    <col min="14857" max="14857" width="18" customWidth="1"/>
    <col min="14858" max="14858" width="17.140625" customWidth="1"/>
    <col min="14859" max="14859" width="16.5703125" customWidth="1"/>
    <col min="15105" max="15105" width="5.85546875" customWidth="1"/>
    <col min="15106" max="15106" width="6.7109375" customWidth="1"/>
    <col min="15107" max="15107" width="7" customWidth="1"/>
    <col min="15108" max="15108" width="5.42578125" customWidth="1"/>
    <col min="15109" max="15109" width="5.85546875" customWidth="1"/>
    <col min="15110" max="15110" width="6.85546875" customWidth="1"/>
    <col min="15111" max="15111" width="5.42578125" customWidth="1"/>
    <col min="15112" max="15112" width="49.5703125" customWidth="1"/>
    <col min="15113" max="15113" width="18" customWidth="1"/>
    <col min="15114" max="15114" width="17.140625" customWidth="1"/>
    <col min="15115" max="15115" width="16.5703125" customWidth="1"/>
    <col min="15361" max="15361" width="5.85546875" customWidth="1"/>
    <col min="15362" max="15362" width="6.7109375" customWidth="1"/>
    <col min="15363" max="15363" width="7" customWidth="1"/>
    <col min="15364" max="15364" width="5.42578125" customWidth="1"/>
    <col min="15365" max="15365" width="5.85546875" customWidth="1"/>
    <col min="15366" max="15366" width="6.85546875" customWidth="1"/>
    <col min="15367" max="15367" width="5.42578125" customWidth="1"/>
    <col min="15368" max="15368" width="49.5703125" customWidth="1"/>
    <col min="15369" max="15369" width="18" customWidth="1"/>
    <col min="15370" max="15370" width="17.140625" customWidth="1"/>
    <col min="15371" max="15371" width="16.5703125" customWidth="1"/>
    <col min="15617" max="15617" width="5.85546875" customWidth="1"/>
    <col min="15618" max="15618" width="6.7109375" customWidth="1"/>
    <col min="15619" max="15619" width="7" customWidth="1"/>
    <col min="15620" max="15620" width="5.42578125" customWidth="1"/>
    <col min="15621" max="15621" width="5.85546875" customWidth="1"/>
    <col min="15622" max="15622" width="6.85546875" customWidth="1"/>
    <col min="15623" max="15623" width="5.42578125" customWidth="1"/>
    <col min="15624" max="15624" width="49.5703125" customWidth="1"/>
    <col min="15625" max="15625" width="18" customWidth="1"/>
    <col min="15626" max="15626" width="17.140625" customWidth="1"/>
    <col min="15627" max="15627" width="16.5703125" customWidth="1"/>
    <col min="15873" max="15873" width="5.85546875" customWidth="1"/>
    <col min="15874" max="15874" width="6.7109375" customWidth="1"/>
    <col min="15875" max="15875" width="7" customWidth="1"/>
    <col min="15876" max="15876" width="5.42578125" customWidth="1"/>
    <col min="15877" max="15877" width="5.85546875" customWidth="1"/>
    <col min="15878" max="15878" width="6.85546875" customWidth="1"/>
    <col min="15879" max="15879" width="5.42578125" customWidth="1"/>
    <col min="15880" max="15880" width="49.5703125" customWidth="1"/>
    <col min="15881" max="15881" width="18" customWidth="1"/>
    <col min="15882" max="15882" width="17.140625" customWidth="1"/>
    <col min="15883" max="15883" width="16.5703125" customWidth="1"/>
    <col min="16129" max="16129" width="5.85546875" customWidth="1"/>
    <col min="16130" max="16130" width="6.7109375" customWidth="1"/>
    <col min="16131" max="16131" width="7" customWidth="1"/>
    <col min="16132" max="16132" width="5.42578125" customWidth="1"/>
    <col min="16133" max="16133" width="5.85546875" customWidth="1"/>
    <col min="16134" max="16134" width="6.85546875" customWidth="1"/>
    <col min="16135" max="16135" width="5.42578125" customWidth="1"/>
    <col min="16136" max="16136" width="49.5703125" customWidth="1"/>
    <col min="16137" max="16137" width="18" customWidth="1"/>
    <col min="16138" max="16138" width="17.140625" customWidth="1"/>
    <col min="16139" max="16139" width="16.5703125" customWidth="1"/>
  </cols>
  <sheetData>
    <row r="1" spans="1:10" ht="18.75" x14ac:dyDescent="0.3">
      <c r="I1" s="197" t="s">
        <v>964</v>
      </c>
      <c r="J1" s="197"/>
    </row>
    <row r="2" spans="1:10" ht="18.75" x14ac:dyDescent="0.3">
      <c r="I2" s="197" t="s">
        <v>325</v>
      </c>
      <c r="J2" s="197"/>
    </row>
    <row r="3" spans="1:10" ht="18.75" x14ac:dyDescent="0.3">
      <c r="I3" s="197" t="s">
        <v>311</v>
      </c>
      <c r="J3" s="197"/>
    </row>
    <row r="4" spans="1:10" ht="18.75" x14ac:dyDescent="0.3">
      <c r="I4" s="197" t="s">
        <v>1003</v>
      </c>
      <c r="J4" s="197"/>
    </row>
    <row r="7" spans="1:10" ht="18.75" x14ac:dyDescent="0.3">
      <c r="A7" s="28"/>
      <c r="B7" s="28"/>
      <c r="C7" s="28"/>
      <c r="D7" s="28"/>
      <c r="E7" s="28"/>
      <c r="F7" s="28"/>
      <c r="G7" s="28"/>
      <c r="H7" s="208" t="s">
        <v>958</v>
      </c>
      <c r="I7" s="208"/>
      <c r="J7" s="216"/>
    </row>
    <row r="8" spans="1:10" ht="18.75" x14ac:dyDescent="0.3">
      <c r="A8" s="28"/>
      <c r="B8" s="28"/>
      <c r="C8" s="28"/>
      <c r="D8" s="28"/>
      <c r="E8" s="28"/>
      <c r="F8" s="28"/>
      <c r="G8" s="28"/>
      <c r="H8" s="208" t="s">
        <v>959</v>
      </c>
      <c r="I8" s="208"/>
      <c r="J8" s="216"/>
    </row>
    <row r="9" spans="1:10" ht="18.75" x14ac:dyDescent="0.3">
      <c r="A9" s="28"/>
      <c r="B9" s="28"/>
      <c r="C9" s="28"/>
      <c r="D9" s="28"/>
      <c r="E9" s="28"/>
      <c r="F9" s="28"/>
      <c r="G9" s="28"/>
      <c r="H9" s="208" t="s">
        <v>960</v>
      </c>
      <c r="I9" s="208"/>
      <c r="J9" s="216"/>
    </row>
    <row r="10" spans="1:10" ht="18.75" x14ac:dyDescent="0.3">
      <c r="A10" s="28"/>
      <c r="B10" s="28"/>
      <c r="C10" s="28"/>
      <c r="D10" s="28"/>
      <c r="E10" s="28"/>
      <c r="F10" s="28"/>
      <c r="G10" s="28"/>
      <c r="H10" s="208" t="s">
        <v>923</v>
      </c>
      <c r="I10" s="208"/>
      <c r="J10" s="216"/>
    </row>
    <row r="11" spans="1:10" ht="18.75" x14ac:dyDescent="0.3">
      <c r="A11" s="28"/>
      <c r="B11" s="28"/>
      <c r="C11" s="28"/>
      <c r="D11" s="28"/>
      <c r="E11" s="28"/>
      <c r="F11" s="28"/>
      <c r="G11" s="28"/>
      <c r="H11" s="28"/>
      <c r="I11" s="28"/>
      <c r="J11" s="28"/>
    </row>
    <row r="12" spans="1:10" ht="18.75" x14ac:dyDescent="0.3">
      <c r="A12" s="209" t="s">
        <v>924</v>
      </c>
      <c r="B12" s="210"/>
      <c r="C12" s="210"/>
      <c r="D12" s="210"/>
      <c r="E12" s="210"/>
      <c r="F12" s="210"/>
      <c r="G12" s="210"/>
      <c r="H12" s="210"/>
      <c r="I12" s="210"/>
      <c r="J12" s="28"/>
    </row>
    <row r="13" spans="1:10" ht="18.75" x14ac:dyDescent="0.3">
      <c r="A13" s="209" t="s">
        <v>961</v>
      </c>
      <c r="B13" s="210"/>
      <c r="C13" s="210"/>
      <c r="D13" s="210"/>
      <c r="E13" s="210"/>
      <c r="F13" s="210"/>
      <c r="G13" s="210"/>
      <c r="H13" s="210"/>
      <c r="I13" s="210"/>
      <c r="J13" s="217"/>
    </row>
    <row r="14" spans="1:10" ht="18.75" x14ac:dyDescent="0.3">
      <c r="A14" s="28"/>
      <c r="B14" s="28"/>
      <c r="C14" s="28"/>
      <c r="D14" s="28"/>
      <c r="E14" s="28"/>
      <c r="F14" s="28"/>
      <c r="G14" s="28"/>
      <c r="H14" s="206"/>
      <c r="I14" s="206"/>
      <c r="J14" s="28"/>
    </row>
    <row r="15" spans="1:10" ht="18.75" x14ac:dyDescent="0.3">
      <c r="A15" s="28"/>
      <c r="B15" s="28"/>
      <c r="C15" s="28"/>
      <c r="D15" s="28"/>
      <c r="E15" s="28"/>
      <c r="F15" s="28"/>
      <c r="G15" s="28"/>
      <c r="H15" s="28"/>
      <c r="I15" s="29"/>
      <c r="J15" s="28"/>
    </row>
    <row r="16" spans="1:10" ht="18.75" x14ac:dyDescent="0.3">
      <c r="A16" s="50"/>
      <c r="B16" s="51"/>
      <c r="C16" s="51"/>
      <c r="D16" s="51"/>
      <c r="E16" s="51"/>
      <c r="F16" s="51"/>
      <c r="G16" s="51"/>
      <c r="H16" s="52"/>
      <c r="I16" s="211" t="s">
        <v>928</v>
      </c>
      <c r="J16" s="212"/>
    </row>
    <row r="17" spans="1:10" ht="18.75" x14ac:dyDescent="0.3">
      <c r="A17" s="213" t="s">
        <v>926</v>
      </c>
      <c r="B17" s="214"/>
      <c r="C17" s="214"/>
      <c r="D17" s="214"/>
      <c r="E17" s="214"/>
      <c r="F17" s="214"/>
      <c r="G17" s="214"/>
      <c r="H17" s="53" t="s">
        <v>927</v>
      </c>
      <c r="I17" s="54" t="s">
        <v>962</v>
      </c>
      <c r="J17" s="55" t="s">
        <v>963</v>
      </c>
    </row>
    <row r="18" spans="1:10" ht="18.75" x14ac:dyDescent="0.3">
      <c r="A18" s="215">
        <v>1</v>
      </c>
      <c r="B18" s="215"/>
      <c r="C18" s="215"/>
      <c r="D18" s="215"/>
      <c r="E18" s="215"/>
      <c r="F18" s="215"/>
      <c r="G18" s="215"/>
      <c r="H18" s="53">
        <v>2</v>
      </c>
      <c r="I18" s="135">
        <v>3</v>
      </c>
      <c r="J18" s="55">
        <v>4</v>
      </c>
    </row>
    <row r="19" spans="1:10" ht="18.75" x14ac:dyDescent="0.3">
      <c r="A19" s="32"/>
      <c r="B19" s="32"/>
      <c r="C19" s="32"/>
      <c r="D19" s="32"/>
      <c r="E19" s="32"/>
      <c r="F19" s="32"/>
      <c r="G19" s="32"/>
      <c r="H19" s="33"/>
      <c r="I19" s="32"/>
      <c r="J19" s="28"/>
    </row>
    <row r="20" spans="1:10" ht="56.25" x14ac:dyDescent="0.25">
      <c r="A20" s="34" t="s">
        <v>929</v>
      </c>
      <c r="B20" s="34" t="s">
        <v>930</v>
      </c>
      <c r="C20" s="34" t="s">
        <v>930</v>
      </c>
      <c r="D20" s="34" t="s">
        <v>930</v>
      </c>
      <c r="E20" s="34" t="s">
        <v>930</v>
      </c>
      <c r="F20" s="34" t="s">
        <v>931</v>
      </c>
      <c r="G20" s="34" t="s">
        <v>318</v>
      </c>
      <c r="H20" s="35" t="s">
        <v>932</v>
      </c>
      <c r="I20" s="36">
        <f>SUM(I21,)</f>
        <v>83408.719999999972</v>
      </c>
      <c r="J20" s="36">
        <f>SUM(J21,)</f>
        <v>98959.697000000044</v>
      </c>
    </row>
    <row r="21" spans="1:10" ht="37.5" x14ac:dyDescent="0.25">
      <c r="A21" s="34" t="s">
        <v>929</v>
      </c>
      <c r="B21" s="34" t="s">
        <v>933</v>
      </c>
      <c r="C21" s="34" t="s">
        <v>930</v>
      </c>
      <c r="D21" s="34" t="s">
        <v>930</v>
      </c>
      <c r="E21" s="34" t="s">
        <v>930</v>
      </c>
      <c r="F21" s="34" t="s">
        <v>931</v>
      </c>
      <c r="G21" s="34" t="s">
        <v>318</v>
      </c>
      <c r="H21" s="35" t="s">
        <v>934</v>
      </c>
      <c r="I21" s="37">
        <f>SUM(I26,I23)</f>
        <v>83408.719999999972</v>
      </c>
      <c r="J21" s="37">
        <f>SUM(J26,J23)</f>
        <v>98959.697000000044</v>
      </c>
    </row>
    <row r="22" spans="1:10" ht="18.75" x14ac:dyDescent="0.25">
      <c r="A22" s="34" t="s">
        <v>929</v>
      </c>
      <c r="B22" s="34" t="s">
        <v>933</v>
      </c>
      <c r="C22" s="34" t="s">
        <v>930</v>
      </c>
      <c r="D22" s="34" t="s">
        <v>930</v>
      </c>
      <c r="E22" s="34" t="s">
        <v>930</v>
      </c>
      <c r="F22" s="34" t="s">
        <v>931</v>
      </c>
      <c r="G22" s="34" t="s">
        <v>381</v>
      </c>
      <c r="H22" s="56" t="s">
        <v>935</v>
      </c>
      <c r="I22" s="37">
        <f t="shared" ref="I22:J24" si="0">SUM(I23)</f>
        <v>-496259.66200000001</v>
      </c>
      <c r="J22" s="37">
        <f t="shared" si="0"/>
        <v>-474708.87199999997</v>
      </c>
    </row>
    <row r="23" spans="1:10" ht="37.5" x14ac:dyDescent="0.25">
      <c r="A23" s="34" t="s">
        <v>929</v>
      </c>
      <c r="B23" s="34" t="s">
        <v>933</v>
      </c>
      <c r="C23" s="34" t="s">
        <v>936</v>
      </c>
      <c r="D23" s="34" t="s">
        <v>930</v>
      </c>
      <c r="E23" s="34" t="s">
        <v>930</v>
      </c>
      <c r="F23" s="34" t="s">
        <v>931</v>
      </c>
      <c r="G23" s="34" t="s">
        <v>381</v>
      </c>
      <c r="H23" s="38" t="s">
        <v>937</v>
      </c>
      <c r="I23" s="37">
        <f t="shared" si="0"/>
        <v>-496259.66200000001</v>
      </c>
      <c r="J23" s="37">
        <f t="shared" si="0"/>
        <v>-474708.87199999997</v>
      </c>
    </row>
    <row r="24" spans="1:10" ht="37.5" x14ac:dyDescent="0.25">
      <c r="A24" s="34" t="s">
        <v>929</v>
      </c>
      <c r="B24" s="34" t="s">
        <v>933</v>
      </c>
      <c r="C24" s="34" t="s">
        <v>936</v>
      </c>
      <c r="D24" s="34" t="s">
        <v>929</v>
      </c>
      <c r="E24" s="34" t="s">
        <v>930</v>
      </c>
      <c r="F24" s="34" t="s">
        <v>931</v>
      </c>
      <c r="G24" s="34" t="s">
        <v>938</v>
      </c>
      <c r="H24" s="38" t="s">
        <v>939</v>
      </c>
      <c r="I24" s="37">
        <f t="shared" si="0"/>
        <v>-496259.66200000001</v>
      </c>
      <c r="J24" s="37">
        <f t="shared" si="0"/>
        <v>-474708.87199999997</v>
      </c>
    </row>
    <row r="25" spans="1:10" ht="56.25" x14ac:dyDescent="0.25">
      <c r="A25" s="34" t="s">
        <v>929</v>
      </c>
      <c r="B25" s="34" t="s">
        <v>933</v>
      </c>
      <c r="C25" s="34" t="s">
        <v>936</v>
      </c>
      <c r="D25" s="34" t="s">
        <v>929</v>
      </c>
      <c r="E25" s="34" t="s">
        <v>933</v>
      </c>
      <c r="F25" s="34" t="s">
        <v>931</v>
      </c>
      <c r="G25" s="34" t="s">
        <v>938</v>
      </c>
      <c r="H25" s="38" t="s">
        <v>940</v>
      </c>
      <c r="I25" s="37">
        <f>-496259.662</f>
        <v>-496259.66200000001</v>
      </c>
      <c r="J25" s="37">
        <f>-474708.872</f>
        <v>-474708.87199999997</v>
      </c>
    </row>
    <row r="26" spans="1:10" ht="18.75" x14ac:dyDescent="0.25">
      <c r="A26" s="34" t="s">
        <v>929</v>
      </c>
      <c r="B26" s="34" t="s">
        <v>933</v>
      </c>
      <c r="C26" s="34" t="s">
        <v>930</v>
      </c>
      <c r="D26" s="34" t="s">
        <v>930</v>
      </c>
      <c r="E26" s="34" t="s">
        <v>930</v>
      </c>
      <c r="F26" s="34" t="s">
        <v>931</v>
      </c>
      <c r="G26" s="34" t="s">
        <v>436</v>
      </c>
      <c r="H26" s="56" t="s">
        <v>941</v>
      </c>
      <c r="I26" s="37">
        <f t="shared" ref="I26:J28" si="1">SUM(I27)</f>
        <v>579668.38199999998</v>
      </c>
      <c r="J26" s="37">
        <f t="shared" si="1"/>
        <v>573668.56900000002</v>
      </c>
    </row>
    <row r="27" spans="1:10" ht="37.5" x14ac:dyDescent="0.25">
      <c r="A27" s="34" t="s">
        <v>929</v>
      </c>
      <c r="B27" s="34" t="s">
        <v>933</v>
      </c>
      <c r="C27" s="34" t="s">
        <v>936</v>
      </c>
      <c r="D27" s="34" t="s">
        <v>930</v>
      </c>
      <c r="E27" s="34" t="s">
        <v>930</v>
      </c>
      <c r="F27" s="34" t="s">
        <v>931</v>
      </c>
      <c r="G27" s="34" t="s">
        <v>436</v>
      </c>
      <c r="H27" s="38" t="s">
        <v>942</v>
      </c>
      <c r="I27" s="37">
        <f t="shared" si="1"/>
        <v>579668.38199999998</v>
      </c>
      <c r="J27" s="37">
        <f t="shared" si="1"/>
        <v>573668.56900000002</v>
      </c>
    </row>
    <row r="28" spans="1:10" ht="37.5" x14ac:dyDescent="0.25">
      <c r="A28" s="34" t="s">
        <v>929</v>
      </c>
      <c r="B28" s="34" t="s">
        <v>933</v>
      </c>
      <c r="C28" s="34" t="s">
        <v>936</v>
      </c>
      <c r="D28" s="34" t="s">
        <v>929</v>
      </c>
      <c r="E28" s="34" t="s">
        <v>930</v>
      </c>
      <c r="F28" s="34" t="s">
        <v>931</v>
      </c>
      <c r="G28" s="34" t="s">
        <v>943</v>
      </c>
      <c r="H28" s="38" t="s">
        <v>944</v>
      </c>
      <c r="I28" s="37">
        <f t="shared" si="1"/>
        <v>579668.38199999998</v>
      </c>
      <c r="J28" s="37">
        <f t="shared" si="1"/>
        <v>573668.56900000002</v>
      </c>
    </row>
    <row r="29" spans="1:10" ht="56.25" x14ac:dyDescent="0.25">
      <c r="A29" s="34" t="s">
        <v>929</v>
      </c>
      <c r="B29" s="34" t="s">
        <v>933</v>
      </c>
      <c r="C29" s="34" t="s">
        <v>936</v>
      </c>
      <c r="D29" s="34" t="s">
        <v>929</v>
      </c>
      <c r="E29" s="34" t="s">
        <v>933</v>
      </c>
      <c r="F29" s="34" t="s">
        <v>931</v>
      </c>
      <c r="G29" s="34" t="s">
        <v>943</v>
      </c>
      <c r="H29" s="38" t="s">
        <v>945</v>
      </c>
      <c r="I29" s="37">
        <v>579668.38199999998</v>
      </c>
      <c r="J29" s="37">
        <f>573668.569</f>
        <v>573668.56900000002</v>
      </c>
    </row>
    <row r="30" spans="1:10" ht="18.75" x14ac:dyDescent="0.3">
      <c r="A30" s="57"/>
      <c r="B30" s="57"/>
      <c r="C30" s="57"/>
      <c r="D30" s="57"/>
      <c r="E30" s="57"/>
      <c r="F30" s="57"/>
      <c r="G30" s="57"/>
      <c r="H30" s="58"/>
      <c r="I30" s="59"/>
      <c r="J30" s="28"/>
    </row>
    <row r="31" spans="1:10" ht="18.75" x14ac:dyDescent="0.3">
      <c r="A31" s="28"/>
      <c r="B31" s="28"/>
      <c r="C31" s="28"/>
      <c r="D31" s="28"/>
      <c r="E31" s="28"/>
      <c r="F31" s="28"/>
      <c r="G31" s="28"/>
      <c r="H31" s="28"/>
      <c r="I31" s="28"/>
      <c r="J31" s="28"/>
    </row>
  </sheetData>
  <mergeCells count="14">
    <mergeCell ref="H14:I14"/>
    <mergeCell ref="I16:J16"/>
    <mergeCell ref="A17:G17"/>
    <mergeCell ref="A18:G18"/>
    <mergeCell ref="I1:J1"/>
    <mergeCell ref="I2:J2"/>
    <mergeCell ref="I3:J3"/>
    <mergeCell ref="I4:J4"/>
    <mergeCell ref="H7:J7"/>
    <mergeCell ref="H8:J8"/>
    <mergeCell ref="H9:J9"/>
    <mergeCell ref="H10:J10"/>
    <mergeCell ref="A12:I12"/>
    <mergeCell ref="A13:J13"/>
  </mergeCells>
  <pageMargins left="0.70866141732283472" right="0.70866141732283472" top="0.74803149606299213" bottom="0.74803149606299213" header="0.31496062992125984" footer="0.31496062992125984"/>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958"/>
  <sheetViews>
    <sheetView zoomScaleNormal="100" workbookViewId="0">
      <selection activeCell="H14" sqref="H14"/>
    </sheetView>
  </sheetViews>
  <sheetFormatPr defaultRowHeight="15.75" x14ac:dyDescent="0.25"/>
  <cols>
    <col min="1" max="1" width="4.140625" style="60" customWidth="1"/>
    <col min="2" max="2" width="49.5703125" style="60" customWidth="1"/>
    <col min="3" max="3" width="15" style="60" customWidth="1"/>
    <col min="4" max="6" width="9.140625" style="60" customWidth="1"/>
    <col min="7" max="7" width="9.140625" style="60"/>
    <col min="8" max="8" width="12.42578125" style="60" customWidth="1"/>
    <col min="9" max="9" width="13.85546875" style="60" customWidth="1"/>
    <col min="10" max="256" width="9.140625" style="60"/>
    <col min="257" max="257" width="4.140625" style="60" customWidth="1"/>
    <col min="258" max="258" width="49.5703125" style="60" customWidth="1"/>
    <col min="259" max="259" width="15" style="60" customWidth="1"/>
    <col min="260" max="262" width="9.140625" style="60" customWidth="1"/>
    <col min="263" max="263" width="9.140625" style="60"/>
    <col min="264" max="264" width="12.42578125" style="60" customWidth="1"/>
    <col min="265" max="265" width="13.85546875" style="60" customWidth="1"/>
    <col min="266" max="512" width="9.140625" style="60"/>
    <col min="513" max="513" width="4.140625" style="60" customWidth="1"/>
    <col min="514" max="514" width="49.5703125" style="60" customWidth="1"/>
    <col min="515" max="515" width="15" style="60" customWidth="1"/>
    <col min="516" max="518" width="9.140625" style="60" customWidth="1"/>
    <col min="519" max="519" width="9.140625" style="60"/>
    <col min="520" max="520" width="12.42578125" style="60" customWidth="1"/>
    <col min="521" max="521" width="13.85546875" style="60" customWidth="1"/>
    <col min="522" max="768" width="9.140625" style="60"/>
    <col min="769" max="769" width="4.140625" style="60" customWidth="1"/>
    <col min="770" max="770" width="49.5703125" style="60" customWidth="1"/>
    <col min="771" max="771" width="15" style="60" customWidth="1"/>
    <col min="772" max="774" width="9.140625" style="60" customWidth="1"/>
    <col min="775" max="775" width="9.140625" style="60"/>
    <col min="776" max="776" width="12.42578125" style="60" customWidth="1"/>
    <col min="777" max="777" width="13.85546875" style="60" customWidth="1"/>
    <col min="778" max="1024" width="9.140625" style="60"/>
    <col min="1025" max="1025" width="4.140625" style="60" customWidth="1"/>
    <col min="1026" max="1026" width="49.5703125" style="60" customWidth="1"/>
    <col min="1027" max="1027" width="15" style="60" customWidth="1"/>
    <col min="1028" max="1030" width="9.140625" style="60" customWidth="1"/>
    <col min="1031" max="1031" width="9.140625" style="60"/>
    <col min="1032" max="1032" width="12.42578125" style="60" customWidth="1"/>
    <col min="1033" max="1033" width="13.85546875" style="60" customWidth="1"/>
    <col min="1034" max="1280" width="9.140625" style="60"/>
    <col min="1281" max="1281" width="4.140625" style="60" customWidth="1"/>
    <col min="1282" max="1282" width="49.5703125" style="60" customWidth="1"/>
    <col min="1283" max="1283" width="15" style="60" customWidth="1"/>
    <col min="1284" max="1286" width="9.140625" style="60" customWidth="1"/>
    <col min="1287" max="1287" width="9.140625" style="60"/>
    <col min="1288" max="1288" width="12.42578125" style="60" customWidth="1"/>
    <col min="1289" max="1289" width="13.85546875" style="60" customWidth="1"/>
    <col min="1290" max="1536" width="9.140625" style="60"/>
    <col min="1537" max="1537" width="4.140625" style="60" customWidth="1"/>
    <col min="1538" max="1538" width="49.5703125" style="60" customWidth="1"/>
    <col min="1539" max="1539" width="15" style="60" customWidth="1"/>
    <col min="1540" max="1542" width="9.140625" style="60" customWidth="1"/>
    <col min="1543" max="1543" width="9.140625" style="60"/>
    <col min="1544" max="1544" width="12.42578125" style="60" customWidth="1"/>
    <col min="1545" max="1545" width="13.85546875" style="60" customWidth="1"/>
    <col min="1546" max="1792" width="9.140625" style="60"/>
    <col min="1793" max="1793" width="4.140625" style="60" customWidth="1"/>
    <col min="1794" max="1794" width="49.5703125" style="60" customWidth="1"/>
    <col min="1795" max="1795" width="15" style="60" customWidth="1"/>
    <col min="1796" max="1798" width="9.140625" style="60" customWidth="1"/>
    <col min="1799" max="1799" width="9.140625" style="60"/>
    <col min="1800" max="1800" width="12.42578125" style="60" customWidth="1"/>
    <col min="1801" max="1801" width="13.85546875" style="60" customWidth="1"/>
    <col min="1802" max="2048" width="9.140625" style="60"/>
    <col min="2049" max="2049" width="4.140625" style="60" customWidth="1"/>
    <col min="2050" max="2050" width="49.5703125" style="60" customWidth="1"/>
    <col min="2051" max="2051" width="15" style="60" customWidth="1"/>
    <col min="2052" max="2054" width="9.140625" style="60" customWidth="1"/>
    <col min="2055" max="2055" width="9.140625" style="60"/>
    <col min="2056" max="2056" width="12.42578125" style="60" customWidth="1"/>
    <col min="2057" max="2057" width="13.85546875" style="60" customWidth="1"/>
    <col min="2058" max="2304" width="9.140625" style="60"/>
    <col min="2305" max="2305" width="4.140625" style="60" customWidth="1"/>
    <col min="2306" max="2306" width="49.5703125" style="60" customWidth="1"/>
    <col min="2307" max="2307" width="15" style="60" customWidth="1"/>
    <col min="2308" max="2310" width="9.140625" style="60" customWidth="1"/>
    <col min="2311" max="2311" width="9.140625" style="60"/>
    <col min="2312" max="2312" width="12.42578125" style="60" customWidth="1"/>
    <col min="2313" max="2313" width="13.85546875" style="60" customWidth="1"/>
    <col min="2314" max="2560" width="9.140625" style="60"/>
    <col min="2561" max="2561" width="4.140625" style="60" customWidth="1"/>
    <col min="2562" max="2562" width="49.5703125" style="60" customWidth="1"/>
    <col min="2563" max="2563" width="15" style="60" customWidth="1"/>
    <col min="2564" max="2566" width="9.140625" style="60" customWidth="1"/>
    <col min="2567" max="2567" width="9.140625" style="60"/>
    <col min="2568" max="2568" width="12.42578125" style="60" customWidth="1"/>
    <col min="2569" max="2569" width="13.85546875" style="60" customWidth="1"/>
    <col min="2570" max="2816" width="9.140625" style="60"/>
    <col min="2817" max="2817" width="4.140625" style="60" customWidth="1"/>
    <col min="2818" max="2818" width="49.5703125" style="60" customWidth="1"/>
    <col min="2819" max="2819" width="15" style="60" customWidth="1"/>
    <col min="2820" max="2822" width="9.140625" style="60" customWidth="1"/>
    <col min="2823" max="2823" width="9.140625" style="60"/>
    <col min="2824" max="2824" width="12.42578125" style="60" customWidth="1"/>
    <col min="2825" max="2825" width="13.85546875" style="60" customWidth="1"/>
    <col min="2826" max="3072" width="9.140625" style="60"/>
    <col min="3073" max="3073" width="4.140625" style="60" customWidth="1"/>
    <col min="3074" max="3074" width="49.5703125" style="60" customWidth="1"/>
    <col min="3075" max="3075" width="15" style="60" customWidth="1"/>
    <col min="3076" max="3078" width="9.140625" style="60" customWidth="1"/>
    <col min="3079" max="3079" width="9.140625" style="60"/>
    <col min="3080" max="3080" width="12.42578125" style="60" customWidth="1"/>
    <col min="3081" max="3081" width="13.85546875" style="60" customWidth="1"/>
    <col min="3082" max="3328" width="9.140625" style="60"/>
    <col min="3329" max="3329" width="4.140625" style="60" customWidth="1"/>
    <col min="3330" max="3330" width="49.5703125" style="60" customWidth="1"/>
    <col min="3331" max="3331" width="15" style="60" customWidth="1"/>
    <col min="3332" max="3334" width="9.140625" style="60" customWidth="1"/>
    <col min="3335" max="3335" width="9.140625" style="60"/>
    <col min="3336" max="3336" width="12.42578125" style="60" customWidth="1"/>
    <col min="3337" max="3337" width="13.85546875" style="60" customWidth="1"/>
    <col min="3338" max="3584" width="9.140625" style="60"/>
    <col min="3585" max="3585" width="4.140625" style="60" customWidth="1"/>
    <col min="3586" max="3586" width="49.5703125" style="60" customWidth="1"/>
    <col min="3587" max="3587" width="15" style="60" customWidth="1"/>
    <col min="3588" max="3590" width="9.140625" style="60" customWidth="1"/>
    <col min="3591" max="3591" width="9.140625" style="60"/>
    <col min="3592" max="3592" width="12.42578125" style="60" customWidth="1"/>
    <col min="3593" max="3593" width="13.85546875" style="60" customWidth="1"/>
    <col min="3594" max="3840" width="9.140625" style="60"/>
    <col min="3841" max="3841" width="4.140625" style="60" customWidth="1"/>
    <col min="3842" max="3842" width="49.5703125" style="60" customWidth="1"/>
    <col min="3843" max="3843" width="15" style="60" customWidth="1"/>
    <col min="3844" max="3846" width="9.140625" style="60" customWidth="1"/>
    <col min="3847" max="3847" width="9.140625" style="60"/>
    <col min="3848" max="3848" width="12.42578125" style="60" customWidth="1"/>
    <col min="3849" max="3849" width="13.85546875" style="60" customWidth="1"/>
    <col min="3850" max="4096" width="9.140625" style="60"/>
    <col min="4097" max="4097" width="4.140625" style="60" customWidth="1"/>
    <col min="4098" max="4098" width="49.5703125" style="60" customWidth="1"/>
    <col min="4099" max="4099" width="15" style="60" customWidth="1"/>
    <col min="4100" max="4102" width="9.140625" style="60" customWidth="1"/>
    <col min="4103" max="4103" width="9.140625" style="60"/>
    <col min="4104" max="4104" width="12.42578125" style="60" customWidth="1"/>
    <col min="4105" max="4105" width="13.85546875" style="60" customWidth="1"/>
    <col min="4106" max="4352" width="9.140625" style="60"/>
    <col min="4353" max="4353" width="4.140625" style="60" customWidth="1"/>
    <col min="4354" max="4354" width="49.5703125" style="60" customWidth="1"/>
    <col min="4355" max="4355" width="15" style="60" customWidth="1"/>
    <col min="4356" max="4358" width="9.140625" style="60" customWidth="1"/>
    <col min="4359" max="4359" width="9.140625" style="60"/>
    <col min="4360" max="4360" width="12.42578125" style="60" customWidth="1"/>
    <col min="4361" max="4361" width="13.85546875" style="60" customWidth="1"/>
    <col min="4362" max="4608" width="9.140625" style="60"/>
    <col min="4609" max="4609" width="4.140625" style="60" customWidth="1"/>
    <col min="4610" max="4610" width="49.5703125" style="60" customWidth="1"/>
    <col min="4611" max="4611" width="15" style="60" customWidth="1"/>
    <col min="4612" max="4614" width="9.140625" style="60" customWidth="1"/>
    <col min="4615" max="4615" width="9.140625" style="60"/>
    <col min="4616" max="4616" width="12.42578125" style="60" customWidth="1"/>
    <col min="4617" max="4617" width="13.85546875" style="60" customWidth="1"/>
    <col min="4618" max="4864" width="9.140625" style="60"/>
    <col min="4865" max="4865" width="4.140625" style="60" customWidth="1"/>
    <col min="4866" max="4866" width="49.5703125" style="60" customWidth="1"/>
    <col min="4867" max="4867" width="15" style="60" customWidth="1"/>
    <col min="4868" max="4870" width="9.140625" style="60" customWidth="1"/>
    <col min="4871" max="4871" width="9.140625" style="60"/>
    <col min="4872" max="4872" width="12.42578125" style="60" customWidth="1"/>
    <col min="4873" max="4873" width="13.85546875" style="60" customWidth="1"/>
    <col min="4874" max="5120" width="9.140625" style="60"/>
    <col min="5121" max="5121" width="4.140625" style="60" customWidth="1"/>
    <col min="5122" max="5122" width="49.5703125" style="60" customWidth="1"/>
    <col min="5123" max="5123" width="15" style="60" customWidth="1"/>
    <col min="5124" max="5126" width="9.140625" style="60" customWidth="1"/>
    <col min="5127" max="5127" width="9.140625" style="60"/>
    <col min="5128" max="5128" width="12.42578125" style="60" customWidth="1"/>
    <col min="5129" max="5129" width="13.85546875" style="60" customWidth="1"/>
    <col min="5130" max="5376" width="9.140625" style="60"/>
    <col min="5377" max="5377" width="4.140625" style="60" customWidth="1"/>
    <col min="5378" max="5378" width="49.5703125" style="60" customWidth="1"/>
    <col min="5379" max="5379" width="15" style="60" customWidth="1"/>
    <col min="5380" max="5382" width="9.140625" style="60" customWidth="1"/>
    <col min="5383" max="5383" width="9.140625" style="60"/>
    <col min="5384" max="5384" width="12.42578125" style="60" customWidth="1"/>
    <col min="5385" max="5385" width="13.85546875" style="60" customWidth="1"/>
    <col min="5386" max="5632" width="9.140625" style="60"/>
    <col min="5633" max="5633" width="4.140625" style="60" customWidth="1"/>
    <col min="5634" max="5634" width="49.5703125" style="60" customWidth="1"/>
    <col min="5635" max="5635" width="15" style="60" customWidth="1"/>
    <col min="5636" max="5638" width="9.140625" style="60" customWidth="1"/>
    <col min="5639" max="5639" width="9.140625" style="60"/>
    <col min="5640" max="5640" width="12.42578125" style="60" customWidth="1"/>
    <col min="5641" max="5641" width="13.85546875" style="60" customWidth="1"/>
    <col min="5642" max="5888" width="9.140625" style="60"/>
    <col min="5889" max="5889" width="4.140625" style="60" customWidth="1"/>
    <col min="5890" max="5890" width="49.5703125" style="60" customWidth="1"/>
    <col min="5891" max="5891" width="15" style="60" customWidth="1"/>
    <col min="5892" max="5894" width="9.140625" style="60" customWidth="1"/>
    <col min="5895" max="5895" width="9.140625" style="60"/>
    <col min="5896" max="5896" width="12.42578125" style="60" customWidth="1"/>
    <col min="5897" max="5897" width="13.85546875" style="60" customWidth="1"/>
    <col min="5898" max="6144" width="9.140625" style="60"/>
    <col min="6145" max="6145" width="4.140625" style="60" customWidth="1"/>
    <col min="6146" max="6146" width="49.5703125" style="60" customWidth="1"/>
    <col min="6147" max="6147" width="15" style="60" customWidth="1"/>
    <col min="6148" max="6150" width="9.140625" style="60" customWidth="1"/>
    <col min="6151" max="6151" width="9.140625" style="60"/>
    <col min="6152" max="6152" width="12.42578125" style="60" customWidth="1"/>
    <col min="6153" max="6153" width="13.85546875" style="60" customWidth="1"/>
    <col min="6154" max="6400" width="9.140625" style="60"/>
    <col min="6401" max="6401" width="4.140625" style="60" customWidth="1"/>
    <col min="6402" max="6402" width="49.5703125" style="60" customWidth="1"/>
    <col min="6403" max="6403" width="15" style="60" customWidth="1"/>
    <col min="6404" max="6406" width="9.140625" style="60" customWidth="1"/>
    <col min="6407" max="6407" width="9.140625" style="60"/>
    <col min="6408" max="6408" width="12.42578125" style="60" customWidth="1"/>
    <col min="6409" max="6409" width="13.85546875" style="60" customWidth="1"/>
    <col min="6410" max="6656" width="9.140625" style="60"/>
    <col min="6657" max="6657" width="4.140625" style="60" customWidth="1"/>
    <col min="6658" max="6658" width="49.5703125" style="60" customWidth="1"/>
    <col min="6659" max="6659" width="15" style="60" customWidth="1"/>
    <col min="6660" max="6662" width="9.140625" style="60" customWidth="1"/>
    <col min="6663" max="6663" width="9.140625" style="60"/>
    <col min="6664" max="6664" width="12.42578125" style="60" customWidth="1"/>
    <col min="6665" max="6665" width="13.85546875" style="60" customWidth="1"/>
    <col min="6666" max="6912" width="9.140625" style="60"/>
    <col min="6913" max="6913" width="4.140625" style="60" customWidth="1"/>
    <col min="6914" max="6914" width="49.5703125" style="60" customWidth="1"/>
    <col min="6915" max="6915" width="15" style="60" customWidth="1"/>
    <col min="6916" max="6918" width="9.140625" style="60" customWidth="1"/>
    <col min="6919" max="6919" width="9.140625" style="60"/>
    <col min="6920" max="6920" width="12.42578125" style="60" customWidth="1"/>
    <col min="6921" max="6921" width="13.85546875" style="60" customWidth="1"/>
    <col min="6922" max="7168" width="9.140625" style="60"/>
    <col min="7169" max="7169" width="4.140625" style="60" customWidth="1"/>
    <col min="7170" max="7170" width="49.5703125" style="60" customWidth="1"/>
    <col min="7171" max="7171" width="15" style="60" customWidth="1"/>
    <col min="7172" max="7174" width="9.140625" style="60" customWidth="1"/>
    <col min="7175" max="7175" width="9.140625" style="60"/>
    <col min="7176" max="7176" width="12.42578125" style="60" customWidth="1"/>
    <col min="7177" max="7177" width="13.85546875" style="60" customWidth="1"/>
    <col min="7178" max="7424" width="9.140625" style="60"/>
    <col min="7425" max="7425" width="4.140625" style="60" customWidth="1"/>
    <col min="7426" max="7426" width="49.5703125" style="60" customWidth="1"/>
    <col min="7427" max="7427" width="15" style="60" customWidth="1"/>
    <col min="7428" max="7430" width="9.140625" style="60" customWidth="1"/>
    <col min="7431" max="7431" width="9.140625" style="60"/>
    <col min="7432" max="7432" width="12.42578125" style="60" customWidth="1"/>
    <col min="7433" max="7433" width="13.85546875" style="60" customWidth="1"/>
    <col min="7434" max="7680" width="9.140625" style="60"/>
    <col min="7681" max="7681" width="4.140625" style="60" customWidth="1"/>
    <col min="7682" max="7682" width="49.5703125" style="60" customWidth="1"/>
    <col min="7683" max="7683" width="15" style="60" customWidth="1"/>
    <col min="7684" max="7686" width="9.140625" style="60" customWidth="1"/>
    <col min="7687" max="7687" width="9.140625" style="60"/>
    <col min="7688" max="7688" width="12.42578125" style="60" customWidth="1"/>
    <col min="7689" max="7689" width="13.85546875" style="60" customWidth="1"/>
    <col min="7690" max="7936" width="9.140625" style="60"/>
    <col min="7937" max="7937" width="4.140625" style="60" customWidth="1"/>
    <col min="7938" max="7938" width="49.5703125" style="60" customWidth="1"/>
    <col min="7939" max="7939" width="15" style="60" customWidth="1"/>
    <col min="7940" max="7942" width="9.140625" style="60" customWidth="1"/>
    <col min="7943" max="7943" width="9.140625" style="60"/>
    <col min="7944" max="7944" width="12.42578125" style="60" customWidth="1"/>
    <col min="7945" max="7945" width="13.85546875" style="60" customWidth="1"/>
    <col min="7946" max="8192" width="9.140625" style="60"/>
    <col min="8193" max="8193" width="4.140625" style="60" customWidth="1"/>
    <col min="8194" max="8194" width="49.5703125" style="60" customWidth="1"/>
    <col min="8195" max="8195" width="15" style="60" customWidth="1"/>
    <col min="8196" max="8198" width="9.140625" style="60" customWidth="1"/>
    <col min="8199" max="8199" width="9.140625" style="60"/>
    <col min="8200" max="8200" width="12.42578125" style="60" customWidth="1"/>
    <col min="8201" max="8201" width="13.85546875" style="60" customWidth="1"/>
    <col min="8202" max="8448" width="9.140625" style="60"/>
    <col min="8449" max="8449" width="4.140625" style="60" customWidth="1"/>
    <col min="8450" max="8450" width="49.5703125" style="60" customWidth="1"/>
    <col min="8451" max="8451" width="15" style="60" customWidth="1"/>
    <col min="8452" max="8454" width="9.140625" style="60" customWidth="1"/>
    <col min="8455" max="8455" width="9.140625" style="60"/>
    <col min="8456" max="8456" width="12.42578125" style="60" customWidth="1"/>
    <col min="8457" max="8457" width="13.85546875" style="60" customWidth="1"/>
    <col min="8458" max="8704" width="9.140625" style="60"/>
    <col min="8705" max="8705" width="4.140625" style="60" customWidth="1"/>
    <col min="8706" max="8706" width="49.5703125" style="60" customWidth="1"/>
    <col min="8707" max="8707" width="15" style="60" customWidth="1"/>
    <col min="8708" max="8710" width="9.140625" style="60" customWidth="1"/>
    <col min="8711" max="8711" width="9.140625" style="60"/>
    <col min="8712" max="8712" width="12.42578125" style="60" customWidth="1"/>
    <col min="8713" max="8713" width="13.85546875" style="60" customWidth="1"/>
    <col min="8714" max="8960" width="9.140625" style="60"/>
    <col min="8961" max="8961" width="4.140625" style="60" customWidth="1"/>
    <col min="8962" max="8962" width="49.5703125" style="60" customWidth="1"/>
    <col min="8963" max="8963" width="15" style="60" customWidth="1"/>
    <col min="8964" max="8966" width="9.140625" style="60" customWidth="1"/>
    <col min="8967" max="8967" width="9.140625" style="60"/>
    <col min="8968" max="8968" width="12.42578125" style="60" customWidth="1"/>
    <col min="8969" max="8969" width="13.85546875" style="60" customWidth="1"/>
    <col min="8970" max="9216" width="9.140625" style="60"/>
    <col min="9217" max="9217" width="4.140625" style="60" customWidth="1"/>
    <col min="9218" max="9218" width="49.5703125" style="60" customWidth="1"/>
    <col min="9219" max="9219" width="15" style="60" customWidth="1"/>
    <col min="9220" max="9222" width="9.140625" style="60" customWidth="1"/>
    <col min="9223" max="9223" width="9.140625" style="60"/>
    <col min="9224" max="9224" width="12.42578125" style="60" customWidth="1"/>
    <col min="9225" max="9225" width="13.85546875" style="60" customWidth="1"/>
    <col min="9226" max="9472" width="9.140625" style="60"/>
    <col min="9473" max="9473" width="4.140625" style="60" customWidth="1"/>
    <col min="9474" max="9474" width="49.5703125" style="60" customWidth="1"/>
    <col min="9475" max="9475" width="15" style="60" customWidth="1"/>
    <col min="9476" max="9478" width="9.140625" style="60" customWidth="1"/>
    <col min="9479" max="9479" width="9.140625" style="60"/>
    <col min="9480" max="9480" width="12.42578125" style="60" customWidth="1"/>
    <col min="9481" max="9481" width="13.85546875" style="60" customWidth="1"/>
    <col min="9482" max="9728" width="9.140625" style="60"/>
    <col min="9729" max="9729" width="4.140625" style="60" customWidth="1"/>
    <col min="9730" max="9730" width="49.5703125" style="60" customWidth="1"/>
    <col min="9731" max="9731" width="15" style="60" customWidth="1"/>
    <col min="9732" max="9734" width="9.140625" style="60" customWidth="1"/>
    <col min="9735" max="9735" width="9.140625" style="60"/>
    <col min="9736" max="9736" width="12.42578125" style="60" customWidth="1"/>
    <col min="9737" max="9737" width="13.85546875" style="60" customWidth="1"/>
    <col min="9738" max="9984" width="9.140625" style="60"/>
    <col min="9985" max="9985" width="4.140625" style="60" customWidth="1"/>
    <col min="9986" max="9986" width="49.5703125" style="60" customWidth="1"/>
    <col min="9987" max="9987" width="15" style="60" customWidth="1"/>
    <col min="9988" max="9990" width="9.140625" style="60" customWidth="1"/>
    <col min="9991" max="9991" width="9.140625" style="60"/>
    <col min="9992" max="9992" width="12.42578125" style="60" customWidth="1"/>
    <col min="9993" max="9993" width="13.85546875" style="60" customWidth="1"/>
    <col min="9994" max="10240" width="9.140625" style="60"/>
    <col min="10241" max="10241" width="4.140625" style="60" customWidth="1"/>
    <col min="10242" max="10242" width="49.5703125" style="60" customWidth="1"/>
    <col min="10243" max="10243" width="15" style="60" customWidth="1"/>
    <col min="10244" max="10246" width="9.140625" style="60" customWidth="1"/>
    <col min="10247" max="10247" width="9.140625" style="60"/>
    <col min="10248" max="10248" width="12.42578125" style="60" customWidth="1"/>
    <col min="10249" max="10249" width="13.85546875" style="60" customWidth="1"/>
    <col min="10250" max="10496" width="9.140625" style="60"/>
    <col min="10497" max="10497" width="4.140625" style="60" customWidth="1"/>
    <col min="10498" max="10498" width="49.5703125" style="60" customWidth="1"/>
    <col min="10499" max="10499" width="15" style="60" customWidth="1"/>
    <col min="10500" max="10502" width="9.140625" style="60" customWidth="1"/>
    <col min="10503" max="10503" width="9.140625" style="60"/>
    <col min="10504" max="10504" width="12.42578125" style="60" customWidth="1"/>
    <col min="10505" max="10505" width="13.85546875" style="60" customWidth="1"/>
    <col min="10506" max="10752" width="9.140625" style="60"/>
    <col min="10753" max="10753" width="4.140625" style="60" customWidth="1"/>
    <col min="10754" max="10754" width="49.5703125" style="60" customWidth="1"/>
    <col min="10755" max="10755" width="15" style="60" customWidth="1"/>
    <col min="10756" max="10758" width="9.140625" style="60" customWidth="1"/>
    <col min="10759" max="10759" width="9.140625" style="60"/>
    <col min="10760" max="10760" width="12.42578125" style="60" customWidth="1"/>
    <col min="10761" max="10761" width="13.85546875" style="60" customWidth="1"/>
    <col min="10762" max="11008" width="9.140625" style="60"/>
    <col min="11009" max="11009" width="4.140625" style="60" customWidth="1"/>
    <col min="11010" max="11010" width="49.5703125" style="60" customWidth="1"/>
    <col min="11011" max="11011" width="15" style="60" customWidth="1"/>
    <col min="11012" max="11014" width="9.140625" style="60" customWidth="1"/>
    <col min="11015" max="11015" width="9.140625" style="60"/>
    <col min="11016" max="11016" width="12.42578125" style="60" customWidth="1"/>
    <col min="11017" max="11017" width="13.85546875" style="60" customWidth="1"/>
    <col min="11018" max="11264" width="9.140625" style="60"/>
    <col min="11265" max="11265" width="4.140625" style="60" customWidth="1"/>
    <col min="11266" max="11266" width="49.5703125" style="60" customWidth="1"/>
    <col min="11267" max="11267" width="15" style="60" customWidth="1"/>
    <col min="11268" max="11270" width="9.140625" style="60" customWidth="1"/>
    <col min="11271" max="11271" width="9.140625" style="60"/>
    <col min="11272" max="11272" width="12.42578125" style="60" customWidth="1"/>
    <col min="11273" max="11273" width="13.85546875" style="60" customWidth="1"/>
    <col min="11274" max="11520" width="9.140625" style="60"/>
    <col min="11521" max="11521" width="4.140625" style="60" customWidth="1"/>
    <col min="11522" max="11522" width="49.5703125" style="60" customWidth="1"/>
    <col min="11523" max="11523" width="15" style="60" customWidth="1"/>
    <col min="11524" max="11526" width="9.140625" style="60" customWidth="1"/>
    <col min="11527" max="11527" width="9.140625" style="60"/>
    <col min="11528" max="11528" width="12.42578125" style="60" customWidth="1"/>
    <col min="11529" max="11529" width="13.85546875" style="60" customWidth="1"/>
    <col min="11530" max="11776" width="9.140625" style="60"/>
    <col min="11777" max="11777" width="4.140625" style="60" customWidth="1"/>
    <col min="11778" max="11778" width="49.5703125" style="60" customWidth="1"/>
    <col min="11779" max="11779" width="15" style="60" customWidth="1"/>
    <col min="11780" max="11782" width="9.140625" style="60" customWidth="1"/>
    <col min="11783" max="11783" width="9.140625" style="60"/>
    <col min="11784" max="11784" width="12.42578125" style="60" customWidth="1"/>
    <col min="11785" max="11785" width="13.85546875" style="60" customWidth="1"/>
    <col min="11786" max="12032" width="9.140625" style="60"/>
    <col min="12033" max="12033" width="4.140625" style="60" customWidth="1"/>
    <col min="12034" max="12034" width="49.5703125" style="60" customWidth="1"/>
    <col min="12035" max="12035" width="15" style="60" customWidth="1"/>
    <col min="12036" max="12038" width="9.140625" style="60" customWidth="1"/>
    <col min="12039" max="12039" width="9.140625" style="60"/>
    <col min="12040" max="12040" width="12.42578125" style="60" customWidth="1"/>
    <col min="12041" max="12041" width="13.85546875" style="60" customWidth="1"/>
    <col min="12042" max="12288" width="9.140625" style="60"/>
    <col min="12289" max="12289" width="4.140625" style="60" customWidth="1"/>
    <col min="12290" max="12290" width="49.5703125" style="60" customWidth="1"/>
    <col min="12291" max="12291" width="15" style="60" customWidth="1"/>
    <col min="12292" max="12294" width="9.140625" style="60" customWidth="1"/>
    <col min="12295" max="12295" width="9.140625" style="60"/>
    <col min="12296" max="12296" width="12.42578125" style="60" customWidth="1"/>
    <col min="12297" max="12297" width="13.85546875" style="60" customWidth="1"/>
    <col min="12298" max="12544" width="9.140625" style="60"/>
    <col min="12545" max="12545" width="4.140625" style="60" customWidth="1"/>
    <col min="12546" max="12546" width="49.5703125" style="60" customWidth="1"/>
    <col min="12547" max="12547" width="15" style="60" customWidth="1"/>
    <col min="12548" max="12550" width="9.140625" style="60" customWidth="1"/>
    <col min="12551" max="12551" width="9.140625" style="60"/>
    <col min="12552" max="12552" width="12.42578125" style="60" customWidth="1"/>
    <col min="12553" max="12553" width="13.85546875" style="60" customWidth="1"/>
    <col min="12554" max="12800" width="9.140625" style="60"/>
    <col min="12801" max="12801" width="4.140625" style="60" customWidth="1"/>
    <col min="12802" max="12802" width="49.5703125" style="60" customWidth="1"/>
    <col min="12803" max="12803" width="15" style="60" customWidth="1"/>
    <col min="12804" max="12806" width="9.140625" style="60" customWidth="1"/>
    <col min="12807" max="12807" width="9.140625" style="60"/>
    <col min="12808" max="12808" width="12.42578125" style="60" customWidth="1"/>
    <col min="12809" max="12809" width="13.85546875" style="60" customWidth="1"/>
    <col min="12810" max="13056" width="9.140625" style="60"/>
    <col min="13057" max="13057" width="4.140625" style="60" customWidth="1"/>
    <col min="13058" max="13058" width="49.5703125" style="60" customWidth="1"/>
    <col min="13059" max="13059" width="15" style="60" customWidth="1"/>
    <col min="13060" max="13062" width="9.140625" style="60" customWidth="1"/>
    <col min="13063" max="13063" width="9.140625" style="60"/>
    <col min="13064" max="13064" width="12.42578125" style="60" customWidth="1"/>
    <col min="13065" max="13065" width="13.85546875" style="60" customWidth="1"/>
    <col min="13066" max="13312" width="9.140625" style="60"/>
    <col min="13313" max="13313" width="4.140625" style="60" customWidth="1"/>
    <col min="13314" max="13314" width="49.5703125" style="60" customWidth="1"/>
    <col min="13315" max="13315" width="15" style="60" customWidth="1"/>
    <col min="13316" max="13318" width="9.140625" style="60" customWidth="1"/>
    <col min="13319" max="13319" width="9.140625" style="60"/>
    <col min="13320" max="13320" width="12.42578125" style="60" customWidth="1"/>
    <col min="13321" max="13321" width="13.85546875" style="60" customWidth="1"/>
    <col min="13322" max="13568" width="9.140625" style="60"/>
    <col min="13569" max="13569" width="4.140625" style="60" customWidth="1"/>
    <col min="13570" max="13570" width="49.5703125" style="60" customWidth="1"/>
    <col min="13571" max="13571" width="15" style="60" customWidth="1"/>
    <col min="13572" max="13574" width="9.140625" style="60" customWidth="1"/>
    <col min="13575" max="13575" width="9.140625" style="60"/>
    <col min="13576" max="13576" width="12.42578125" style="60" customWidth="1"/>
    <col min="13577" max="13577" width="13.85546875" style="60" customWidth="1"/>
    <col min="13578" max="13824" width="9.140625" style="60"/>
    <col min="13825" max="13825" width="4.140625" style="60" customWidth="1"/>
    <col min="13826" max="13826" width="49.5703125" style="60" customWidth="1"/>
    <col min="13827" max="13827" width="15" style="60" customWidth="1"/>
    <col min="13828" max="13830" width="9.140625" style="60" customWidth="1"/>
    <col min="13831" max="13831" width="9.140625" style="60"/>
    <col min="13832" max="13832" width="12.42578125" style="60" customWidth="1"/>
    <col min="13833" max="13833" width="13.85546875" style="60" customWidth="1"/>
    <col min="13834" max="14080" width="9.140625" style="60"/>
    <col min="14081" max="14081" width="4.140625" style="60" customWidth="1"/>
    <col min="14082" max="14082" width="49.5703125" style="60" customWidth="1"/>
    <col min="14083" max="14083" width="15" style="60" customWidth="1"/>
    <col min="14084" max="14086" width="9.140625" style="60" customWidth="1"/>
    <col min="14087" max="14087" width="9.140625" style="60"/>
    <col min="14088" max="14088" width="12.42578125" style="60" customWidth="1"/>
    <col min="14089" max="14089" width="13.85546875" style="60" customWidth="1"/>
    <col min="14090" max="14336" width="9.140625" style="60"/>
    <col min="14337" max="14337" width="4.140625" style="60" customWidth="1"/>
    <col min="14338" max="14338" width="49.5703125" style="60" customWidth="1"/>
    <col min="14339" max="14339" width="15" style="60" customWidth="1"/>
    <col min="14340" max="14342" width="9.140625" style="60" customWidth="1"/>
    <col min="14343" max="14343" width="9.140625" style="60"/>
    <col min="14344" max="14344" width="12.42578125" style="60" customWidth="1"/>
    <col min="14345" max="14345" width="13.85546875" style="60" customWidth="1"/>
    <col min="14346" max="14592" width="9.140625" style="60"/>
    <col min="14593" max="14593" width="4.140625" style="60" customWidth="1"/>
    <col min="14594" max="14594" width="49.5703125" style="60" customWidth="1"/>
    <col min="14595" max="14595" width="15" style="60" customWidth="1"/>
    <col min="14596" max="14598" width="9.140625" style="60" customWidth="1"/>
    <col min="14599" max="14599" width="9.140625" style="60"/>
    <col min="14600" max="14600" width="12.42578125" style="60" customWidth="1"/>
    <col min="14601" max="14601" width="13.85546875" style="60" customWidth="1"/>
    <col min="14602" max="14848" width="9.140625" style="60"/>
    <col min="14849" max="14849" width="4.140625" style="60" customWidth="1"/>
    <col min="14850" max="14850" width="49.5703125" style="60" customWidth="1"/>
    <col min="14851" max="14851" width="15" style="60" customWidth="1"/>
    <col min="14852" max="14854" width="9.140625" style="60" customWidth="1"/>
    <col min="14855" max="14855" width="9.140625" style="60"/>
    <col min="14856" max="14856" width="12.42578125" style="60" customWidth="1"/>
    <col min="14857" max="14857" width="13.85546875" style="60" customWidth="1"/>
    <col min="14858" max="15104" width="9.140625" style="60"/>
    <col min="15105" max="15105" width="4.140625" style="60" customWidth="1"/>
    <col min="15106" max="15106" width="49.5703125" style="60" customWidth="1"/>
    <col min="15107" max="15107" width="15" style="60" customWidth="1"/>
    <col min="15108" max="15110" width="9.140625" style="60" customWidth="1"/>
    <col min="15111" max="15111" width="9.140625" style="60"/>
    <col min="15112" max="15112" width="12.42578125" style="60" customWidth="1"/>
    <col min="15113" max="15113" width="13.85546875" style="60" customWidth="1"/>
    <col min="15114" max="15360" width="9.140625" style="60"/>
    <col min="15361" max="15361" width="4.140625" style="60" customWidth="1"/>
    <col min="15362" max="15362" width="49.5703125" style="60" customWidth="1"/>
    <col min="15363" max="15363" width="15" style="60" customWidth="1"/>
    <col min="15364" max="15366" width="9.140625" style="60" customWidth="1"/>
    <col min="15367" max="15367" width="9.140625" style="60"/>
    <col min="15368" max="15368" width="12.42578125" style="60" customWidth="1"/>
    <col min="15369" max="15369" width="13.85546875" style="60" customWidth="1"/>
    <col min="15370" max="15616" width="9.140625" style="60"/>
    <col min="15617" max="15617" width="4.140625" style="60" customWidth="1"/>
    <col min="15618" max="15618" width="49.5703125" style="60" customWidth="1"/>
    <col min="15619" max="15619" width="15" style="60" customWidth="1"/>
    <col min="15620" max="15622" width="9.140625" style="60" customWidth="1"/>
    <col min="15623" max="15623" width="9.140625" style="60"/>
    <col min="15624" max="15624" width="12.42578125" style="60" customWidth="1"/>
    <col min="15625" max="15625" width="13.85546875" style="60" customWidth="1"/>
    <col min="15626" max="15872" width="9.140625" style="60"/>
    <col min="15873" max="15873" width="4.140625" style="60" customWidth="1"/>
    <col min="15874" max="15874" width="49.5703125" style="60" customWidth="1"/>
    <col min="15875" max="15875" width="15" style="60" customWidth="1"/>
    <col min="15876" max="15878" width="9.140625" style="60" customWidth="1"/>
    <col min="15879" max="15879" width="9.140625" style="60"/>
    <col min="15880" max="15880" width="12.42578125" style="60" customWidth="1"/>
    <col min="15881" max="15881" width="13.85546875" style="60" customWidth="1"/>
    <col min="15882" max="16128" width="9.140625" style="60"/>
    <col min="16129" max="16129" width="4.140625" style="60" customWidth="1"/>
    <col min="16130" max="16130" width="49.5703125" style="60" customWidth="1"/>
    <col min="16131" max="16131" width="15" style="60" customWidth="1"/>
    <col min="16132" max="16134" width="9.140625" style="60" customWidth="1"/>
    <col min="16135" max="16135" width="9.140625" style="60"/>
    <col min="16136" max="16136" width="12.42578125" style="60" customWidth="1"/>
    <col min="16137" max="16137" width="13.85546875" style="60" customWidth="1"/>
    <col min="16138" max="16384" width="9.140625" style="60"/>
  </cols>
  <sheetData>
    <row r="1" spans="2:10" ht="18.75" x14ac:dyDescent="0.3">
      <c r="B1" s="220" t="s">
        <v>981</v>
      </c>
      <c r="C1" s="220"/>
    </row>
    <row r="2" spans="2:10" ht="18.75" x14ac:dyDescent="0.3">
      <c r="B2" s="221" t="s">
        <v>965</v>
      </c>
      <c r="C2" s="221"/>
    </row>
    <row r="3" spans="2:10" ht="18.75" x14ac:dyDescent="0.3">
      <c r="B3" s="221" t="s">
        <v>922</v>
      </c>
      <c r="C3" s="221"/>
    </row>
    <row r="4" spans="2:10" ht="18.75" x14ac:dyDescent="0.3">
      <c r="B4" s="221" t="s">
        <v>1012</v>
      </c>
      <c r="C4" s="221"/>
    </row>
    <row r="6" spans="2:10" ht="18.75" x14ac:dyDescent="0.3">
      <c r="B6" s="222" t="s">
        <v>966</v>
      </c>
      <c r="C6" s="222"/>
      <c r="D6" s="61"/>
      <c r="E6" s="62"/>
    </row>
    <row r="7" spans="2:10" ht="18.75" x14ac:dyDescent="0.3">
      <c r="B7" s="222" t="s">
        <v>325</v>
      </c>
      <c r="C7" s="222"/>
      <c r="D7" s="61"/>
      <c r="E7" s="62"/>
    </row>
    <row r="8" spans="2:10" ht="18.75" x14ac:dyDescent="0.3">
      <c r="B8" s="222" t="s">
        <v>311</v>
      </c>
      <c r="C8" s="222"/>
      <c r="D8" s="61"/>
      <c r="E8" s="62"/>
    </row>
    <row r="9" spans="2:10" ht="18.75" x14ac:dyDescent="0.3">
      <c r="B9" s="222" t="s">
        <v>923</v>
      </c>
      <c r="C9" s="222"/>
      <c r="D9" s="61"/>
      <c r="E9" s="62"/>
    </row>
    <row r="10" spans="2:10" ht="18.75" x14ac:dyDescent="0.3">
      <c r="B10" s="63"/>
      <c r="C10" s="63"/>
    </row>
    <row r="11" spans="2:10" ht="18.75" x14ac:dyDescent="0.3">
      <c r="B11" s="223" t="s">
        <v>967</v>
      </c>
      <c r="C11" s="223"/>
    </row>
    <row r="12" spans="2:10" ht="18.75" x14ac:dyDescent="0.3">
      <c r="B12" s="223"/>
      <c r="C12" s="223"/>
    </row>
    <row r="13" spans="2:10" ht="18.75" x14ac:dyDescent="0.3">
      <c r="B13" s="224" t="s">
        <v>968</v>
      </c>
      <c r="C13" s="225"/>
    </row>
    <row r="14" spans="2:10" ht="53.25" customHeight="1" x14ac:dyDescent="0.3">
      <c r="B14" s="218" t="s">
        <v>969</v>
      </c>
      <c r="C14" s="219"/>
    </row>
    <row r="15" spans="2:10" ht="18.75" x14ac:dyDescent="0.3">
      <c r="B15" s="64"/>
      <c r="C15" s="65"/>
    </row>
    <row r="16" spans="2:10" ht="56.25" x14ac:dyDescent="0.3">
      <c r="B16" s="66" t="s">
        <v>970</v>
      </c>
      <c r="C16" s="66" t="s">
        <v>928</v>
      </c>
      <c r="F16" s="67"/>
      <c r="G16" s="67"/>
      <c r="H16" s="67"/>
      <c r="I16" s="67"/>
      <c r="J16" s="67"/>
    </row>
    <row r="17" spans="2:10" ht="18.75" x14ac:dyDescent="0.3">
      <c r="B17" s="68" t="s">
        <v>971</v>
      </c>
      <c r="C17" s="69">
        <f>SUM(C19:C27)</f>
        <v>33092.726999999999</v>
      </c>
      <c r="F17" s="70"/>
      <c r="G17" s="71"/>
      <c r="H17" s="72"/>
      <c r="I17" s="72"/>
      <c r="J17" s="67"/>
    </row>
    <row r="18" spans="2:10" ht="18.75" x14ac:dyDescent="0.3">
      <c r="B18" s="64"/>
      <c r="C18" s="73"/>
      <c r="F18" s="70"/>
      <c r="G18" s="71"/>
      <c r="H18" s="72"/>
      <c r="I18" s="72"/>
      <c r="J18" s="67"/>
    </row>
    <row r="19" spans="2:10" ht="18.75" x14ac:dyDescent="0.3">
      <c r="B19" s="74" t="s">
        <v>972</v>
      </c>
      <c r="C19" s="75">
        <f>2000+300+270+15109.427</f>
        <v>17679.427</v>
      </c>
      <c r="F19" s="70"/>
      <c r="G19" s="71"/>
      <c r="H19" s="72"/>
      <c r="I19" s="71"/>
      <c r="J19" s="67"/>
    </row>
    <row r="20" spans="2:10" ht="18.75" x14ac:dyDescent="0.3">
      <c r="B20" s="76" t="s">
        <v>973</v>
      </c>
      <c r="C20" s="75">
        <v>3545.5</v>
      </c>
      <c r="F20" s="70"/>
      <c r="G20" s="71"/>
      <c r="H20" s="72"/>
      <c r="I20" s="72"/>
      <c r="J20" s="67"/>
    </row>
    <row r="21" spans="2:10" ht="18.75" x14ac:dyDescent="0.3">
      <c r="B21" s="76" t="s">
        <v>974</v>
      </c>
      <c r="C21" s="75">
        <v>1887.3</v>
      </c>
      <c r="F21" s="70"/>
      <c r="G21" s="71"/>
      <c r="H21" s="72"/>
      <c r="I21" s="72"/>
      <c r="J21" s="67"/>
    </row>
    <row r="22" spans="2:10" ht="18.75" x14ac:dyDescent="0.3">
      <c r="B22" s="76" t="s">
        <v>975</v>
      </c>
      <c r="C22" s="75">
        <v>1566.4</v>
      </c>
      <c r="E22" s="180"/>
      <c r="F22" s="70"/>
      <c r="G22" s="71"/>
      <c r="H22" s="72"/>
      <c r="I22" s="72"/>
      <c r="J22" s="67"/>
    </row>
    <row r="23" spans="2:10" ht="18.75" x14ac:dyDescent="0.3">
      <c r="B23" s="76" t="s">
        <v>976</v>
      </c>
      <c r="C23" s="75">
        <v>3047.3</v>
      </c>
      <c r="E23" s="180"/>
      <c r="F23" s="70"/>
      <c r="G23" s="71"/>
      <c r="H23" s="72"/>
      <c r="I23" s="72"/>
      <c r="J23" s="67"/>
    </row>
    <row r="24" spans="2:10" ht="18.75" x14ac:dyDescent="0.3">
      <c r="B24" s="76" t="s">
        <v>977</v>
      </c>
      <c r="C24" s="75">
        <v>1368.5</v>
      </c>
      <c r="F24" s="70"/>
      <c r="G24" s="71"/>
      <c r="H24" s="72"/>
      <c r="I24" s="72"/>
      <c r="J24" s="67"/>
    </row>
    <row r="25" spans="2:10" ht="18.75" x14ac:dyDescent="0.3">
      <c r="B25" s="76" t="s">
        <v>978</v>
      </c>
      <c r="C25" s="75">
        <f>50+50+2786.3</f>
        <v>2886.3</v>
      </c>
      <c r="F25" s="77"/>
      <c r="G25" s="78"/>
      <c r="H25" s="78"/>
      <c r="I25" s="78"/>
      <c r="J25" s="67"/>
    </row>
    <row r="26" spans="2:10" ht="18.75" x14ac:dyDescent="0.3">
      <c r="B26" s="76" t="s">
        <v>979</v>
      </c>
      <c r="C26" s="75">
        <v>1106</v>
      </c>
      <c r="E26" s="180"/>
      <c r="F26" s="67"/>
      <c r="G26" s="67"/>
      <c r="H26" s="67"/>
      <c r="I26" s="67"/>
      <c r="J26" s="67"/>
    </row>
    <row r="27" spans="2:10" ht="18.75" x14ac:dyDescent="0.3">
      <c r="B27" s="63" t="s">
        <v>980</v>
      </c>
      <c r="C27" s="79">
        <v>6</v>
      </c>
    </row>
    <row r="28" spans="2:10" ht="107.25" customHeight="1" x14ac:dyDescent="0.3">
      <c r="B28" s="74"/>
      <c r="C28" s="75"/>
    </row>
    <row r="29" spans="2:10" ht="18.75" x14ac:dyDescent="0.3">
      <c r="B29" s="74"/>
      <c r="C29" s="80"/>
    </row>
    <row r="30" spans="2:10" x14ac:dyDescent="0.25">
      <c r="B30" s="81"/>
      <c r="C30" s="82"/>
    </row>
    <row r="31" spans="2:10" x14ac:dyDescent="0.25">
      <c r="B31" s="81"/>
      <c r="C31" s="83"/>
    </row>
    <row r="32" spans="2:10" x14ac:dyDescent="0.25">
      <c r="B32" s="81"/>
      <c r="C32" s="83"/>
    </row>
    <row r="33" spans="2:3" x14ac:dyDescent="0.25">
      <c r="B33" s="81"/>
      <c r="C33" s="83"/>
    </row>
    <row r="34" spans="2:3" x14ac:dyDescent="0.25">
      <c r="B34" s="81"/>
      <c r="C34" s="83"/>
    </row>
    <row r="35" spans="2:3" x14ac:dyDescent="0.25">
      <c r="B35" s="81"/>
      <c r="C35" s="83"/>
    </row>
    <row r="36" spans="2:3" x14ac:dyDescent="0.25">
      <c r="B36" s="84"/>
      <c r="C36" s="83"/>
    </row>
    <row r="37" spans="2:3" x14ac:dyDescent="0.25">
      <c r="B37" s="84"/>
      <c r="C37" s="85"/>
    </row>
    <row r="38" spans="2:3" x14ac:dyDescent="0.25">
      <c r="B38" s="81"/>
      <c r="C38" s="85"/>
    </row>
    <row r="39" spans="2:3" x14ac:dyDescent="0.25">
      <c r="B39" s="81"/>
      <c r="C39" s="83"/>
    </row>
    <row r="40" spans="2:3" x14ac:dyDescent="0.25">
      <c r="B40" s="84"/>
      <c r="C40" s="85"/>
    </row>
    <row r="41" spans="2:3" x14ac:dyDescent="0.25">
      <c r="B41" s="84"/>
      <c r="C41" s="85"/>
    </row>
    <row r="42" spans="2:3" x14ac:dyDescent="0.25">
      <c r="B42" s="84"/>
      <c r="C42" s="85"/>
    </row>
    <row r="43" spans="2:3" x14ac:dyDescent="0.25">
      <c r="B43" s="84"/>
      <c r="C43" s="85"/>
    </row>
    <row r="44" spans="2:3" x14ac:dyDescent="0.25">
      <c r="B44" s="84"/>
      <c r="C44" s="85"/>
    </row>
    <row r="45" spans="2:3" x14ac:dyDescent="0.25">
      <c r="B45" s="84"/>
      <c r="C45" s="85"/>
    </row>
    <row r="46" spans="2:3" x14ac:dyDescent="0.25">
      <c r="B46" s="84"/>
      <c r="C46" s="85"/>
    </row>
    <row r="47" spans="2:3" x14ac:dyDescent="0.25">
      <c r="B47" s="86"/>
      <c r="C47" s="85"/>
    </row>
    <row r="48" spans="2:3" x14ac:dyDescent="0.25">
      <c r="B48" s="67"/>
      <c r="C48" s="87"/>
    </row>
    <row r="49" spans="3:3" x14ac:dyDescent="0.25">
      <c r="C49" s="88"/>
    </row>
    <row r="50" spans="3:3" x14ac:dyDescent="0.25">
      <c r="C50" s="88"/>
    </row>
    <row r="51" spans="3:3" x14ac:dyDescent="0.25">
      <c r="C51" s="88"/>
    </row>
    <row r="52" spans="3:3" x14ac:dyDescent="0.25">
      <c r="C52" s="88"/>
    </row>
    <row r="53" spans="3:3" x14ac:dyDescent="0.25">
      <c r="C53" s="88"/>
    </row>
    <row r="54" spans="3:3" x14ac:dyDescent="0.25">
      <c r="C54" s="88"/>
    </row>
    <row r="55" spans="3:3" x14ac:dyDescent="0.25">
      <c r="C55" s="88"/>
    </row>
    <row r="56" spans="3:3" x14ac:dyDescent="0.25">
      <c r="C56" s="88"/>
    </row>
    <row r="57" spans="3:3" x14ac:dyDescent="0.25">
      <c r="C57" s="88"/>
    </row>
    <row r="58" spans="3:3" x14ac:dyDescent="0.25">
      <c r="C58" s="88"/>
    </row>
    <row r="59" spans="3:3" x14ac:dyDescent="0.25">
      <c r="C59" s="88"/>
    </row>
    <row r="60" spans="3:3" x14ac:dyDescent="0.25">
      <c r="C60" s="88"/>
    </row>
    <row r="61" spans="3:3" x14ac:dyDescent="0.25">
      <c r="C61" s="88"/>
    </row>
    <row r="62" spans="3:3" x14ac:dyDescent="0.25">
      <c r="C62" s="88"/>
    </row>
    <row r="63" spans="3:3" x14ac:dyDescent="0.25">
      <c r="C63" s="88"/>
    </row>
    <row r="64" spans="3:3" x14ac:dyDescent="0.25">
      <c r="C64" s="88"/>
    </row>
    <row r="65" spans="3:3" x14ac:dyDescent="0.25">
      <c r="C65" s="88"/>
    </row>
    <row r="66" spans="3:3" x14ac:dyDescent="0.25">
      <c r="C66" s="88"/>
    </row>
    <row r="67" spans="3:3" x14ac:dyDescent="0.25">
      <c r="C67" s="88"/>
    </row>
    <row r="68" spans="3:3" x14ac:dyDescent="0.25">
      <c r="C68" s="88"/>
    </row>
    <row r="69" spans="3:3" x14ac:dyDescent="0.25">
      <c r="C69" s="88"/>
    </row>
    <row r="70" spans="3:3" x14ac:dyDescent="0.25">
      <c r="C70" s="88"/>
    </row>
    <row r="71" spans="3:3" x14ac:dyDescent="0.25">
      <c r="C71" s="88"/>
    </row>
    <row r="72" spans="3:3" x14ac:dyDescent="0.25">
      <c r="C72" s="88"/>
    </row>
    <row r="73" spans="3:3" x14ac:dyDescent="0.25">
      <c r="C73" s="88"/>
    </row>
    <row r="74" spans="3:3" x14ac:dyDescent="0.25">
      <c r="C74" s="88"/>
    </row>
    <row r="75" spans="3:3" x14ac:dyDescent="0.25">
      <c r="C75" s="88"/>
    </row>
    <row r="76" spans="3:3" x14ac:dyDescent="0.25">
      <c r="C76" s="88"/>
    </row>
    <row r="77" spans="3:3" x14ac:dyDescent="0.25">
      <c r="C77" s="88"/>
    </row>
    <row r="78" spans="3:3" x14ac:dyDescent="0.25">
      <c r="C78" s="88"/>
    </row>
    <row r="79" spans="3:3" x14ac:dyDescent="0.25">
      <c r="C79" s="88"/>
    </row>
    <row r="80" spans="3:3" x14ac:dyDescent="0.25">
      <c r="C80" s="88"/>
    </row>
    <row r="81" spans="3:3" x14ac:dyDescent="0.25">
      <c r="C81" s="88"/>
    </row>
    <row r="82" spans="3:3" x14ac:dyDescent="0.25">
      <c r="C82" s="88"/>
    </row>
    <row r="83" spans="3:3" x14ac:dyDescent="0.25">
      <c r="C83" s="88"/>
    </row>
    <row r="84" spans="3:3" x14ac:dyDescent="0.25">
      <c r="C84" s="88"/>
    </row>
    <row r="85" spans="3:3" x14ac:dyDescent="0.25">
      <c r="C85" s="88"/>
    </row>
    <row r="86" spans="3:3" x14ac:dyDescent="0.25">
      <c r="C86" s="88"/>
    </row>
    <row r="87" spans="3:3" x14ac:dyDescent="0.25">
      <c r="C87" s="88"/>
    </row>
    <row r="88" spans="3:3" x14ac:dyDescent="0.25">
      <c r="C88" s="88"/>
    </row>
    <row r="89" spans="3:3" x14ac:dyDescent="0.25">
      <c r="C89" s="88"/>
    </row>
    <row r="90" spans="3:3" x14ac:dyDescent="0.25">
      <c r="C90" s="88"/>
    </row>
    <row r="91" spans="3:3" x14ac:dyDescent="0.25">
      <c r="C91" s="88"/>
    </row>
    <row r="92" spans="3:3" x14ac:dyDescent="0.25">
      <c r="C92" s="88"/>
    </row>
    <row r="93" spans="3:3" x14ac:dyDescent="0.25">
      <c r="C93" s="88"/>
    </row>
    <row r="94" spans="3:3" x14ac:dyDescent="0.25">
      <c r="C94" s="88"/>
    </row>
    <row r="95" spans="3:3" x14ac:dyDescent="0.25">
      <c r="C95" s="88"/>
    </row>
    <row r="96" spans="3:3" x14ac:dyDescent="0.25">
      <c r="C96" s="88"/>
    </row>
    <row r="97" spans="3:3" x14ac:dyDescent="0.25">
      <c r="C97" s="88"/>
    </row>
    <row r="98" spans="3:3" x14ac:dyDescent="0.25">
      <c r="C98" s="88"/>
    </row>
    <row r="99" spans="3:3" x14ac:dyDescent="0.25">
      <c r="C99" s="88"/>
    </row>
    <row r="100" spans="3:3" x14ac:dyDescent="0.25">
      <c r="C100" s="88"/>
    </row>
    <row r="101" spans="3:3" x14ac:dyDescent="0.25">
      <c r="C101" s="88"/>
    </row>
    <row r="102" spans="3:3" x14ac:dyDescent="0.25">
      <c r="C102" s="88"/>
    </row>
    <row r="103" spans="3:3" x14ac:dyDescent="0.25">
      <c r="C103" s="88"/>
    </row>
    <row r="104" spans="3:3" x14ac:dyDescent="0.25">
      <c r="C104" s="88"/>
    </row>
    <row r="105" spans="3:3" x14ac:dyDescent="0.25">
      <c r="C105" s="88"/>
    </row>
    <row r="106" spans="3:3" x14ac:dyDescent="0.25">
      <c r="C106" s="88"/>
    </row>
    <row r="107" spans="3:3" x14ac:dyDescent="0.25">
      <c r="C107" s="88"/>
    </row>
    <row r="108" spans="3:3" x14ac:dyDescent="0.25">
      <c r="C108" s="88"/>
    </row>
    <row r="109" spans="3:3" x14ac:dyDescent="0.25">
      <c r="C109" s="88"/>
    </row>
    <row r="110" spans="3:3" x14ac:dyDescent="0.25">
      <c r="C110" s="88"/>
    </row>
    <row r="111" spans="3:3" x14ac:dyDescent="0.25">
      <c r="C111" s="88"/>
    </row>
    <row r="112" spans="3:3" x14ac:dyDescent="0.25">
      <c r="C112" s="88"/>
    </row>
    <row r="113" spans="3:3" x14ac:dyDescent="0.25">
      <c r="C113" s="88"/>
    </row>
    <row r="114" spans="3:3" x14ac:dyDescent="0.25">
      <c r="C114" s="88"/>
    </row>
    <row r="115" spans="3:3" x14ac:dyDescent="0.25">
      <c r="C115" s="88"/>
    </row>
    <row r="116" spans="3:3" x14ac:dyDescent="0.25">
      <c r="C116" s="88"/>
    </row>
    <row r="117" spans="3:3" x14ac:dyDescent="0.25">
      <c r="C117" s="88"/>
    </row>
    <row r="118" spans="3:3" x14ac:dyDescent="0.25">
      <c r="C118" s="88"/>
    </row>
    <row r="119" spans="3:3" x14ac:dyDescent="0.25">
      <c r="C119" s="88"/>
    </row>
    <row r="120" spans="3:3" x14ac:dyDescent="0.25">
      <c r="C120" s="88"/>
    </row>
    <row r="121" spans="3:3" x14ac:dyDescent="0.25">
      <c r="C121" s="88"/>
    </row>
    <row r="122" spans="3:3" x14ac:dyDescent="0.25">
      <c r="C122" s="88"/>
    </row>
    <row r="123" spans="3:3" x14ac:dyDescent="0.25">
      <c r="C123" s="88"/>
    </row>
    <row r="124" spans="3:3" x14ac:dyDescent="0.25">
      <c r="C124" s="88"/>
    </row>
    <row r="125" spans="3:3" x14ac:dyDescent="0.25">
      <c r="C125" s="88"/>
    </row>
    <row r="126" spans="3:3" x14ac:dyDescent="0.25">
      <c r="C126" s="88"/>
    </row>
    <row r="127" spans="3:3" x14ac:dyDescent="0.25">
      <c r="C127" s="88"/>
    </row>
    <row r="128" spans="3:3" x14ac:dyDescent="0.25">
      <c r="C128" s="88"/>
    </row>
    <row r="129" spans="3:3" x14ac:dyDescent="0.25">
      <c r="C129" s="88"/>
    </row>
    <row r="130" spans="3:3" x14ac:dyDescent="0.25">
      <c r="C130" s="88"/>
    </row>
    <row r="131" spans="3:3" x14ac:dyDescent="0.25">
      <c r="C131" s="88"/>
    </row>
    <row r="132" spans="3:3" x14ac:dyDescent="0.25">
      <c r="C132" s="88"/>
    </row>
    <row r="133" spans="3:3" x14ac:dyDescent="0.25">
      <c r="C133" s="88"/>
    </row>
    <row r="134" spans="3:3" x14ac:dyDescent="0.25">
      <c r="C134" s="88"/>
    </row>
    <row r="135" spans="3:3" x14ac:dyDescent="0.25">
      <c r="C135" s="88"/>
    </row>
    <row r="136" spans="3:3" x14ac:dyDescent="0.25">
      <c r="C136" s="88"/>
    </row>
    <row r="137" spans="3:3" x14ac:dyDescent="0.25">
      <c r="C137" s="88"/>
    </row>
    <row r="138" spans="3:3" x14ac:dyDescent="0.25">
      <c r="C138" s="88"/>
    </row>
    <row r="139" spans="3:3" x14ac:dyDescent="0.25">
      <c r="C139" s="88"/>
    </row>
    <row r="140" spans="3:3" x14ac:dyDescent="0.25">
      <c r="C140" s="88"/>
    </row>
    <row r="141" spans="3:3" x14ac:dyDescent="0.25">
      <c r="C141" s="88"/>
    </row>
    <row r="142" spans="3:3" x14ac:dyDescent="0.25">
      <c r="C142" s="88"/>
    </row>
    <row r="143" spans="3:3" x14ac:dyDescent="0.25">
      <c r="C143" s="88"/>
    </row>
    <row r="144" spans="3:3" x14ac:dyDescent="0.25">
      <c r="C144" s="88"/>
    </row>
    <row r="145" spans="3:3" x14ac:dyDescent="0.25">
      <c r="C145" s="88"/>
    </row>
    <row r="146" spans="3:3" x14ac:dyDescent="0.25">
      <c r="C146" s="88"/>
    </row>
    <row r="147" spans="3:3" x14ac:dyDescent="0.25">
      <c r="C147" s="88"/>
    </row>
    <row r="148" spans="3:3" x14ac:dyDescent="0.25">
      <c r="C148" s="88"/>
    </row>
    <row r="149" spans="3:3" x14ac:dyDescent="0.25">
      <c r="C149" s="88"/>
    </row>
    <row r="150" spans="3:3" x14ac:dyDescent="0.25">
      <c r="C150" s="88"/>
    </row>
    <row r="151" spans="3:3" x14ac:dyDescent="0.25">
      <c r="C151" s="88"/>
    </row>
    <row r="152" spans="3:3" x14ac:dyDescent="0.25">
      <c r="C152" s="88"/>
    </row>
    <row r="153" spans="3:3" x14ac:dyDescent="0.25">
      <c r="C153" s="88"/>
    </row>
    <row r="154" spans="3:3" x14ac:dyDescent="0.25">
      <c r="C154" s="88"/>
    </row>
    <row r="155" spans="3:3" x14ac:dyDescent="0.25">
      <c r="C155" s="88"/>
    </row>
    <row r="156" spans="3:3" x14ac:dyDescent="0.25">
      <c r="C156" s="88"/>
    </row>
    <row r="157" spans="3:3" x14ac:dyDescent="0.25">
      <c r="C157" s="88"/>
    </row>
    <row r="158" spans="3:3" x14ac:dyDescent="0.25">
      <c r="C158" s="88"/>
    </row>
    <row r="159" spans="3:3" x14ac:dyDescent="0.25">
      <c r="C159" s="88"/>
    </row>
    <row r="160" spans="3:3" x14ac:dyDescent="0.25">
      <c r="C160" s="88"/>
    </row>
    <row r="161" spans="3:3" x14ac:dyDescent="0.25">
      <c r="C161" s="88"/>
    </row>
    <row r="162" spans="3:3" x14ac:dyDescent="0.25">
      <c r="C162" s="88"/>
    </row>
    <row r="163" spans="3:3" x14ac:dyDescent="0.25">
      <c r="C163" s="88"/>
    </row>
    <row r="164" spans="3:3" x14ac:dyDescent="0.25">
      <c r="C164" s="88"/>
    </row>
    <row r="165" spans="3:3" x14ac:dyDescent="0.25">
      <c r="C165" s="88"/>
    </row>
    <row r="166" spans="3:3" x14ac:dyDescent="0.25">
      <c r="C166" s="88"/>
    </row>
    <row r="167" spans="3:3" x14ac:dyDescent="0.25">
      <c r="C167" s="88"/>
    </row>
    <row r="168" spans="3:3" x14ac:dyDescent="0.25">
      <c r="C168" s="88"/>
    </row>
    <row r="169" spans="3:3" x14ac:dyDescent="0.25">
      <c r="C169" s="88"/>
    </row>
    <row r="170" spans="3:3" x14ac:dyDescent="0.25">
      <c r="C170" s="88"/>
    </row>
    <row r="171" spans="3:3" x14ac:dyDescent="0.25">
      <c r="C171" s="88"/>
    </row>
    <row r="172" spans="3:3" x14ac:dyDescent="0.25">
      <c r="C172" s="88"/>
    </row>
    <row r="173" spans="3:3" x14ac:dyDescent="0.25">
      <c r="C173" s="88"/>
    </row>
    <row r="174" spans="3:3" x14ac:dyDescent="0.25">
      <c r="C174" s="88"/>
    </row>
    <row r="175" spans="3:3" x14ac:dyDescent="0.25">
      <c r="C175" s="88"/>
    </row>
    <row r="176" spans="3:3" x14ac:dyDescent="0.25">
      <c r="C176" s="88"/>
    </row>
    <row r="177" spans="3:3" x14ac:dyDescent="0.25">
      <c r="C177" s="88"/>
    </row>
    <row r="178" spans="3:3" x14ac:dyDescent="0.25">
      <c r="C178" s="88"/>
    </row>
    <row r="179" spans="3:3" x14ac:dyDescent="0.25">
      <c r="C179" s="88"/>
    </row>
    <row r="180" spans="3:3" x14ac:dyDescent="0.25">
      <c r="C180" s="88"/>
    </row>
    <row r="181" spans="3:3" x14ac:dyDescent="0.25">
      <c r="C181" s="88"/>
    </row>
    <row r="182" spans="3:3" x14ac:dyDescent="0.25">
      <c r="C182" s="88"/>
    </row>
    <row r="183" spans="3:3" x14ac:dyDescent="0.25">
      <c r="C183" s="88"/>
    </row>
    <row r="184" spans="3:3" x14ac:dyDescent="0.25">
      <c r="C184" s="88"/>
    </row>
    <row r="185" spans="3:3" x14ac:dyDescent="0.25">
      <c r="C185" s="88"/>
    </row>
    <row r="186" spans="3:3" x14ac:dyDescent="0.25">
      <c r="C186" s="88"/>
    </row>
    <row r="187" spans="3:3" x14ac:dyDescent="0.25">
      <c r="C187" s="88"/>
    </row>
    <row r="188" spans="3:3" x14ac:dyDescent="0.25">
      <c r="C188" s="88"/>
    </row>
    <row r="189" spans="3:3" x14ac:dyDescent="0.25">
      <c r="C189" s="88"/>
    </row>
    <row r="190" spans="3:3" x14ac:dyDescent="0.25">
      <c r="C190" s="88"/>
    </row>
    <row r="191" spans="3:3" x14ac:dyDescent="0.25">
      <c r="C191" s="88"/>
    </row>
    <row r="192" spans="3:3" x14ac:dyDescent="0.25">
      <c r="C192" s="88"/>
    </row>
    <row r="193" spans="3:3" x14ac:dyDescent="0.25">
      <c r="C193" s="88"/>
    </row>
    <row r="194" spans="3:3" x14ac:dyDescent="0.25">
      <c r="C194" s="88"/>
    </row>
    <row r="195" spans="3:3" x14ac:dyDescent="0.25">
      <c r="C195" s="88"/>
    </row>
    <row r="196" spans="3:3" x14ac:dyDescent="0.25">
      <c r="C196" s="88"/>
    </row>
    <row r="197" spans="3:3" x14ac:dyDescent="0.25">
      <c r="C197" s="88"/>
    </row>
    <row r="198" spans="3:3" x14ac:dyDescent="0.25">
      <c r="C198" s="88"/>
    </row>
    <row r="199" spans="3:3" x14ac:dyDescent="0.25">
      <c r="C199" s="88"/>
    </row>
    <row r="200" spans="3:3" x14ac:dyDescent="0.25">
      <c r="C200" s="88"/>
    </row>
    <row r="201" spans="3:3" x14ac:dyDescent="0.25">
      <c r="C201" s="88"/>
    </row>
    <row r="202" spans="3:3" x14ac:dyDescent="0.25">
      <c r="C202" s="88"/>
    </row>
    <row r="203" spans="3:3" x14ac:dyDescent="0.25">
      <c r="C203" s="88"/>
    </row>
    <row r="204" spans="3:3" x14ac:dyDescent="0.25">
      <c r="C204" s="88"/>
    </row>
    <row r="205" spans="3:3" x14ac:dyDescent="0.25">
      <c r="C205" s="88"/>
    </row>
    <row r="206" spans="3:3" x14ac:dyDescent="0.25">
      <c r="C206" s="88"/>
    </row>
    <row r="207" spans="3:3" x14ac:dyDescent="0.25">
      <c r="C207" s="88"/>
    </row>
    <row r="208" spans="3:3" x14ac:dyDescent="0.25">
      <c r="C208" s="88"/>
    </row>
    <row r="209" spans="3:3" x14ac:dyDescent="0.25">
      <c r="C209" s="88"/>
    </row>
    <row r="210" spans="3:3" x14ac:dyDescent="0.25">
      <c r="C210" s="88"/>
    </row>
    <row r="211" spans="3:3" x14ac:dyDescent="0.25">
      <c r="C211" s="88"/>
    </row>
    <row r="212" spans="3:3" x14ac:dyDescent="0.25">
      <c r="C212" s="88"/>
    </row>
    <row r="213" spans="3:3" x14ac:dyDescent="0.25">
      <c r="C213" s="88"/>
    </row>
    <row r="214" spans="3:3" x14ac:dyDescent="0.25">
      <c r="C214" s="88"/>
    </row>
    <row r="215" spans="3:3" x14ac:dyDescent="0.25">
      <c r="C215" s="88"/>
    </row>
    <row r="216" spans="3:3" x14ac:dyDescent="0.25">
      <c r="C216" s="88"/>
    </row>
    <row r="217" spans="3:3" x14ac:dyDescent="0.25">
      <c r="C217" s="88"/>
    </row>
    <row r="218" spans="3:3" x14ac:dyDescent="0.25">
      <c r="C218" s="88"/>
    </row>
    <row r="219" spans="3:3" x14ac:dyDescent="0.25">
      <c r="C219" s="88"/>
    </row>
    <row r="220" spans="3:3" x14ac:dyDescent="0.25">
      <c r="C220" s="88"/>
    </row>
    <row r="221" spans="3:3" x14ac:dyDescent="0.25">
      <c r="C221" s="88"/>
    </row>
    <row r="222" spans="3:3" x14ac:dyDescent="0.25">
      <c r="C222" s="88"/>
    </row>
    <row r="223" spans="3:3" x14ac:dyDescent="0.25">
      <c r="C223" s="88"/>
    </row>
    <row r="224" spans="3:3" x14ac:dyDescent="0.25">
      <c r="C224" s="88"/>
    </row>
    <row r="225" spans="3:3" x14ac:dyDescent="0.25">
      <c r="C225" s="88"/>
    </row>
    <row r="226" spans="3:3" x14ac:dyDescent="0.25">
      <c r="C226" s="88"/>
    </row>
    <row r="227" spans="3:3" x14ac:dyDescent="0.25">
      <c r="C227" s="88"/>
    </row>
    <row r="228" spans="3:3" x14ac:dyDescent="0.25">
      <c r="C228" s="88"/>
    </row>
    <row r="229" spans="3:3" x14ac:dyDescent="0.25">
      <c r="C229" s="88"/>
    </row>
    <row r="230" spans="3:3" x14ac:dyDescent="0.25">
      <c r="C230" s="88"/>
    </row>
    <row r="231" spans="3:3" x14ac:dyDescent="0.25">
      <c r="C231" s="88"/>
    </row>
    <row r="232" spans="3:3" x14ac:dyDescent="0.25">
      <c r="C232" s="88"/>
    </row>
    <row r="233" spans="3:3" x14ac:dyDescent="0.25">
      <c r="C233" s="88"/>
    </row>
    <row r="234" spans="3:3" x14ac:dyDescent="0.25">
      <c r="C234" s="88"/>
    </row>
    <row r="235" spans="3:3" x14ac:dyDescent="0.25">
      <c r="C235" s="88"/>
    </row>
    <row r="236" spans="3:3" x14ac:dyDescent="0.25">
      <c r="C236" s="88"/>
    </row>
    <row r="237" spans="3:3" x14ac:dyDescent="0.25">
      <c r="C237" s="88"/>
    </row>
    <row r="238" spans="3:3" x14ac:dyDescent="0.25">
      <c r="C238" s="88"/>
    </row>
    <row r="239" spans="3:3" x14ac:dyDescent="0.25">
      <c r="C239" s="88"/>
    </row>
    <row r="240" spans="3:3" x14ac:dyDescent="0.25">
      <c r="C240" s="88"/>
    </row>
    <row r="241" spans="3:3" x14ac:dyDescent="0.25">
      <c r="C241" s="88"/>
    </row>
    <row r="242" spans="3:3" x14ac:dyDescent="0.25">
      <c r="C242" s="88"/>
    </row>
    <row r="243" spans="3:3" x14ac:dyDescent="0.25">
      <c r="C243" s="88"/>
    </row>
    <row r="244" spans="3:3" x14ac:dyDescent="0.25">
      <c r="C244" s="88"/>
    </row>
    <row r="245" spans="3:3" x14ac:dyDescent="0.25">
      <c r="C245" s="88"/>
    </row>
    <row r="246" spans="3:3" x14ac:dyDescent="0.25">
      <c r="C246" s="88"/>
    </row>
    <row r="247" spans="3:3" x14ac:dyDescent="0.25">
      <c r="C247" s="88"/>
    </row>
    <row r="248" spans="3:3" x14ac:dyDescent="0.25">
      <c r="C248" s="88"/>
    </row>
    <row r="249" spans="3:3" x14ac:dyDescent="0.25">
      <c r="C249" s="88"/>
    </row>
    <row r="250" spans="3:3" x14ac:dyDescent="0.25">
      <c r="C250" s="88"/>
    </row>
    <row r="251" spans="3:3" x14ac:dyDescent="0.25">
      <c r="C251" s="88"/>
    </row>
    <row r="252" spans="3:3" x14ac:dyDescent="0.25">
      <c r="C252" s="88"/>
    </row>
    <row r="253" spans="3:3" x14ac:dyDescent="0.25">
      <c r="C253" s="88"/>
    </row>
    <row r="254" spans="3:3" x14ac:dyDescent="0.25">
      <c r="C254" s="88"/>
    </row>
    <row r="255" spans="3:3" x14ac:dyDescent="0.25">
      <c r="C255" s="88"/>
    </row>
    <row r="256" spans="3:3" x14ac:dyDescent="0.25">
      <c r="C256" s="88"/>
    </row>
    <row r="257" spans="3:3" x14ac:dyDescent="0.25">
      <c r="C257" s="88"/>
    </row>
    <row r="258" spans="3:3" x14ac:dyDescent="0.25">
      <c r="C258" s="88"/>
    </row>
    <row r="259" spans="3:3" x14ac:dyDescent="0.25">
      <c r="C259" s="88"/>
    </row>
    <row r="260" spans="3:3" x14ac:dyDescent="0.25">
      <c r="C260" s="88"/>
    </row>
    <row r="261" spans="3:3" x14ac:dyDescent="0.25">
      <c r="C261" s="88"/>
    </row>
    <row r="262" spans="3:3" x14ac:dyDescent="0.25">
      <c r="C262" s="88"/>
    </row>
    <row r="263" spans="3:3" x14ac:dyDescent="0.25">
      <c r="C263" s="88"/>
    </row>
    <row r="264" spans="3:3" x14ac:dyDescent="0.25">
      <c r="C264" s="88"/>
    </row>
    <row r="265" spans="3:3" x14ac:dyDescent="0.25">
      <c r="C265" s="88"/>
    </row>
    <row r="266" spans="3:3" x14ac:dyDescent="0.25">
      <c r="C266" s="88"/>
    </row>
    <row r="267" spans="3:3" x14ac:dyDescent="0.25">
      <c r="C267" s="88"/>
    </row>
    <row r="268" spans="3:3" x14ac:dyDescent="0.25">
      <c r="C268" s="88"/>
    </row>
    <row r="269" spans="3:3" x14ac:dyDescent="0.25">
      <c r="C269" s="88"/>
    </row>
    <row r="270" spans="3:3" x14ac:dyDescent="0.25">
      <c r="C270" s="88"/>
    </row>
    <row r="271" spans="3:3" x14ac:dyDescent="0.25">
      <c r="C271" s="88"/>
    </row>
    <row r="272" spans="3:3" x14ac:dyDescent="0.25">
      <c r="C272" s="88"/>
    </row>
    <row r="273" spans="3:3" x14ac:dyDescent="0.25">
      <c r="C273" s="88"/>
    </row>
    <row r="274" spans="3:3" x14ac:dyDescent="0.25">
      <c r="C274" s="88"/>
    </row>
    <row r="275" spans="3:3" x14ac:dyDescent="0.25">
      <c r="C275" s="88"/>
    </row>
    <row r="276" spans="3:3" x14ac:dyDescent="0.25">
      <c r="C276" s="88"/>
    </row>
    <row r="277" spans="3:3" x14ac:dyDescent="0.25">
      <c r="C277" s="88"/>
    </row>
    <row r="278" spans="3:3" x14ac:dyDescent="0.25">
      <c r="C278" s="88"/>
    </row>
    <row r="279" spans="3:3" x14ac:dyDescent="0.25">
      <c r="C279" s="88"/>
    </row>
    <row r="280" spans="3:3" x14ac:dyDescent="0.25">
      <c r="C280" s="88"/>
    </row>
    <row r="281" spans="3:3" x14ac:dyDescent="0.25">
      <c r="C281" s="88"/>
    </row>
    <row r="282" spans="3:3" x14ac:dyDescent="0.25">
      <c r="C282" s="88"/>
    </row>
    <row r="283" spans="3:3" x14ac:dyDescent="0.25">
      <c r="C283" s="88"/>
    </row>
    <row r="284" spans="3:3" x14ac:dyDescent="0.25">
      <c r="C284" s="88"/>
    </row>
    <row r="285" spans="3:3" x14ac:dyDescent="0.25">
      <c r="C285" s="88"/>
    </row>
    <row r="286" spans="3:3" x14ac:dyDescent="0.25">
      <c r="C286" s="88"/>
    </row>
    <row r="287" spans="3:3" x14ac:dyDescent="0.25">
      <c r="C287" s="88"/>
    </row>
    <row r="288" spans="3:3" x14ac:dyDescent="0.25">
      <c r="C288" s="88"/>
    </row>
    <row r="289" spans="3:3" x14ac:dyDescent="0.25">
      <c r="C289" s="88"/>
    </row>
    <row r="290" spans="3:3" x14ac:dyDescent="0.25">
      <c r="C290" s="88"/>
    </row>
    <row r="291" spans="3:3" x14ac:dyDescent="0.25">
      <c r="C291" s="88"/>
    </row>
    <row r="292" spans="3:3" x14ac:dyDescent="0.25">
      <c r="C292" s="88"/>
    </row>
    <row r="293" spans="3:3" x14ac:dyDescent="0.25">
      <c r="C293" s="88"/>
    </row>
    <row r="294" spans="3:3" x14ac:dyDescent="0.25">
      <c r="C294" s="88"/>
    </row>
    <row r="295" spans="3:3" x14ac:dyDescent="0.25">
      <c r="C295" s="88"/>
    </row>
    <row r="296" spans="3:3" x14ac:dyDescent="0.25">
      <c r="C296" s="88"/>
    </row>
    <row r="297" spans="3:3" x14ac:dyDescent="0.25">
      <c r="C297" s="88"/>
    </row>
    <row r="298" spans="3:3" x14ac:dyDescent="0.25">
      <c r="C298" s="88"/>
    </row>
    <row r="299" spans="3:3" x14ac:dyDescent="0.25">
      <c r="C299" s="88"/>
    </row>
    <row r="300" spans="3:3" x14ac:dyDescent="0.25">
      <c r="C300" s="88"/>
    </row>
    <row r="301" spans="3:3" x14ac:dyDescent="0.25">
      <c r="C301" s="88"/>
    </row>
    <row r="302" spans="3:3" x14ac:dyDescent="0.25">
      <c r="C302" s="88"/>
    </row>
    <row r="303" spans="3:3" x14ac:dyDescent="0.25">
      <c r="C303" s="88"/>
    </row>
    <row r="304" spans="3:3" x14ac:dyDescent="0.25">
      <c r="C304" s="88"/>
    </row>
    <row r="305" spans="3:3" x14ac:dyDescent="0.25">
      <c r="C305" s="88"/>
    </row>
    <row r="306" spans="3:3" x14ac:dyDescent="0.25">
      <c r="C306" s="88"/>
    </row>
    <row r="307" spans="3:3" x14ac:dyDescent="0.25">
      <c r="C307" s="88"/>
    </row>
    <row r="308" spans="3:3" x14ac:dyDescent="0.25">
      <c r="C308" s="88"/>
    </row>
    <row r="309" spans="3:3" x14ac:dyDescent="0.25">
      <c r="C309" s="88"/>
    </row>
    <row r="310" spans="3:3" x14ac:dyDescent="0.25">
      <c r="C310" s="88"/>
    </row>
    <row r="311" spans="3:3" x14ac:dyDescent="0.25">
      <c r="C311" s="88"/>
    </row>
    <row r="312" spans="3:3" x14ac:dyDescent="0.25">
      <c r="C312" s="88"/>
    </row>
    <row r="313" spans="3:3" x14ac:dyDescent="0.25">
      <c r="C313" s="88"/>
    </row>
    <row r="314" spans="3:3" x14ac:dyDescent="0.25">
      <c r="C314" s="88"/>
    </row>
    <row r="315" spans="3:3" x14ac:dyDescent="0.25">
      <c r="C315" s="88"/>
    </row>
    <row r="316" spans="3:3" x14ac:dyDescent="0.25">
      <c r="C316" s="88"/>
    </row>
    <row r="317" spans="3:3" x14ac:dyDescent="0.25">
      <c r="C317" s="88"/>
    </row>
    <row r="318" spans="3:3" x14ac:dyDescent="0.25">
      <c r="C318" s="88"/>
    </row>
    <row r="319" spans="3:3" x14ac:dyDescent="0.25">
      <c r="C319" s="88"/>
    </row>
    <row r="320" spans="3:3" x14ac:dyDescent="0.25">
      <c r="C320" s="88"/>
    </row>
    <row r="321" spans="3:3" x14ac:dyDescent="0.25">
      <c r="C321" s="88"/>
    </row>
    <row r="322" spans="3:3" x14ac:dyDescent="0.25">
      <c r="C322" s="88"/>
    </row>
    <row r="323" spans="3:3" x14ac:dyDescent="0.25">
      <c r="C323" s="88"/>
    </row>
    <row r="324" spans="3:3" x14ac:dyDescent="0.25">
      <c r="C324" s="88"/>
    </row>
    <row r="325" spans="3:3" x14ac:dyDescent="0.25">
      <c r="C325" s="88"/>
    </row>
    <row r="326" spans="3:3" x14ac:dyDescent="0.25">
      <c r="C326" s="88"/>
    </row>
    <row r="327" spans="3:3" x14ac:dyDescent="0.25">
      <c r="C327" s="88"/>
    </row>
    <row r="328" spans="3:3" x14ac:dyDescent="0.25">
      <c r="C328" s="88"/>
    </row>
    <row r="329" spans="3:3" x14ac:dyDescent="0.25">
      <c r="C329" s="88"/>
    </row>
    <row r="330" spans="3:3" x14ac:dyDescent="0.25">
      <c r="C330" s="88"/>
    </row>
    <row r="331" spans="3:3" x14ac:dyDescent="0.25">
      <c r="C331" s="88"/>
    </row>
    <row r="332" spans="3:3" x14ac:dyDescent="0.25">
      <c r="C332" s="88"/>
    </row>
    <row r="333" spans="3:3" x14ac:dyDescent="0.25">
      <c r="C333" s="88"/>
    </row>
    <row r="334" spans="3:3" x14ac:dyDescent="0.25">
      <c r="C334" s="88"/>
    </row>
    <row r="335" spans="3:3" x14ac:dyDescent="0.25">
      <c r="C335" s="88"/>
    </row>
    <row r="336" spans="3:3" x14ac:dyDescent="0.25">
      <c r="C336" s="88"/>
    </row>
    <row r="337" spans="3:3" x14ac:dyDescent="0.25">
      <c r="C337" s="88"/>
    </row>
    <row r="338" spans="3:3" x14ac:dyDescent="0.25">
      <c r="C338" s="88"/>
    </row>
    <row r="339" spans="3:3" x14ac:dyDescent="0.25">
      <c r="C339" s="88"/>
    </row>
    <row r="340" spans="3:3" x14ac:dyDescent="0.25">
      <c r="C340" s="88"/>
    </row>
    <row r="341" spans="3:3" x14ac:dyDescent="0.25">
      <c r="C341" s="88"/>
    </row>
    <row r="342" spans="3:3" x14ac:dyDescent="0.25">
      <c r="C342" s="88"/>
    </row>
    <row r="343" spans="3:3" x14ac:dyDescent="0.25">
      <c r="C343" s="88"/>
    </row>
    <row r="344" spans="3:3" x14ac:dyDescent="0.25">
      <c r="C344" s="88"/>
    </row>
    <row r="345" spans="3:3" x14ac:dyDescent="0.25">
      <c r="C345" s="88"/>
    </row>
    <row r="346" spans="3:3" x14ac:dyDescent="0.25">
      <c r="C346" s="88"/>
    </row>
    <row r="347" spans="3:3" x14ac:dyDescent="0.25">
      <c r="C347" s="88"/>
    </row>
    <row r="348" spans="3:3" x14ac:dyDescent="0.25">
      <c r="C348" s="88"/>
    </row>
    <row r="349" spans="3:3" x14ac:dyDescent="0.25">
      <c r="C349" s="88"/>
    </row>
    <row r="350" spans="3:3" x14ac:dyDescent="0.25">
      <c r="C350" s="88"/>
    </row>
    <row r="351" spans="3:3" x14ac:dyDescent="0.25">
      <c r="C351" s="88"/>
    </row>
    <row r="352" spans="3:3" x14ac:dyDescent="0.25">
      <c r="C352" s="88"/>
    </row>
    <row r="353" spans="3:3" x14ac:dyDescent="0.25">
      <c r="C353" s="88"/>
    </row>
    <row r="354" spans="3:3" x14ac:dyDescent="0.25">
      <c r="C354" s="88"/>
    </row>
    <row r="355" spans="3:3" x14ac:dyDescent="0.25">
      <c r="C355" s="88"/>
    </row>
    <row r="356" spans="3:3" x14ac:dyDescent="0.25">
      <c r="C356" s="88"/>
    </row>
    <row r="357" spans="3:3" x14ac:dyDescent="0.25">
      <c r="C357" s="88"/>
    </row>
    <row r="358" spans="3:3" x14ac:dyDescent="0.25">
      <c r="C358" s="88"/>
    </row>
    <row r="359" spans="3:3" x14ac:dyDescent="0.25">
      <c r="C359" s="88"/>
    </row>
    <row r="360" spans="3:3" x14ac:dyDescent="0.25">
      <c r="C360" s="88"/>
    </row>
    <row r="361" spans="3:3" x14ac:dyDescent="0.25">
      <c r="C361" s="88"/>
    </row>
    <row r="362" spans="3:3" x14ac:dyDescent="0.25">
      <c r="C362" s="88"/>
    </row>
    <row r="363" spans="3:3" x14ac:dyDescent="0.25">
      <c r="C363" s="88"/>
    </row>
    <row r="364" spans="3:3" x14ac:dyDescent="0.25">
      <c r="C364" s="88"/>
    </row>
    <row r="365" spans="3:3" x14ac:dyDescent="0.25">
      <c r="C365" s="88"/>
    </row>
    <row r="366" spans="3:3" x14ac:dyDescent="0.25">
      <c r="C366" s="88"/>
    </row>
    <row r="367" spans="3:3" x14ac:dyDescent="0.25">
      <c r="C367" s="88"/>
    </row>
    <row r="368" spans="3:3" x14ac:dyDescent="0.25">
      <c r="C368" s="88"/>
    </row>
    <row r="369" spans="3:3" x14ac:dyDescent="0.25">
      <c r="C369" s="88"/>
    </row>
    <row r="370" spans="3:3" x14ac:dyDescent="0.25">
      <c r="C370" s="88"/>
    </row>
    <row r="371" spans="3:3" x14ac:dyDescent="0.25">
      <c r="C371" s="88"/>
    </row>
    <row r="372" spans="3:3" x14ac:dyDescent="0.25">
      <c r="C372" s="88"/>
    </row>
    <row r="373" spans="3:3" x14ac:dyDescent="0.25">
      <c r="C373" s="88"/>
    </row>
    <row r="374" spans="3:3" x14ac:dyDescent="0.25">
      <c r="C374" s="88"/>
    </row>
    <row r="375" spans="3:3" x14ac:dyDescent="0.25">
      <c r="C375" s="88"/>
    </row>
    <row r="376" spans="3:3" x14ac:dyDescent="0.25">
      <c r="C376" s="88"/>
    </row>
    <row r="377" spans="3:3" x14ac:dyDescent="0.25">
      <c r="C377" s="88"/>
    </row>
    <row r="378" spans="3:3" x14ac:dyDescent="0.25">
      <c r="C378" s="88"/>
    </row>
    <row r="379" spans="3:3" x14ac:dyDescent="0.25">
      <c r="C379" s="88"/>
    </row>
    <row r="380" spans="3:3" x14ac:dyDescent="0.25">
      <c r="C380" s="88"/>
    </row>
    <row r="381" spans="3:3" x14ac:dyDescent="0.25">
      <c r="C381" s="88"/>
    </row>
    <row r="382" spans="3:3" x14ac:dyDescent="0.25">
      <c r="C382" s="88"/>
    </row>
    <row r="383" spans="3:3" x14ac:dyDescent="0.25">
      <c r="C383" s="88"/>
    </row>
    <row r="384" spans="3:3" x14ac:dyDescent="0.25">
      <c r="C384" s="88"/>
    </row>
    <row r="385" spans="3:3" x14ac:dyDescent="0.25">
      <c r="C385" s="88"/>
    </row>
    <row r="386" spans="3:3" x14ac:dyDescent="0.25">
      <c r="C386" s="88"/>
    </row>
    <row r="387" spans="3:3" x14ac:dyDescent="0.25">
      <c r="C387" s="88"/>
    </row>
    <row r="388" spans="3:3" x14ac:dyDescent="0.25">
      <c r="C388" s="88"/>
    </row>
    <row r="389" spans="3:3" x14ac:dyDescent="0.25">
      <c r="C389" s="88"/>
    </row>
    <row r="390" spans="3:3" x14ac:dyDescent="0.25">
      <c r="C390" s="88"/>
    </row>
    <row r="391" spans="3:3" x14ac:dyDescent="0.25">
      <c r="C391" s="88"/>
    </row>
    <row r="392" spans="3:3" x14ac:dyDescent="0.25">
      <c r="C392" s="88"/>
    </row>
    <row r="393" spans="3:3" x14ac:dyDescent="0.25">
      <c r="C393" s="88"/>
    </row>
    <row r="394" spans="3:3" x14ac:dyDescent="0.25">
      <c r="C394" s="88"/>
    </row>
    <row r="395" spans="3:3" x14ac:dyDescent="0.25">
      <c r="C395" s="88"/>
    </row>
    <row r="396" spans="3:3" x14ac:dyDescent="0.25">
      <c r="C396" s="88"/>
    </row>
    <row r="397" spans="3:3" x14ac:dyDescent="0.25">
      <c r="C397" s="88"/>
    </row>
    <row r="398" spans="3:3" x14ac:dyDescent="0.25">
      <c r="C398" s="88"/>
    </row>
    <row r="399" spans="3:3" x14ac:dyDescent="0.25">
      <c r="C399" s="88"/>
    </row>
    <row r="400" spans="3:3" x14ac:dyDescent="0.25">
      <c r="C400" s="88"/>
    </row>
    <row r="401" spans="3:3" x14ac:dyDescent="0.25">
      <c r="C401" s="88"/>
    </row>
    <row r="402" spans="3:3" x14ac:dyDescent="0.25">
      <c r="C402" s="88"/>
    </row>
    <row r="403" spans="3:3" x14ac:dyDescent="0.25">
      <c r="C403" s="88"/>
    </row>
    <row r="404" spans="3:3" x14ac:dyDescent="0.25">
      <c r="C404" s="88"/>
    </row>
    <row r="405" spans="3:3" x14ac:dyDescent="0.25">
      <c r="C405" s="88"/>
    </row>
    <row r="406" spans="3:3" x14ac:dyDescent="0.25">
      <c r="C406" s="88"/>
    </row>
    <row r="407" spans="3:3" x14ac:dyDescent="0.25">
      <c r="C407" s="88"/>
    </row>
    <row r="408" spans="3:3" x14ac:dyDescent="0.25">
      <c r="C408" s="88"/>
    </row>
    <row r="409" spans="3:3" x14ac:dyDescent="0.25">
      <c r="C409" s="88"/>
    </row>
    <row r="410" spans="3:3" x14ac:dyDescent="0.25">
      <c r="C410" s="88"/>
    </row>
    <row r="411" spans="3:3" x14ac:dyDescent="0.25">
      <c r="C411" s="88"/>
    </row>
    <row r="412" spans="3:3" x14ac:dyDescent="0.25">
      <c r="C412" s="88"/>
    </row>
    <row r="413" spans="3:3" x14ac:dyDescent="0.25">
      <c r="C413" s="88"/>
    </row>
    <row r="414" spans="3:3" x14ac:dyDescent="0.25">
      <c r="C414" s="88"/>
    </row>
    <row r="415" spans="3:3" x14ac:dyDescent="0.25">
      <c r="C415" s="88"/>
    </row>
    <row r="416" spans="3:3" x14ac:dyDescent="0.25">
      <c r="C416" s="88"/>
    </row>
    <row r="417" spans="3:3" x14ac:dyDescent="0.25">
      <c r="C417" s="88"/>
    </row>
    <row r="418" spans="3:3" x14ac:dyDescent="0.25">
      <c r="C418" s="88"/>
    </row>
    <row r="419" spans="3:3" x14ac:dyDescent="0.25">
      <c r="C419" s="88"/>
    </row>
    <row r="420" spans="3:3" x14ac:dyDescent="0.25">
      <c r="C420" s="88"/>
    </row>
    <row r="421" spans="3:3" x14ac:dyDescent="0.25">
      <c r="C421" s="88"/>
    </row>
    <row r="422" spans="3:3" x14ac:dyDescent="0.25">
      <c r="C422" s="88"/>
    </row>
    <row r="423" spans="3:3" x14ac:dyDescent="0.25">
      <c r="C423" s="88"/>
    </row>
    <row r="424" spans="3:3" x14ac:dyDescent="0.25">
      <c r="C424" s="88"/>
    </row>
    <row r="425" spans="3:3" x14ac:dyDescent="0.25">
      <c r="C425" s="88"/>
    </row>
    <row r="426" spans="3:3" x14ac:dyDescent="0.25">
      <c r="C426" s="88"/>
    </row>
    <row r="427" spans="3:3" x14ac:dyDescent="0.25">
      <c r="C427" s="88"/>
    </row>
    <row r="428" spans="3:3" x14ac:dyDescent="0.25">
      <c r="C428" s="88"/>
    </row>
    <row r="429" spans="3:3" x14ac:dyDescent="0.25">
      <c r="C429" s="88"/>
    </row>
    <row r="430" spans="3:3" x14ac:dyDescent="0.25">
      <c r="C430" s="88"/>
    </row>
    <row r="431" spans="3:3" x14ac:dyDescent="0.25">
      <c r="C431" s="88"/>
    </row>
    <row r="432" spans="3:3" x14ac:dyDescent="0.25">
      <c r="C432" s="88"/>
    </row>
    <row r="433" spans="3:3" x14ac:dyDescent="0.25">
      <c r="C433" s="88"/>
    </row>
    <row r="434" spans="3:3" x14ac:dyDescent="0.25">
      <c r="C434" s="88"/>
    </row>
    <row r="435" spans="3:3" x14ac:dyDescent="0.25">
      <c r="C435" s="88"/>
    </row>
    <row r="436" spans="3:3" x14ac:dyDescent="0.25">
      <c r="C436" s="88"/>
    </row>
    <row r="437" spans="3:3" x14ac:dyDescent="0.25">
      <c r="C437" s="88"/>
    </row>
    <row r="438" spans="3:3" x14ac:dyDescent="0.25">
      <c r="C438" s="88"/>
    </row>
    <row r="439" spans="3:3" x14ac:dyDescent="0.25">
      <c r="C439" s="88"/>
    </row>
    <row r="440" spans="3:3" x14ac:dyDescent="0.25">
      <c r="C440" s="88"/>
    </row>
    <row r="441" spans="3:3" x14ac:dyDescent="0.25">
      <c r="C441" s="88"/>
    </row>
    <row r="442" spans="3:3" x14ac:dyDescent="0.25">
      <c r="C442" s="88"/>
    </row>
    <row r="443" spans="3:3" x14ac:dyDescent="0.25">
      <c r="C443" s="88"/>
    </row>
    <row r="444" spans="3:3" x14ac:dyDescent="0.25">
      <c r="C444" s="88"/>
    </row>
    <row r="445" spans="3:3" x14ac:dyDescent="0.25">
      <c r="C445" s="88"/>
    </row>
    <row r="446" spans="3:3" x14ac:dyDescent="0.25">
      <c r="C446" s="88"/>
    </row>
    <row r="447" spans="3:3" x14ac:dyDescent="0.25">
      <c r="C447" s="88"/>
    </row>
    <row r="448" spans="3:3" x14ac:dyDescent="0.25">
      <c r="C448" s="88"/>
    </row>
    <row r="449" spans="3:3" x14ac:dyDescent="0.25">
      <c r="C449" s="88"/>
    </row>
    <row r="450" spans="3:3" x14ac:dyDescent="0.25">
      <c r="C450" s="88"/>
    </row>
    <row r="451" spans="3:3" x14ac:dyDescent="0.25">
      <c r="C451" s="88"/>
    </row>
    <row r="452" spans="3:3" x14ac:dyDescent="0.25">
      <c r="C452" s="88"/>
    </row>
    <row r="453" spans="3:3" x14ac:dyDescent="0.25">
      <c r="C453" s="88"/>
    </row>
    <row r="454" spans="3:3" x14ac:dyDescent="0.25">
      <c r="C454" s="88"/>
    </row>
    <row r="455" spans="3:3" x14ac:dyDescent="0.25">
      <c r="C455" s="88"/>
    </row>
    <row r="456" spans="3:3" x14ac:dyDescent="0.25">
      <c r="C456" s="88"/>
    </row>
    <row r="457" spans="3:3" x14ac:dyDescent="0.25">
      <c r="C457" s="88"/>
    </row>
    <row r="458" spans="3:3" x14ac:dyDescent="0.25">
      <c r="C458" s="88"/>
    </row>
    <row r="459" spans="3:3" x14ac:dyDescent="0.25">
      <c r="C459" s="88"/>
    </row>
    <row r="460" spans="3:3" x14ac:dyDescent="0.25">
      <c r="C460" s="88"/>
    </row>
    <row r="461" spans="3:3" x14ac:dyDescent="0.25">
      <c r="C461" s="88"/>
    </row>
    <row r="462" spans="3:3" x14ac:dyDescent="0.25">
      <c r="C462" s="88"/>
    </row>
    <row r="463" spans="3:3" x14ac:dyDescent="0.25">
      <c r="C463" s="88"/>
    </row>
    <row r="464" spans="3:3" x14ac:dyDescent="0.25">
      <c r="C464" s="88"/>
    </row>
    <row r="465" spans="3:3" x14ac:dyDescent="0.25">
      <c r="C465" s="88"/>
    </row>
    <row r="466" spans="3:3" x14ac:dyDescent="0.25">
      <c r="C466" s="88"/>
    </row>
    <row r="467" spans="3:3" x14ac:dyDescent="0.25">
      <c r="C467" s="88"/>
    </row>
    <row r="468" spans="3:3" x14ac:dyDescent="0.25">
      <c r="C468" s="88"/>
    </row>
    <row r="469" spans="3:3" x14ac:dyDescent="0.25">
      <c r="C469" s="88"/>
    </row>
    <row r="470" spans="3:3" x14ac:dyDescent="0.25">
      <c r="C470" s="88"/>
    </row>
    <row r="471" spans="3:3" x14ac:dyDescent="0.25">
      <c r="C471" s="88"/>
    </row>
    <row r="472" spans="3:3" x14ac:dyDescent="0.25">
      <c r="C472" s="88"/>
    </row>
    <row r="473" spans="3:3" x14ac:dyDescent="0.25">
      <c r="C473" s="88"/>
    </row>
    <row r="474" spans="3:3" x14ac:dyDescent="0.25">
      <c r="C474" s="88"/>
    </row>
    <row r="475" spans="3:3" x14ac:dyDescent="0.25">
      <c r="C475" s="88"/>
    </row>
    <row r="476" spans="3:3" x14ac:dyDescent="0.25">
      <c r="C476" s="88"/>
    </row>
    <row r="477" spans="3:3" x14ac:dyDescent="0.25">
      <c r="C477" s="88"/>
    </row>
    <row r="478" spans="3:3" x14ac:dyDescent="0.25">
      <c r="C478" s="88"/>
    </row>
    <row r="479" spans="3:3" x14ac:dyDescent="0.25">
      <c r="C479" s="88"/>
    </row>
    <row r="480" spans="3:3" x14ac:dyDescent="0.25">
      <c r="C480" s="88"/>
    </row>
    <row r="481" spans="3:3" x14ac:dyDescent="0.25">
      <c r="C481" s="88"/>
    </row>
    <row r="482" spans="3:3" x14ac:dyDescent="0.25">
      <c r="C482" s="88"/>
    </row>
    <row r="483" spans="3:3" x14ac:dyDescent="0.25">
      <c r="C483" s="88"/>
    </row>
    <row r="484" spans="3:3" x14ac:dyDescent="0.25">
      <c r="C484" s="88"/>
    </row>
    <row r="485" spans="3:3" x14ac:dyDescent="0.25">
      <c r="C485" s="88"/>
    </row>
    <row r="486" spans="3:3" x14ac:dyDescent="0.25">
      <c r="C486" s="88"/>
    </row>
    <row r="487" spans="3:3" x14ac:dyDescent="0.25">
      <c r="C487" s="88"/>
    </row>
    <row r="488" spans="3:3" x14ac:dyDescent="0.25">
      <c r="C488" s="88"/>
    </row>
    <row r="489" spans="3:3" x14ac:dyDescent="0.25">
      <c r="C489" s="88"/>
    </row>
    <row r="490" spans="3:3" x14ac:dyDescent="0.25">
      <c r="C490" s="88"/>
    </row>
    <row r="491" spans="3:3" x14ac:dyDescent="0.25">
      <c r="C491" s="88"/>
    </row>
    <row r="492" spans="3:3" x14ac:dyDescent="0.25">
      <c r="C492" s="88"/>
    </row>
    <row r="493" spans="3:3" x14ac:dyDescent="0.25">
      <c r="C493" s="88"/>
    </row>
    <row r="494" spans="3:3" x14ac:dyDescent="0.25">
      <c r="C494" s="88"/>
    </row>
    <row r="495" spans="3:3" x14ac:dyDescent="0.25">
      <c r="C495" s="88"/>
    </row>
    <row r="496" spans="3:3" x14ac:dyDescent="0.25">
      <c r="C496" s="88"/>
    </row>
    <row r="497" spans="3:3" x14ac:dyDescent="0.25">
      <c r="C497" s="88"/>
    </row>
    <row r="498" spans="3:3" x14ac:dyDescent="0.25">
      <c r="C498" s="88"/>
    </row>
    <row r="499" spans="3:3" x14ac:dyDescent="0.25">
      <c r="C499" s="88"/>
    </row>
    <row r="500" spans="3:3" x14ac:dyDescent="0.25">
      <c r="C500" s="88"/>
    </row>
    <row r="501" spans="3:3" x14ac:dyDescent="0.25">
      <c r="C501" s="88"/>
    </row>
    <row r="502" spans="3:3" x14ac:dyDescent="0.25">
      <c r="C502" s="88"/>
    </row>
    <row r="503" spans="3:3" x14ac:dyDescent="0.25">
      <c r="C503" s="88"/>
    </row>
    <row r="504" spans="3:3" x14ac:dyDescent="0.25">
      <c r="C504" s="88"/>
    </row>
    <row r="505" spans="3:3" x14ac:dyDescent="0.25">
      <c r="C505" s="88"/>
    </row>
    <row r="506" spans="3:3" x14ac:dyDescent="0.25">
      <c r="C506" s="88"/>
    </row>
    <row r="507" spans="3:3" x14ac:dyDescent="0.25">
      <c r="C507" s="88"/>
    </row>
    <row r="508" spans="3:3" x14ac:dyDescent="0.25">
      <c r="C508" s="88"/>
    </row>
    <row r="509" spans="3:3" x14ac:dyDescent="0.25">
      <c r="C509" s="88"/>
    </row>
    <row r="510" spans="3:3" x14ac:dyDescent="0.25">
      <c r="C510" s="88"/>
    </row>
    <row r="511" spans="3:3" x14ac:dyDescent="0.25">
      <c r="C511" s="88"/>
    </row>
    <row r="512" spans="3:3" x14ac:dyDescent="0.25">
      <c r="C512" s="88"/>
    </row>
    <row r="513" spans="3:3" x14ac:dyDescent="0.25">
      <c r="C513" s="88"/>
    </row>
    <row r="514" spans="3:3" x14ac:dyDescent="0.25">
      <c r="C514" s="88"/>
    </row>
    <row r="515" spans="3:3" x14ac:dyDescent="0.25">
      <c r="C515" s="88"/>
    </row>
    <row r="516" spans="3:3" x14ac:dyDescent="0.25">
      <c r="C516" s="88"/>
    </row>
    <row r="517" spans="3:3" x14ac:dyDescent="0.25">
      <c r="C517" s="88"/>
    </row>
    <row r="518" spans="3:3" x14ac:dyDescent="0.25">
      <c r="C518" s="88"/>
    </row>
    <row r="519" spans="3:3" x14ac:dyDescent="0.25">
      <c r="C519" s="88"/>
    </row>
    <row r="520" spans="3:3" x14ac:dyDescent="0.25">
      <c r="C520" s="88"/>
    </row>
    <row r="521" spans="3:3" x14ac:dyDescent="0.25">
      <c r="C521" s="88"/>
    </row>
    <row r="522" spans="3:3" x14ac:dyDescent="0.25">
      <c r="C522" s="88"/>
    </row>
    <row r="523" spans="3:3" x14ac:dyDescent="0.25">
      <c r="C523" s="88"/>
    </row>
    <row r="524" spans="3:3" x14ac:dyDescent="0.25">
      <c r="C524" s="88"/>
    </row>
    <row r="525" spans="3:3" x14ac:dyDescent="0.25">
      <c r="C525" s="88"/>
    </row>
    <row r="526" spans="3:3" x14ac:dyDescent="0.25">
      <c r="C526" s="88"/>
    </row>
    <row r="527" spans="3:3" x14ac:dyDescent="0.25">
      <c r="C527" s="88"/>
    </row>
    <row r="528" spans="3:3" x14ac:dyDescent="0.25">
      <c r="C528" s="88"/>
    </row>
    <row r="529" spans="3:3" x14ac:dyDescent="0.25">
      <c r="C529" s="88"/>
    </row>
    <row r="530" spans="3:3" x14ac:dyDescent="0.25">
      <c r="C530" s="88"/>
    </row>
    <row r="531" spans="3:3" x14ac:dyDescent="0.25">
      <c r="C531" s="88"/>
    </row>
    <row r="532" spans="3:3" x14ac:dyDescent="0.25">
      <c r="C532" s="88"/>
    </row>
    <row r="533" spans="3:3" x14ac:dyDescent="0.25">
      <c r="C533" s="88"/>
    </row>
    <row r="534" spans="3:3" x14ac:dyDescent="0.25">
      <c r="C534" s="88"/>
    </row>
    <row r="535" spans="3:3" x14ac:dyDescent="0.25">
      <c r="C535" s="88"/>
    </row>
    <row r="536" spans="3:3" x14ac:dyDescent="0.25">
      <c r="C536" s="88"/>
    </row>
    <row r="537" spans="3:3" x14ac:dyDescent="0.25">
      <c r="C537" s="88"/>
    </row>
    <row r="538" spans="3:3" x14ac:dyDescent="0.25">
      <c r="C538" s="88"/>
    </row>
    <row r="539" spans="3:3" x14ac:dyDescent="0.25">
      <c r="C539" s="88"/>
    </row>
    <row r="540" spans="3:3" x14ac:dyDescent="0.25">
      <c r="C540" s="88"/>
    </row>
    <row r="541" spans="3:3" x14ac:dyDescent="0.25">
      <c r="C541" s="88"/>
    </row>
    <row r="542" spans="3:3" x14ac:dyDescent="0.25">
      <c r="C542" s="88"/>
    </row>
    <row r="543" spans="3:3" x14ac:dyDescent="0.25">
      <c r="C543" s="88"/>
    </row>
    <row r="544" spans="3:3" x14ac:dyDescent="0.25">
      <c r="C544" s="88"/>
    </row>
    <row r="545" spans="3:3" x14ac:dyDescent="0.25">
      <c r="C545" s="88"/>
    </row>
    <row r="546" spans="3:3" x14ac:dyDescent="0.25">
      <c r="C546" s="88"/>
    </row>
    <row r="547" spans="3:3" x14ac:dyDescent="0.25">
      <c r="C547" s="88"/>
    </row>
    <row r="548" spans="3:3" x14ac:dyDescent="0.25">
      <c r="C548" s="88"/>
    </row>
    <row r="549" spans="3:3" x14ac:dyDescent="0.25">
      <c r="C549" s="88"/>
    </row>
    <row r="550" spans="3:3" x14ac:dyDescent="0.25">
      <c r="C550" s="88"/>
    </row>
    <row r="551" spans="3:3" x14ac:dyDescent="0.25">
      <c r="C551" s="88"/>
    </row>
    <row r="552" spans="3:3" x14ac:dyDescent="0.25">
      <c r="C552" s="88"/>
    </row>
    <row r="553" spans="3:3" x14ac:dyDescent="0.25">
      <c r="C553" s="88"/>
    </row>
    <row r="554" spans="3:3" x14ac:dyDescent="0.25">
      <c r="C554" s="88"/>
    </row>
    <row r="555" spans="3:3" x14ac:dyDescent="0.25">
      <c r="C555" s="88"/>
    </row>
    <row r="556" spans="3:3" x14ac:dyDescent="0.25">
      <c r="C556" s="88"/>
    </row>
    <row r="557" spans="3:3" x14ac:dyDescent="0.25">
      <c r="C557" s="88"/>
    </row>
    <row r="558" spans="3:3" x14ac:dyDescent="0.25">
      <c r="C558" s="88"/>
    </row>
    <row r="559" spans="3:3" x14ac:dyDescent="0.25">
      <c r="C559" s="88"/>
    </row>
    <row r="560" spans="3:3" x14ac:dyDescent="0.25">
      <c r="C560" s="88"/>
    </row>
    <row r="561" spans="3:3" x14ac:dyDescent="0.25">
      <c r="C561" s="88"/>
    </row>
    <row r="562" spans="3:3" x14ac:dyDescent="0.25">
      <c r="C562" s="88"/>
    </row>
    <row r="563" spans="3:3" x14ac:dyDescent="0.25">
      <c r="C563" s="88"/>
    </row>
    <row r="564" spans="3:3" x14ac:dyDescent="0.25">
      <c r="C564" s="88"/>
    </row>
    <row r="565" spans="3:3" x14ac:dyDescent="0.25">
      <c r="C565" s="88"/>
    </row>
    <row r="566" spans="3:3" x14ac:dyDescent="0.25">
      <c r="C566" s="88"/>
    </row>
    <row r="567" spans="3:3" x14ac:dyDescent="0.25">
      <c r="C567" s="88"/>
    </row>
    <row r="568" spans="3:3" x14ac:dyDescent="0.25">
      <c r="C568" s="88"/>
    </row>
    <row r="569" spans="3:3" x14ac:dyDescent="0.25">
      <c r="C569" s="88"/>
    </row>
    <row r="570" spans="3:3" x14ac:dyDescent="0.25">
      <c r="C570" s="88"/>
    </row>
    <row r="571" spans="3:3" x14ac:dyDescent="0.25">
      <c r="C571" s="88"/>
    </row>
    <row r="572" spans="3:3" x14ac:dyDescent="0.25">
      <c r="C572" s="88"/>
    </row>
    <row r="573" spans="3:3" x14ac:dyDescent="0.25">
      <c r="C573" s="88"/>
    </row>
    <row r="574" spans="3:3" x14ac:dyDescent="0.25">
      <c r="C574" s="88"/>
    </row>
    <row r="575" spans="3:3" x14ac:dyDescent="0.25">
      <c r="C575" s="88"/>
    </row>
    <row r="576" spans="3:3" x14ac:dyDescent="0.25">
      <c r="C576" s="88"/>
    </row>
    <row r="577" spans="3:3" x14ac:dyDescent="0.25">
      <c r="C577" s="88"/>
    </row>
    <row r="578" spans="3:3" x14ac:dyDescent="0.25">
      <c r="C578" s="88"/>
    </row>
    <row r="579" spans="3:3" x14ac:dyDescent="0.25">
      <c r="C579" s="88"/>
    </row>
    <row r="580" spans="3:3" x14ac:dyDescent="0.25">
      <c r="C580" s="88"/>
    </row>
    <row r="581" spans="3:3" x14ac:dyDescent="0.25">
      <c r="C581" s="88"/>
    </row>
    <row r="582" spans="3:3" x14ac:dyDescent="0.25">
      <c r="C582" s="88"/>
    </row>
    <row r="583" spans="3:3" x14ac:dyDescent="0.25">
      <c r="C583" s="88"/>
    </row>
    <row r="584" spans="3:3" x14ac:dyDescent="0.25">
      <c r="C584" s="88"/>
    </row>
    <row r="585" spans="3:3" x14ac:dyDescent="0.25">
      <c r="C585" s="88"/>
    </row>
    <row r="586" spans="3:3" x14ac:dyDescent="0.25">
      <c r="C586" s="88"/>
    </row>
    <row r="587" spans="3:3" x14ac:dyDescent="0.25">
      <c r="C587" s="88"/>
    </row>
    <row r="588" spans="3:3" x14ac:dyDescent="0.25">
      <c r="C588" s="88"/>
    </row>
    <row r="589" spans="3:3" x14ac:dyDescent="0.25">
      <c r="C589" s="88"/>
    </row>
    <row r="590" spans="3:3" x14ac:dyDescent="0.25">
      <c r="C590" s="88"/>
    </row>
    <row r="591" spans="3:3" x14ac:dyDescent="0.25">
      <c r="C591" s="88"/>
    </row>
    <row r="592" spans="3:3" x14ac:dyDescent="0.25">
      <c r="C592" s="88"/>
    </row>
    <row r="593" spans="3:3" x14ac:dyDescent="0.25">
      <c r="C593" s="88"/>
    </row>
    <row r="594" spans="3:3" x14ac:dyDescent="0.25">
      <c r="C594" s="88"/>
    </row>
    <row r="595" spans="3:3" x14ac:dyDescent="0.25">
      <c r="C595" s="88"/>
    </row>
    <row r="596" spans="3:3" x14ac:dyDescent="0.25">
      <c r="C596" s="88"/>
    </row>
    <row r="597" spans="3:3" x14ac:dyDescent="0.25">
      <c r="C597" s="88"/>
    </row>
    <row r="598" spans="3:3" x14ac:dyDescent="0.25">
      <c r="C598" s="88"/>
    </row>
    <row r="599" spans="3:3" x14ac:dyDescent="0.25">
      <c r="C599" s="88"/>
    </row>
    <row r="600" spans="3:3" x14ac:dyDescent="0.25">
      <c r="C600" s="88"/>
    </row>
    <row r="601" spans="3:3" x14ac:dyDescent="0.25">
      <c r="C601" s="88"/>
    </row>
    <row r="602" spans="3:3" x14ac:dyDescent="0.25">
      <c r="C602" s="88"/>
    </row>
    <row r="603" spans="3:3" x14ac:dyDescent="0.25">
      <c r="C603" s="88"/>
    </row>
    <row r="604" spans="3:3" x14ac:dyDescent="0.25">
      <c r="C604" s="88"/>
    </row>
    <row r="605" spans="3:3" x14ac:dyDescent="0.25">
      <c r="C605" s="88"/>
    </row>
    <row r="606" spans="3:3" x14ac:dyDescent="0.25">
      <c r="C606" s="88"/>
    </row>
    <row r="607" spans="3:3" x14ac:dyDescent="0.25">
      <c r="C607" s="88"/>
    </row>
    <row r="608" spans="3:3" x14ac:dyDescent="0.25">
      <c r="C608" s="88"/>
    </row>
    <row r="609" spans="3:3" x14ac:dyDescent="0.25">
      <c r="C609" s="88"/>
    </row>
    <row r="610" spans="3:3" x14ac:dyDescent="0.25">
      <c r="C610" s="88"/>
    </row>
    <row r="611" spans="3:3" x14ac:dyDescent="0.25">
      <c r="C611" s="88"/>
    </row>
    <row r="612" spans="3:3" x14ac:dyDescent="0.25">
      <c r="C612" s="88"/>
    </row>
    <row r="613" spans="3:3" x14ac:dyDescent="0.25">
      <c r="C613" s="88"/>
    </row>
    <row r="614" spans="3:3" x14ac:dyDescent="0.25">
      <c r="C614" s="88"/>
    </row>
    <row r="615" spans="3:3" x14ac:dyDescent="0.25">
      <c r="C615" s="88"/>
    </row>
    <row r="616" spans="3:3" x14ac:dyDescent="0.25">
      <c r="C616" s="88"/>
    </row>
    <row r="617" spans="3:3" x14ac:dyDescent="0.25">
      <c r="C617" s="88"/>
    </row>
    <row r="618" spans="3:3" x14ac:dyDescent="0.25">
      <c r="C618" s="88"/>
    </row>
    <row r="619" spans="3:3" x14ac:dyDescent="0.25">
      <c r="C619" s="88"/>
    </row>
    <row r="620" spans="3:3" x14ac:dyDescent="0.25">
      <c r="C620" s="88"/>
    </row>
    <row r="621" spans="3:3" x14ac:dyDescent="0.25">
      <c r="C621" s="88"/>
    </row>
    <row r="622" spans="3:3" x14ac:dyDescent="0.25">
      <c r="C622" s="88"/>
    </row>
    <row r="623" spans="3:3" x14ac:dyDescent="0.25">
      <c r="C623" s="88"/>
    </row>
    <row r="624" spans="3:3" x14ac:dyDescent="0.25">
      <c r="C624" s="88"/>
    </row>
    <row r="625" spans="3:3" x14ac:dyDescent="0.25">
      <c r="C625" s="88"/>
    </row>
    <row r="626" spans="3:3" x14ac:dyDescent="0.25">
      <c r="C626" s="88"/>
    </row>
    <row r="627" spans="3:3" x14ac:dyDescent="0.25">
      <c r="C627" s="88"/>
    </row>
    <row r="628" spans="3:3" x14ac:dyDescent="0.25">
      <c r="C628" s="88"/>
    </row>
    <row r="629" spans="3:3" x14ac:dyDescent="0.25">
      <c r="C629" s="88"/>
    </row>
    <row r="630" spans="3:3" x14ac:dyDescent="0.25">
      <c r="C630" s="88"/>
    </row>
    <row r="631" spans="3:3" x14ac:dyDescent="0.25">
      <c r="C631" s="88"/>
    </row>
    <row r="632" spans="3:3" x14ac:dyDescent="0.25">
      <c r="C632" s="88"/>
    </row>
    <row r="633" spans="3:3" x14ac:dyDescent="0.25">
      <c r="C633" s="88"/>
    </row>
    <row r="634" spans="3:3" x14ac:dyDescent="0.25">
      <c r="C634" s="88"/>
    </row>
    <row r="635" spans="3:3" x14ac:dyDescent="0.25">
      <c r="C635" s="88"/>
    </row>
    <row r="636" spans="3:3" x14ac:dyDescent="0.25">
      <c r="C636" s="88"/>
    </row>
    <row r="637" spans="3:3" x14ac:dyDescent="0.25">
      <c r="C637" s="88"/>
    </row>
    <row r="638" spans="3:3" x14ac:dyDescent="0.25">
      <c r="C638" s="88"/>
    </row>
    <row r="639" spans="3:3" x14ac:dyDescent="0.25">
      <c r="C639" s="88"/>
    </row>
    <row r="640" spans="3:3" x14ac:dyDescent="0.25">
      <c r="C640" s="88"/>
    </row>
    <row r="641" spans="3:3" x14ac:dyDescent="0.25">
      <c r="C641" s="88"/>
    </row>
    <row r="642" spans="3:3" x14ac:dyDescent="0.25">
      <c r="C642" s="88"/>
    </row>
    <row r="643" spans="3:3" x14ac:dyDescent="0.25">
      <c r="C643" s="88"/>
    </row>
    <row r="644" spans="3:3" x14ac:dyDescent="0.25">
      <c r="C644" s="88"/>
    </row>
    <row r="645" spans="3:3" x14ac:dyDescent="0.25">
      <c r="C645" s="88"/>
    </row>
    <row r="646" spans="3:3" x14ac:dyDescent="0.25">
      <c r="C646" s="88"/>
    </row>
    <row r="647" spans="3:3" x14ac:dyDescent="0.25">
      <c r="C647" s="88"/>
    </row>
    <row r="648" spans="3:3" x14ac:dyDescent="0.25">
      <c r="C648" s="88"/>
    </row>
    <row r="649" spans="3:3" x14ac:dyDescent="0.25">
      <c r="C649" s="88"/>
    </row>
    <row r="650" spans="3:3" x14ac:dyDescent="0.25">
      <c r="C650" s="88"/>
    </row>
    <row r="651" spans="3:3" x14ac:dyDescent="0.25">
      <c r="C651" s="88"/>
    </row>
    <row r="652" spans="3:3" x14ac:dyDescent="0.25">
      <c r="C652" s="88"/>
    </row>
    <row r="653" spans="3:3" x14ac:dyDescent="0.25">
      <c r="C653" s="88"/>
    </row>
    <row r="654" spans="3:3" x14ac:dyDescent="0.25">
      <c r="C654" s="88"/>
    </row>
    <row r="655" spans="3:3" x14ac:dyDescent="0.25">
      <c r="C655" s="88"/>
    </row>
    <row r="656" spans="3:3" x14ac:dyDescent="0.25">
      <c r="C656" s="88"/>
    </row>
    <row r="657" spans="3:3" x14ac:dyDescent="0.25">
      <c r="C657" s="88"/>
    </row>
    <row r="658" spans="3:3" x14ac:dyDescent="0.25">
      <c r="C658" s="88"/>
    </row>
    <row r="659" spans="3:3" x14ac:dyDescent="0.25">
      <c r="C659" s="88"/>
    </row>
    <row r="660" spans="3:3" x14ac:dyDescent="0.25">
      <c r="C660" s="88"/>
    </row>
    <row r="661" spans="3:3" x14ac:dyDescent="0.25">
      <c r="C661" s="88"/>
    </row>
    <row r="662" spans="3:3" x14ac:dyDescent="0.25">
      <c r="C662" s="88"/>
    </row>
    <row r="663" spans="3:3" x14ac:dyDescent="0.25">
      <c r="C663" s="88"/>
    </row>
    <row r="664" spans="3:3" x14ac:dyDescent="0.25">
      <c r="C664" s="88"/>
    </row>
    <row r="665" spans="3:3" x14ac:dyDescent="0.25">
      <c r="C665" s="88"/>
    </row>
    <row r="666" spans="3:3" x14ac:dyDescent="0.25">
      <c r="C666" s="88"/>
    </row>
    <row r="667" spans="3:3" x14ac:dyDescent="0.25">
      <c r="C667" s="88"/>
    </row>
    <row r="668" spans="3:3" x14ac:dyDescent="0.25">
      <c r="C668" s="88"/>
    </row>
    <row r="669" spans="3:3" x14ac:dyDescent="0.25">
      <c r="C669" s="88"/>
    </row>
    <row r="670" spans="3:3" x14ac:dyDescent="0.25">
      <c r="C670" s="88"/>
    </row>
    <row r="671" spans="3:3" x14ac:dyDescent="0.25">
      <c r="C671" s="88"/>
    </row>
    <row r="672" spans="3:3" x14ac:dyDescent="0.25">
      <c r="C672" s="88"/>
    </row>
    <row r="673" spans="3:3" x14ac:dyDescent="0.25">
      <c r="C673" s="88"/>
    </row>
    <row r="674" spans="3:3" x14ac:dyDescent="0.25">
      <c r="C674" s="88"/>
    </row>
    <row r="675" spans="3:3" x14ac:dyDescent="0.25">
      <c r="C675" s="88"/>
    </row>
    <row r="676" spans="3:3" x14ac:dyDescent="0.25">
      <c r="C676" s="88"/>
    </row>
    <row r="677" spans="3:3" x14ac:dyDescent="0.25">
      <c r="C677" s="88"/>
    </row>
    <row r="678" spans="3:3" x14ac:dyDescent="0.25">
      <c r="C678" s="88"/>
    </row>
    <row r="679" spans="3:3" x14ac:dyDescent="0.25">
      <c r="C679" s="88"/>
    </row>
    <row r="680" spans="3:3" x14ac:dyDescent="0.25">
      <c r="C680" s="88"/>
    </row>
    <row r="681" spans="3:3" x14ac:dyDescent="0.25">
      <c r="C681" s="88"/>
    </row>
    <row r="682" spans="3:3" x14ac:dyDescent="0.25">
      <c r="C682" s="88"/>
    </row>
    <row r="683" spans="3:3" x14ac:dyDescent="0.25">
      <c r="C683" s="88"/>
    </row>
    <row r="684" spans="3:3" x14ac:dyDescent="0.25">
      <c r="C684" s="88"/>
    </row>
    <row r="685" spans="3:3" x14ac:dyDescent="0.25">
      <c r="C685" s="88"/>
    </row>
    <row r="686" spans="3:3" x14ac:dyDescent="0.25">
      <c r="C686" s="88"/>
    </row>
    <row r="687" spans="3:3" x14ac:dyDescent="0.25">
      <c r="C687" s="88"/>
    </row>
    <row r="688" spans="3:3" x14ac:dyDescent="0.25">
      <c r="C688" s="88"/>
    </row>
    <row r="689" spans="3:3" x14ac:dyDescent="0.25">
      <c r="C689" s="88"/>
    </row>
    <row r="690" spans="3:3" x14ac:dyDescent="0.25">
      <c r="C690" s="88"/>
    </row>
    <row r="691" spans="3:3" x14ac:dyDescent="0.25">
      <c r="C691" s="88"/>
    </row>
    <row r="692" spans="3:3" x14ac:dyDescent="0.25">
      <c r="C692" s="88"/>
    </row>
    <row r="693" spans="3:3" x14ac:dyDescent="0.25">
      <c r="C693" s="88"/>
    </row>
    <row r="694" spans="3:3" x14ac:dyDescent="0.25">
      <c r="C694" s="88"/>
    </row>
    <row r="695" spans="3:3" x14ac:dyDescent="0.25">
      <c r="C695" s="88"/>
    </row>
    <row r="696" spans="3:3" x14ac:dyDescent="0.25">
      <c r="C696" s="88"/>
    </row>
    <row r="697" spans="3:3" x14ac:dyDescent="0.25">
      <c r="C697" s="88"/>
    </row>
    <row r="698" spans="3:3" x14ac:dyDescent="0.25">
      <c r="C698" s="88"/>
    </row>
    <row r="699" spans="3:3" x14ac:dyDescent="0.25">
      <c r="C699" s="88"/>
    </row>
    <row r="700" spans="3:3" x14ac:dyDescent="0.25">
      <c r="C700" s="88"/>
    </row>
    <row r="701" spans="3:3" x14ac:dyDescent="0.25">
      <c r="C701" s="88"/>
    </row>
    <row r="702" spans="3:3" x14ac:dyDescent="0.25">
      <c r="C702" s="88"/>
    </row>
    <row r="703" spans="3:3" x14ac:dyDescent="0.25">
      <c r="C703" s="88"/>
    </row>
    <row r="704" spans="3:3" x14ac:dyDescent="0.25">
      <c r="C704" s="88"/>
    </row>
    <row r="705" spans="3:3" x14ac:dyDescent="0.25">
      <c r="C705" s="88"/>
    </row>
    <row r="706" spans="3:3" x14ac:dyDescent="0.25">
      <c r="C706" s="88"/>
    </row>
    <row r="707" spans="3:3" x14ac:dyDescent="0.25">
      <c r="C707" s="88"/>
    </row>
    <row r="708" spans="3:3" x14ac:dyDescent="0.25">
      <c r="C708" s="88"/>
    </row>
    <row r="709" spans="3:3" x14ac:dyDescent="0.25">
      <c r="C709" s="88"/>
    </row>
    <row r="710" spans="3:3" x14ac:dyDescent="0.25">
      <c r="C710" s="88"/>
    </row>
    <row r="711" spans="3:3" x14ac:dyDescent="0.25">
      <c r="C711" s="88"/>
    </row>
    <row r="712" spans="3:3" x14ac:dyDescent="0.25">
      <c r="C712" s="88"/>
    </row>
    <row r="713" spans="3:3" x14ac:dyDescent="0.25">
      <c r="C713" s="88"/>
    </row>
    <row r="714" spans="3:3" x14ac:dyDescent="0.25">
      <c r="C714" s="88"/>
    </row>
    <row r="715" spans="3:3" x14ac:dyDescent="0.25">
      <c r="C715" s="88"/>
    </row>
    <row r="716" spans="3:3" x14ac:dyDescent="0.25">
      <c r="C716" s="88"/>
    </row>
    <row r="717" spans="3:3" x14ac:dyDescent="0.25">
      <c r="C717" s="88"/>
    </row>
    <row r="718" spans="3:3" x14ac:dyDescent="0.25">
      <c r="C718" s="88"/>
    </row>
    <row r="719" spans="3:3" x14ac:dyDescent="0.25">
      <c r="C719" s="88"/>
    </row>
    <row r="720" spans="3:3" x14ac:dyDescent="0.25">
      <c r="C720" s="88"/>
    </row>
    <row r="721" spans="3:3" x14ac:dyDescent="0.25">
      <c r="C721" s="88"/>
    </row>
    <row r="722" spans="3:3" x14ac:dyDescent="0.25">
      <c r="C722" s="88"/>
    </row>
    <row r="723" spans="3:3" x14ac:dyDescent="0.25">
      <c r="C723" s="88"/>
    </row>
    <row r="724" spans="3:3" x14ac:dyDescent="0.25">
      <c r="C724" s="88"/>
    </row>
    <row r="725" spans="3:3" x14ac:dyDescent="0.25">
      <c r="C725" s="88"/>
    </row>
    <row r="726" spans="3:3" x14ac:dyDescent="0.25">
      <c r="C726" s="88"/>
    </row>
    <row r="727" spans="3:3" x14ac:dyDescent="0.25">
      <c r="C727" s="88"/>
    </row>
    <row r="728" spans="3:3" x14ac:dyDescent="0.25">
      <c r="C728" s="88"/>
    </row>
    <row r="729" spans="3:3" x14ac:dyDescent="0.25">
      <c r="C729" s="88"/>
    </row>
    <row r="730" spans="3:3" x14ac:dyDescent="0.25">
      <c r="C730" s="88"/>
    </row>
    <row r="731" spans="3:3" x14ac:dyDescent="0.25">
      <c r="C731" s="88"/>
    </row>
    <row r="732" spans="3:3" x14ac:dyDescent="0.25">
      <c r="C732" s="88"/>
    </row>
    <row r="733" spans="3:3" x14ac:dyDescent="0.25">
      <c r="C733" s="88"/>
    </row>
    <row r="734" spans="3:3" x14ac:dyDescent="0.25">
      <c r="C734" s="88"/>
    </row>
    <row r="735" spans="3:3" x14ac:dyDescent="0.25">
      <c r="C735" s="88"/>
    </row>
    <row r="736" spans="3:3" x14ac:dyDescent="0.25">
      <c r="C736" s="88"/>
    </row>
    <row r="737" spans="3:3" x14ac:dyDescent="0.25">
      <c r="C737" s="88"/>
    </row>
    <row r="738" spans="3:3" x14ac:dyDescent="0.25">
      <c r="C738" s="88"/>
    </row>
    <row r="739" spans="3:3" x14ac:dyDescent="0.25">
      <c r="C739" s="88"/>
    </row>
    <row r="740" spans="3:3" x14ac:dyDescent="0.25">
      <c r="C740" s="88"/>
    </row>
    <row r="741" spans="3:3" x14ac:dyDescent="0.25">
      <c r="C741" s="88"/>
    </row>
    <row r="742" spans="3:3" x14ac:dyDescent="0.25">
      <c r="C742" s="88"/>
    </row>
    <row r="743" spans="3:3" x14ac:dyDescent="0.25">
      <c r="C743" s="88"/>
    </row>
    <row r="744" spans="3:3" x14ac:dyDescent="0.25">
      <c r="C744" s="88"/>
    </row>
    <row r="745" spans="3:3" x14ac:dyDescent="0.25">
      <c r="C745" s="88"/>
    </row>
    <row r="746" spans="3:3" x14ac:dyDescent="0.25">
      <c r="C746" s="88"/>
    </row>
    <row r="747" spans="3:3" x14ac:dyDescent="0.25">
      <c r="C747" s="88"/>
    </row>
    <row r="748" spans="3:3" x14ac:dyDescent="0.25">
      <c r="C748" s="88"/>
    </row>
    <row r="749" spans="3:3" x14ac:dyDescent="0.25">
      <c r="C749" s="88"/>
    </row>
    <row r="750" spans="3:3" x14ac:dyDescent="0.25">
      <c r="C750" s="88"/>
    </row>
    <row r="751" spans="3:3" x14ac:dyDescent="0.25">
      <c r="C751" s="88"/>
    </row>
    <row r="752" spans="3:3" x14ac:dyDescent="0.25">
      <c r="C752" s="88"/>
    </row>
    <row r="753" spans="3:3" x14ac:dyDescent="0.25">
      <c r="C753" s="88"/>
    </row>
    <row r="754" spans="3:3" x14ac:dyDescent="0.25">
      <c r="C754" s="88"/>
    </row>
    <row r="755" spans="3:3" x14ac:dyDescent="0.25">
      <c r="C755" s="88"/>
    </row>
    <row r="756" spans="3:3" x14ac:dyDescent="0.25">
      <c r="C756" s="88"/>
    </row>
    <row r="757" spans="3:3" x14ac:dyDescent="0.25">
      <c r="C757" s="88"/>
    </row>
    <row r="758" spans="3:3" x14ac:dyDescent="0.25">
      <c r="C758" s="88"/>
    </row>
    <row r="759" spans="3:3" x14ac:dyDescent="0.25">
      <c r="C759" s="88"/>
    </row>
    <row r="760" spans="3:3" x14ac:dyDescent="0.25">
      <c r="C760" s="88"/>
    </row>
    <row r="761" spans="3:3" x14ac:dyDescent="0.25">
      <c r="C761" s="88"/>
    </row>
    <row r="762" spans="3:3" x14ac:dyDescent="0.25">
      <c r="C762" s="88"/>
    </row>
    <row r="763" spans="3:3" x14ac:dyDescent="0.25">
      <c r="C763" s="88"/>
    </row>
    <row r="764" spans="3:3" x14ac:dyDescent="0.25">
      <c r="C764" s="88"/>
    </row>
    <row r="765" spans="3:3" x14ac:dyDescent="0.25">
      <c r="C765" s="88"/>
    </row>
    <row r="766" spans="3:3" x14ac:dyDescent="0.25">
      <c r="C766" s="88"/>
    </row>
    <row r="767" spans="3:3" x14ac:dyDescent="0.25">
      <c r="C767" s="88"/>
    </row>
    <row r="768" spans="3:3" x14ac:dyDescent="0.25">
      <c r="C768" s="88"/>
    </row>
    <row r="769" spans="3:3" x14ac:dyDescent="0.25">
      <c r="C769" s="88"/>
    </row>
    <row r="770" spans="3:3" x14ac:dyDescent="0.25">
      <c r="C770" s="88"/>
    </row>
    <row r="771" spans="3:3" x14ac:dyDescent="0.25">
      <c r="C771" s="88"/>
    </row>
    <row r="772" spans="3:3" x14ac:dyDescent="0.25">
      <c r="C772" s="88"/>
    </row>
    <row r="773" spans="3:3" x14ac:dyDescent="0.25">
      <c r="C773" s="88"/>
    </row>
    <row r="774" spans="3:3" x14ac:dyDescent="0.25">
      <c r="C774" s="88"/>
    </row>
    <row r="775" spans="3:3" x14ac:dyDescent="0.25">
      <c r="C775" s="88"/>
    </row>
    <row r="776" spans="3:3" x14ac:dyDescent="0.25">
      <c r="C776" s="88"/>
    </row>
    <row r="777" spans="3:3" x14ac:dyDescent="0.25">
      <c r="C777" s="88"/>
    </row>
    <row r="778" spans="3:3" x14ac:dyDescent="0.25">
      <c r="C778" s="88"/>
    </row>
    <row r="779" spans="3:3" x14ac:dyDescent="0.25">
      <c r="C779" s="88"/>
    </row>
    <row r="780" spans="3:3" x14ac:dyDescent="0.25">
      <c r="C780" s="88"/>
    </row>
    <row r="781" spans="3:3" x14ac:dyDescent="0.25">
      <c r="C781" s="88"/>
    </row>
    <row r="782" spans="3:3" x14ac:dyDescent="0.25">
      <c r="C782" s="88"/>
    </row>
    <row r="783" spans="3:3" x14ac:dyDescent="0.25">
      <c r="C783" s="88"/>
    </row>
    <row r="784" spans="3:3" x14ac:dyDescent="0.25">
      <c r="C784" s="88"/>
    </row>
    <row r="785" spans="3:3" x14ac:dyDescent="0.25">
      <c r="C785" s="88"/>
    </row>
    <row r="786" spans="3:3" x14ac:dyDescent="0.25">
      <c r="C786" s="88"/>
    </row>
    <row r="787" spans="3:3" x14ac:dyDescent="0.25">
      <c r="C787" s="88"/>
    </row>
    <row r="788" spans="3:3" x14ac:dyDescent="0.25">
      <c r="C788" s="88"/>
    </row>
    <row r="789" spans="3:3" x14ac:dyDescent="0.25">
      <c r="C789" s="88"/>
    </row>
    <row r="790" spans="3:3" x14ac:dyDescent="0.25">
      <c r="C790" s="88"/>
    </row>
    <row r="791" spans="3:3" x14ac:dyDescent="0.25">
      <c r="C791" s="88"/>
    </row>
    <row r="792" spans="3:3" x14ac:dyDescent="0.25">
      <c r="C792" s="88"/>
    </row>
    <row r="793" spans="3:3" x14ac:dyDescent="0.25">
      <c r="C793" s="88"/>
    </row>
    <row r="794" spans="3:3" x14ac:dyDescent="0.25">
      <c r="C794" s="88"/>
    </row>
    <row r="795" spans="3:3" x14ac:dyDescent="0.25">
      <c r="C795" s="88"/>
    </row>
    <row r="796" spans="3:3" x14ac:dyDescent="0.25">
      <c r="C796" s="88"/>
    </row>
    <row r="797" spans="3:3" x14ac:dyDescent="0.25">
      <c r="C797" s="88"/>
    </row>
    <row r="798" spans="3:3" x14ac:dyDescent="0.25">
      <c r="C798" s="88"/>
    </row>
    <row r="799" spans="3:3" x14ac:dyDescent="0.25">
      <c r="C799" s="88"/>
    </row>
    <row r="800" spans="3:3" x14ac:dyDescent="0.25">
      <c r="C800" s="88"/>
    </row>
    <row r="801" spans="3:3" x14ac:dyDescent="0.25">
      <c r="C801" s="88"/>
    </row>
    <row r="802" spans="3:3" x14ac:dyDescent="0.25">
      <c r="C802" s="88"/>
    </row>
    <row r="803" spans="3:3" x14ac:dyDescent="0.25">
      <c r="C803" s="88"/>
    </row>
    <row r="804" spans="3:3" x14ac:dyDescent="0.25">
      <c r="C804" s="88"/>
    </row>
    <row r="805" spans="3:3" x14ac:dyDescent="0.25">
      <c r="C805" s="88"/>
    </row>
    <row r="806" spans="3:3" x14ac:dyDescent="0.25">
      <c r="C806" s="88"/>
    </row>
    <row r="807" spans="3:3" x14ac:dyDescent="0.25">
      <c r="C807" s="88"/>
    </row>
    <row r="808" spans="3:3" x14ac:dyDescent="0.25">
      <c r="C808" s="88"/>
    </row>
    <row r="809" spans="3:3" x14ac:dyDescent="0.25">
      <c r="C809" s="88"/>
    </row>
    <row r="810" spans="3:3" x14ac:dyDescent="0.25">
      <c r="C810" s="88"/>
    </row>
    <row r="811" spans="3:3" x14ac:dyDescent="0.25">
      <c r="C811" s="88"/>
    </row>
    <row r="812" spans="3:3" x14ac:dyDescent="0.25">
      <c r="C812" s="88"/>
    </row>
    <row r="813" spans="3:3" x14ac:dyDescent="0.25">
      <c r="C813" s="88"/>
    </row>
    <row r="814" spans="3:3" x14ac:dyDescent="0.25">
      <c r="C814" s="88"/>
    </row>
    <row r="815" spans="3:3" x14ac:dyDescent="0.25">
      <c r="C815" s="88"/>
    </row>
    <row r="816" spans="3:3" x14ac:dyDescent="0.25">
      <c r="C816" s="88"/>
    </row>
    <row r="817" spans="3:3" x14ac:dyDescent="0.25">
      <c r="C817" s="88"/>
    </row>
    <row r="818" spans="3:3" x14ac:dyDescent="0.25">
      <c r="C818" s="88"/>
    </row>
    <row r="819" spans="3:3" x14ac:dyDescent="0.25">
      <c r="C819" s="88"/>
    </row>
    <row r="820" spans="3:3" x14ac:dyDescent="0.25">
      <c r="C820" s="88"/>
    </row>
    <row r="821" spans="3:3" x14ac:dyDescent="0.25">
      <c r="C821" s="88"/>
    </row>
    <row r="822" spans="3:3" x14ac:dyDescent="0.25">
      <c r="C822" s="88"/>
    </row>
    <row r="823" spans="3:3" x14ac:dyDescent="0.25">
      <c r="C823" s="88"/>
    </row>
    <row r="824" spans="3:3" x14ac:dyDescent="0.25">
      <c r="C824" s="88"/>
    </row>
    <row r="825" spans="3:3" x14ac:dyDescent="0.25">
      <c r="C825" s="88"/>
    </row>
    <row r="826" spans="3:3" x14ac:dyDescent="0.25">
      <c r="C826" s="88"/>
    </row>
    <row r="827" spans="3:3" x14ac:dyDescent="0.25">
      <c r="C827" s="88"/>
    </row>
    <row r="828" spans="3:3" x14ac:dyDescent="0.25">
      <c r="C828" s="88"/>
    </row>
    <row r="829" spans="3:3" x14ac:dyDescent="0.25">
      <c r="C829" s="88"/>
    </row>
    <row r="830" spans="3:3" x14ac:dyDescent="0.25">
      <c r="C830" s="88"/>
    </row>
    <row r="831" spans="3:3" x14ac:dyDescent="0.25">
      <c r="C831" s="88"/>
    </row>
    <row r="832" spans="3:3" x14ac:dyDescent="0.25">
      <c r="C832" s="88"/>
    </row>
    <row r="833" spans="3:3" x14ac:dyDescent="0.25">
      <c r="C833" s="88"/>
    </row>
    <row r="834" spans="3:3" x14ac:dyDescent="0.25">
      <c r="C834" s="88"/>
    </row>
    <row r="835" spans="3:3" x14ac:dyDescent="0.25">
      <c r="C835" s="88"/>
    </row>
    <row r="836" spans="3:3" x14ac:dyDescent="0.25">
      <c r="C836" s="88"/>
    </row>
    <row r="837" spans="3:3" x14ac:dyDescent="0.25">
      <c r="C837" s="88"/>
    </row>
    <row r="838" spans="3:3" x14ac:dyDescent="0.25">
      <c r="C838" s="88"/>
    </row>
    <row r="839" spans="3:3" x14ac:dyDescent="0.25">
      <c r="C839" s="88"/>
    </row>
    <row r="840" spans="3:3" x14ac:dyDescent="0.25">
      <c r="C840" s="88"/>
    </row>
    <row r="841" spans="3:3" x14ac:dyDescent="0.25">
      <c r="C841" s="88"/>
    </row>
    <row r="842" spans="3:3" x14ac:dyDescent="0.25">
      <c r="C842" s="88"/>
    </row>
    <row r="843" spans="3:3" x14ac:dyDescent="0.25">
      <c r="C843" s="88"/>
    </row>
    <row r="844" spans="3:3" x14ac:dyDescent="0.25">
      <c r="C844" s="88"/>
    </row>
    <row r="845" spans="3:3" x14ac:dyDescent="0.25">
      <c r="C845" s="88"/>
    </row>
    <row r="846" spans="3:3" x14ac:dyDescent="0.25">
      <c r="C846" s="88"/>
    </row>
    <row r="847" spans="3:3" x14ac:dyDescent="0.25">
      <c r="C847" s="88"/>
    </row>
    <row r="848" spans="3:3" x14ac:dyDescent="0.25">
      <c r="C848" s="88"/>
    </row>
    <row r="849" spans="3:3" x14ac:dyDescent="0.25">
      <c r="C849" s="88"/>
    </row>
    <row r="850" spans="3:3" x14ac:dyDescent="0.25">
      <c r="C850" s="88"/>
    </row>
    <row r="851" spans="3:3" x14ac:dyDescent="0.25">
      <c r="C851" s="88"/>
    </row>
    <row r="852" spans="3:3" x14ac:dyDescent="0.25">
      <c r="C852" s="88"/>
    </row>
    <row r="853" spans="3:3" x14ac:dyDescent="0.25">
      <c r="C853" s="88"/>
    </row>
    <row r="854" spans="3:3" x14ac:dyDescent="0.25">
      <c r="C854" s="88"/>
    </row>
    <row r="855" spans="3:3" x14ac:dyDescent="0.25">
      <c r="C855" s="88"/>
    </row>
    <row r="856" spans="3:3" x14ac:dyDescent="0.25">
      <c r="C856" s="88"/>
    </row>
    <row r="857" spans="3:3" x14ac:dyDescent="0.25">
      <c r="C857" s="88"/>
    </row>
    <row r="858" spans="3:3" x14ac:dyDescent="0.25">
      <c r="C858" s="88"/>
    </row>
    <row r="859" spans="3:3" x14ac:dyDescent="0.25">
      <c r="C859" s="88"/>
    </row>
    <row r="860" spans="3:3" x14ac:dyDescent="0.25">
      <c r="C860" s="88"/>
    </row>
    <row r="861" spans="3:3" x14ac:dyDescent="0.25">
      <c r="C861" s="88"/>
    </row>
    <row r="862" spans="3:3" x14ac:dyDescent="0.25">
      <c r="C862" s="88"/>
    </row>
    <row r="863" spans="3:3" x14ac:dyDescent="0.25">
      <c r="C863" s="88"/>
    </row>
    <row r="864" spans="3:3" x14ac:dyDescent="0.25">
      <c r="C864" s="88"/>
    </row>
    <row r="865" spans="3:3" x14ac:dyDescent="0.25">
      <c r="C865" s="88"/>
    </row>
    <row r="866" spans="3:3" x14ac:dyDescent="0.25">
      <c r="C866" s="88"/>
    </row>
    <row r="867" spans="3:3" x14ac:dyDescent="0.25">
      <c r="C867" s="88"/>
    </row>
    <row r="868" spans="3:3" x14ac:dyDescent="0.25">
      <c r="C868" s="88"/>
    </row>
    <row r="869" spans="3:3" x14ac:dyDescent="0.25">
      <c r="C869" s="88"/>
    </row>
    <row r="870" spans="3:3" x14ac:dyDescent="0.25">
      <c r="C870" s="88"/>
    </row>
    <row r="871" spans="3:3" x14ac:dyDescent="0.25">
      <c r="C871" s="88"/>
    </row>
    <row r="872" spans="3:3" x14ac:dyDescent="0.25">
      <c r="C872" s="88"/>
    </row>
    <row r="873" spans="3:3" x14ac:dyDescent="0.25">
      <c r="C873" s="88"/>
    </row>
    <row r="874" spans="3:3" x14ac:dyDescent="0.25">
      <c r="C874" s="88"/>
    </row>
    <row r="875" spans="3:3" x14ac:dyDescent="0.25">
      <c r="C875" s="88"/>
    </row>
    <row r="876" spans="3:3" x14ac:dyDescent="0.25">
      <c r="C876" s="88"/>
    </row>
    <row r="877" spans="3:3" x14ac:dyDescent="0.25">
      <c r="C877" s="88"/>
    </row>
    <row r="878" spans="3:3" x14ac:dyDescent="0.25">
      <c r="C878" s="88"/>
    </row>
    <row r="879" spans="3:3" x14ac:dyDescent="0.25">
      <c r="C879" s="88"/>
    </row>
    <row r="880" spans="3:3" x14ac:dyDescent="0.25">
      <c r="C880" s="88"/>
    </row>
    <row r="881" spans="3:3" x14ac:dyDescent="0.25">
      <c r="C881" s="88"/>
    </row>
    <row r="882" spans="3:3" x14ac:dyDescent="0.25">
      <c r="C882" s="88"/>
    </row>
    <row r="883" spans="3:3" x14ac:dyDescent="0.25">
      <c r="C883" s="88"/>
    </row>
    <row r="884" spans="3:3" x14ac:dyDescent="0.25">
      <c r="C884" s="88"/>
    </row>
    <row r="885" spans="3:3" x14ac:dyDescent="0.25">
      <c r="C885" s="88"/>
    </row>
    <row r="886" spans="3:3" x14ac:dyDescent="0.25">
      <c r="C886" s="88"/>
    </row>
    <row r="887" spans="3:3" x14ac:dyDescent="0.25">
      <c r="C887" s="88"/>
    </row>
    <row r="888" spans="3:3" x14ac:dyDescent="0.25">
      <c r="C888" s="88"/>
    </row>
    <row r="889" spans="3:3" x14ac:dyDescent="0.25">
      <c r="C889" s="88"/>
    </row>
    <row r="890" spans="3:3" x14ac:dyDescent="0.25">
      <c r="C890" s="88"/>
    </row>
    <row r="891" spans="3:3" x14ac:dyDescent="0.25">
      <c r="C891" s="88"/>
    </row>
    <row r="892" spans="3:3" x14ac:dyDescent="0.25">
      <c r="C892" s="88"/>
    </row>
    <row r="893" spans="3:3" x14ac:dyDescent="0.25">
      <c r="C893" s="88"/>
    </row>
    <row r="894" spans="3:3" x14ac:dyDescent="0.25">
      <c r="C894" s="88"/>
    </row>
    <row r="895" spans="3:3" x14ac:dyDescent="0.25">
      <c r="C895" s="88"/>
    </row>
    <row r="896" spans="3:3" x14ac:dyDescent="0.25">
      <c r="C896" s="88"/>
    </row>
    <row r="897" spans="3:3" x14ac:dyDescent="0.25">
      <c r="C897" s="88"/>
    </row>
    <row r="898" spans="3:3" x14ac:dyDescent="0.25">
      <c r="C898" s="88"/>
    </row>
    <row r="899" spans="3:3" x14ac:dyDescent="0.25">
      <c r="C899" s="88"/>
    </row>
    <row r="900" spans="3:3" x14ac:dyDescent="0.25">
      <c r="C900" s="88"/>
    </row>
    <row r="901" spans="3:3" x14ac:dyDescent="0.25">
      <c r="C901" s="88"/>
    </row>
    <row r="902" spans="3:3" x14ac:dyDescent="0.25">
      <c r="C902" s="88"/>
    </row>
    <row r="903" spans="3:3" x14ac:dyDescent="0.25">
      <c r="C903" s="88"/>
    </row>
    <row r="904" spans="3:3" x14ac:dyDescent="0.25">
      <c r="C904" s="88"/>
    </row>
    <row r="905" spans="3:3" x14ac:dyDescent="0.25">
      <c r="C905" s="88"/>
    </row>
    <row r="906" spans="3:3" x14ac:dyDescent="0.25">
      <c r="C906" s="88"/>
    </row>
    <row r="907" spans="3:3" x14ac:dyDescent="0.25">
      <c r="C907" s="88"/>
    </row>
    <row r="908" spans="3:3" x14ac:dyDescent="0.25">
      <c r="C908" s="88"/>
    </row>
    <row r="909" spans="3:3" x14ac:dyDescent="0.25">
      <c r="C909" s="88"/>
    </row>
    <row r="910" spans="3:3" x14ac:dyDescent="0.25">
      <c r="C910" s="88"/>
    </row>
    <row r="911" spans="3:3" x14ac:dyDescent="0.25">
      <c r="C911" s="88"/>
    </row>
    <row r="912" spans="3:3" x14ac:dyDescent="0.25">
      <c r="C912" s="88"/>
    </row>
    <row r="913" spans="3:3" x14ac:dyDescent="0.25">
      <c r="C913" s="88"/>
    </row>
    <row r="914" spans="3:3" x14ac:dyDescent="0.25">
      <c r="C914" s="88"/>
    </row>
    <row r="915" spans="3:3" x14ac:dyDescent="0.25">
      <c r="C915" s="88"/>
    </row>
    <row r="916" spans="3:3" x14ac:dyDescent="0.25">
      <c r="C916" s="88"/>
    </row>
    <row r="917" spans="3:3" x14ac:dyDescent="0.25">
      <c r="C917" s="88"/>
    </row>
    <row r="918" spans="3:3" x14ac:dyDescent="0.25">
      <c r="C918" s="88"/>
    </row>
    <row r="919" spans="3:3" x14ac:dyDescent="0.25">
      <c r="C919" s="88"/>
    </row>
    <row r="920" spans="3:3" x14ac:dyDescent="0.25">
      <c r="C920" s="88"/>
    </row>
    <row r="921" spans="3:3" x14ac:dyDescent="0.25">
      <c r="C921" s="88"/>
    </row>
    <row r="922" spans="3:3" x14ac:dyDescent="0.25">
      <c r="C922" s="88"/>
    </row>
    <row r="923" spans="3:3" x14ac:dyDescent="0.25">
      <c r="C923" s="88"/>
    </row>
    <row r="924" spans="3:3" x14ac:dyDescent="0.25">
      <c r="C924" s="88"/>
    </row>
    <row r="925" spans="3:3" x14ac:dyDescent="0.25">
      <c r="C925" s="88"/>
    </row>
    <row r="926" spans="3:3" x14ac:dyDescent="0.25">
      <c r="C926" s="88"/>
    </row>
    <row r="927" spans="3:3" x14ac:dyDescent="0.25">
      <c r="C927" s="88"/>
    </row>
    <row r="928" spans="3:3" x14ac:dyDescent="0.25">
      <c r="C928" s="88"/>
    </row>
    <row r="929" spans="3:3" x14ac:dyDescent="0.25">
      <c r="C929" s="88"/>
    </row>
    <row r="930" spans="3:3" x14ac:dyDescent="0.25">
      <c r="C930" s="88"/>
    </row>
    <row r="931" spans="3:3" x14ac:dyDescent="0.25">
      <c r="C931" s="88"/>
    </row>
    <row r="932" spans="3:3" x14ac:dyDescent="0.25">
      <c r="C932" s="88"/>
    </row>
    <row r="933" spans="3:3" x14ac:dyDescent="0.25">
      <c r="C933" s="88"/>
    </row>
    <row r="934" spans="3:3" x14ac:dyDescent="0.25">
      <c r="C934" s="88"/>
    </row>
    <row r="935" spans="3:3" x14ac:dyDescent="0.25">
      <c r="C935" s="88"/>
    </row>
    <row r="936" spans="3:3" x14ac:dyDescent="0.25">
      <c r="C936" s="88"/>
    </row>
    <row r="937" spans="3:3" x14ac:dyDescent="0.25">
      <c r="C937" s="88"/>
    </row>
    <row r="938" spans="3:3" x14ac:dyDescent="0.25">
      <c r="C938" s="88"/>
    </row>
    <row r="939" spans="3:3" x14ac:dyDescent="0.25">
      <c r="C939" s="88"/>
    </row>
    <row r="940" spans="3:3" x14ac:dyDescent="0.25">
      <c r="C940" s="88"/>
    </row>
    <row r="941" spans="3:3" x14ac:dyDescent="0.25">
      <c r="C941" s="88"/>
    </row>
    <row r="942" spans="3:3" x14ac:dyDescent="0.25">
      <c r="C942" s="88"/>
    </row>
    <row r="943" spans="3:3" x14ac:dyDescent="0.25">
      <c r="C943" s="88"/>
    </row>
    <row r="944" spans="3:3" x14ac:dyDescent="0.25">
      <c r="C944" s="88"/>
    </row>
    <row r="945" spans="3:3" x14ac:dyDescent="0.25">
      <c r="C945" s="88"/>
    </row>
    <row r="946" spans="3:3" x14ac:dyDescent="0.25">
      <c r="C946" s="88"/>
    </row>
    <row r="947" spans="3:3" x14ac:dyDescent="0.25">
      <c r="C947" s="88"/>
    </row>
    <row r="948" spans="3:3" x14ac:dyDescent="0.25">
      <c r="C948" s="88"/>
    </row>
    <row r="949" spans="3:3" x14ac:dyDescent="0.25">
      <c r="C949" s="88"/>
    </row>
    <row r="950" spans="3:3" x14ac:dyDescent="0.25">
      <c r="C950" s="88"/>
    </row>
    <row r="951" spans="3:3" x14ac:dyDescent="0.25">
      <c r="C951" s="88"/>
    </row>
    <row r="952" spans="3:3" x14ac:dyDescent="0.25">
      <c r="C952" s="88"/>
    </row>
    <row r="953" spans="3:3" x14ac:dyDescent="0.25">
      <c r="C953" s="88"/>
    </row>
    <row r="954" spans="3:3" x14ac:dyDescent="0.25">
      <c r="C954" s="88"/>
    </row>
    <row r="955" spans="3:3" x14ac:dyDescent="0.25">
      <c r="C955" s="88"/>
    </row>
    <row r="956" spans="3:3" x14ac:dyDescent="0.25">
      <c r="C956" s="88"/>
    </row>
    <row r="957" spans="3:3" x14ac:dyDescent="0.25">
      <c r="C957" s="88"/>
    </row>
    <row r="958" spans="3:3" x14ac:dyDescent="0.25">
      <c r="C958" s="88"/>
    </row>
  </sheetData>
  <mergeCells count="12">
    <mergeCell ref="B14:C14"/>
    <mergeCell ref="B1:C1"/>
    <mergeCell ref="B2:C2"/>
    <mergeCell ref="B3:C3"/>
    <mergeCell ref="B4:C4"/>
    <mergeCell ref="B6:C6"/>
    <mergeCell ref="B7:C7"/>
    <mergeCell ref="B8:C8"/>
    <mergeCell ref="B9:C9"/>
    <mergeCell ref="B11:C11"/>
    <mergeCell ref="B12:C12"/>
    <mergeCell ref="B13:C13"/>
  </mergeCells>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workbookViewId="0">
      <selection activeCell="B16" sqref="B16:C16"/>
    </sheetView>
  </sheetViews>
  <sheetFormatPr defaultRowHeight="15.75" x14ac:dyDescent="0.25"/>
  <cols>
    <col min="1" max="1" width="9.140625" style="89"/>
    <col min="2" max="2" width="51" style="89" customWidth="1"/>
    <col min="3" max="3" width="15.42578125" style="89" customWidth="1"/>
    <col min="4" max="11" width="9.140625" style="89"/>
    <col min="12" max="12" width="19.42578125" style="89" customWidth="1"/>
    <col min="13" max="257" width="9.140625" style="89"/>
    <col min="258" max="258" width="51" style="89" customWidth="1"/>
    <col min="259" max="259" width="12.5703125" style="89" customWidth="1"/>
    <col min="260" max="267" width="9.140625" style="89"/>
    <col min="268" max="268" width="19.42578125" style="89" customWidth="1"/>
    <col min="269" max="513" width="9.140625" style="89"/>
    <col min="514" max="514" width="51" style="89" customWidth="1"/>
    <col min="515" max="515" width="12.5703125" style="89" customWidth="1"/>
    <col min="516" max="523" width="9.140625" style="89"/>
    <col min="524" max="524" width="19.42578125" style="89" customWidth="1"/>
    <col min="525" max="769" width="9.140625" style="89"/>
    <col min="770" max="770" width="51" style="89" customWidth="1"/>
    <col min="771" max="771" width="12.5703125" style="89" customWidth="1"/>
    <col min="772" max="779" width="9.140625" style="89"/>
    <col min="780" max="780" width="19.42578125" style="89" customWidth="1"/>
    <col min="781" max="1025" width="9.140625" style="89"/>
    <col min="1026" max="1026" width="51" style="89" customWidth="1"/>
    <col min="1027" max="1027" width="12.5703125" style="89" customWidth="1"/>
    <col min="1028" max="1035" width="9.140625" style="89"/>
    <col min="1036" max="1036" width="19.42578125" style="89" customWidth="1"/>
    <col min="1037" max="1281" width="9.140625" style="89"/>
    <col min="1282" max="1282" width="51" style="89" customWidth="1"/>
    <col min="1283" max="1283" width="12.5703125" style="89" customWidth="1"/>
    <col min="1284" max="1291" width="9.140625" style="89"/>
    <col min="1292" max="1292" width="19.42578125" style="89" customWidth="1"/>
    <col min="1293" max="1537" width="9.140625" style="89"/>
    <col min="1538" max="1538" width="51" style="89" customWidth="1"/>
    <col min="1539" max="1539" width="12.5703125" style="89" customWidth="1"/>
    <col min="1540" max="1547" width="9.140625" style="89"/>
    <col min="1548" max="1548" width="19.42578125" style="89" customWidth="1"/>
    <col min="1549" max="1793" width="9.140625" style="89"/>
    <col min="1794" max="1794" width="51" style="89" customWidth="1"/>
    <col min="1795" max="1795" width="12.5703125" style="89" customWidth="1"/>
    <col min="1796" max="1803" width="9.140625" style="89"/>
    <col min="1804" max="1804" width="19.42578125" style="89" customWidth="1"/>
    <col min="1805" max="2049" width="9.140625" style="89"/>
    <col min="2050" max="2050" width="51" style="89" customWidth="1"/>
    <col min="2051" max="2051" width="12.5703125" style="89" customWidth="1"/>
    <col min="2052" max="2059" width="9.140625" style="89"/>
    <col min="2060" max="2060" width="19.42578125" style="89" customWidth="1"/>
    <col min="2061" max="2305" width="9.140625" style="89"/>
    <col min="2306" max="2306" width="51" style="89" customWidth="1"/>
    <col min="2307" max="2307" width="12.5703125" style="89" customWidth="1"/>
    <col min="2308" max="2315" width="9.140625" style="89"/>
    <col min="2316" max="2316" width="19.42578125" style="89" customWidth="1"/>
    <col min="2317" max="2561" width="9.140625" style="89"/>
    <col min="2562" max="2562" width="51" style="89" customWidth="1"/>
    <col min="2563" max="2563" width="12.5703125" style="89" customWidth="1"/>
    <col min="2564" max="2571" width="9.140625" style="89"/>
    <col min="2572" max="2572" width="19.42578125" style="89" customWidth="1"/>
    <col min="2573" max="2817" width="9.140625" style="89"/>
    <col min="2818" max="2818" width="51" style="89" customWidth="1"/>
    <col min="2819" max="2819" width="12.5703125" style="89" customWidth="1"/>
    <col min="2820" max="2827" width="9.140625" style="89"/>
    <col min="2828" max="2828" width="19.42578125" style="89" customWidth="1"/>
    <col min="2829" max="3073" width="9.140625" style="89"/>
    <col min="3074" max="3074" width="51" style="89" customWidth="1"/>
    <col min="3075" max="3075" width="12.5703125" style="89" customWidth="1"/>
    <col min="3076" max="3083" width="9.140625" style="89"/>
    <col min="3084" max="3084" width="19.42578125" style="89" customWidth="1"/>
    <col min="3085" max="3329" width="9.140625" style="89"/>
    <col min="3330" max="3330" width="51" style="89" customWidth="1"/>
    <col min="3331" max="3331" width="12.5703125" style="89" customWidth="1"/>
    <col min="3332" max="3339" width="9.140625" style="89"/>
    <col min="3340" max="3340" width="19.42578125" style="89" customWidth="1"/>
    <col min="3341" max="3585" width="9.140625" style="89"/>
    <col min="3586" max="3586" width="51" style="89" customWidth="1"/>
    <col min="3587" max="3587" width="12.5703125" style="89" customWidth="1"/>
    <col min="3588" max="3595" width="9.140625" style="89"/>
    <col min="3596" max="3596" width="19.42578125" style="89" customWidth="1"/>
    <col min="3597" max="3841" width="9.140625" style="89"/>
    <col min="3842" max="3842" width="51" style="89" customWidth="1"/>
    <col min="3843" max="3843" width="12.5703125" style="89" customWidth="1"/>
    <col min="3844" max="3851" width="9.140625" style="89"/>
    <col min="3852" max="3852" width="19.42578125" style="89" customWidth="1"/>
    <col min="3853" max="4097" width="9.140625" style="89"/>
    <col min="4098" max="4098" width="51" style="89" customWidth="1"/>
    <col min="4099" max="4099" width="12.5703125" style="89" customWidth="1"/>
    <col min="4100" max="4107" width="9.140625" style="89"/>
    <col min="4108" max="4108" width="19.42578125" style="89" customWidth="1"/>
    <col min="4109" max="4353" width="9.140625" style="89"/>
    <col min="4354" max="4354" width="51" style="89" customWidth="1"/>
    <col min="4355" max="4355" width="12.5703125" style="89" customWidth="1"/>
    <col min="4356" max="4363" width="9.140625" style="89"/>
    <col min="4364" max="4364" width="19.42578125" style="89" customWidth="1"/>
    <col min="4365" max="4609" width="9.140625" style="89"/>
    <col min="4610" max="4610" width="51" style="89" customWidth="1"/>
    <col min="4611" max="4611" width="12.5703125" style="89" customWidth="1"/>
    <col min="4612" max="4619" width="9.140625" style="89"/>
    <col min="4620" max="4620" width="19.42578125" style="89" customWidth="1"/>
    <col min="4621" max="4865" width="9.140625" style="89"/>
    <col min="4866" max="4866" width="51" style="89" customWidth="1"/>
    <col min="4867" max="4867" width="12.5703125" style="89" customWidth="1"/>
    <col min="4868" max="4875" width="9.140625" style="89"/>
    <col min="4876" max="4876" width="19.42578125" style="89" customWidth="1"/>
    <col min="4877" max="5121" width="9.140625" style="89"/>
    <col min="5122" max="5122" width="51" style="89" customWidth="1"/>
    <col min="5123" max="5123" width="12.5703125" style="89" customWidth="1"/>
    <col min="5124" max="5131" width="9.140625" style="89"/>
    <col min="5132" max="5132" width="19.42578125" style="89" customWidth="1"/>
    <col min="5133" max="5377" width="9.140625" style="89"/>
    <col min="5378" max="5378" width="51" style="89" customWidth="1"/>
    <col min="5379" max="5379" width="12.5703125" style="89" customWidth="1"/>
    <col min="5380" max="5387" width="9.140625" style="89"/>
    <col min="5388" max="5388" width="19.42578125" style="89" customWidth="1"/>
    <col min="5389" max="5633" width="9.140625" style="89"/>
    <col min="5634" max="5634" width="51" style="89" customWidth="1"/>
    <col min="5635" max="5635" width="12.5703125" style="89" customWidth="1"/>
    <col min="5636" max="5643" width="9.140625" style="89"/>
    <col min="5644" max="5644" width="19.42578125" style="89" customWidth="1"/>
    <col min="5645" max="5889" width="9.140625" style="89"/>
    <col min="5890" max="5890" width="51" style="89" customWidth="1"/>
    <col min="5891" max="5891" width="12.5703125" style="89" customWidth="1"/>
    <col min="5892" max="5899" width="9.140625" style="89"/>
    <col min="5900" max="5900" width="19.42578125" style="89" customWidth="1"/>
    <col min="5901" max="6145" width="9.140625" style="89"/>
    <col min="6146" max="6146" width="51" style="89" customWidth="1"/>
    <col min="6147" max="6147" width="12.5703125" style="89" customWidth="1"/>
    <col min="6148" max="6155" width="9.140625" style="89"/>
    <col min="6156" max="6156" width="19.42578125" style="89" customWidth="1"/>
    <col min="6157" max="6401" width="9.140625" style="89"/>
    <col min="6402" max="6402" width="51" style="89" customWidth="1"/>
    <col min="6403" max="6403" width="12.5703125" style="89" customWidth="1"/>
    <col min="6404" max="6411" width="9.140625" style="89"/>
    <col min="6412" max="6412" width="19.42578125" style="89" customWidth="1"/>
    <col min="6413" max="6657" width="9.140625" style="89"/>
    <col min="6658" max="6658" width="51" style="89" customWidth="1"/>
    <col min="6659" max="6659" width="12.5703125" style="89" customWidth="1"/>
    <col min="6660" max="6667" width="9.140625" style="89"/>
    <col min="6668" max="6668" width="19.42578125" style="89" customWidth="1"/>
    <col min="6669" max="6913" width="9.140625" style="89"/>
    <col min="6914" max="6914" width="51" style="89" customWidth="1"/>
    <col min="6915" max="6915" width="12.5703125" style="89" customWidth="1"/>
    <col min="6916" max="6923" width="9.140625" style="89"/>
    <col min="6924" max="6924" width="19.42578125" style="89" customWidth="1"/>
    <col min="6925" max="7169" width="9.140625" style="89"/>
    <col min="7170" max="7170" width="51" style="89" customWidth="1"/>
    <col min="7171" max="7171" width="12.5703125" style="89" customWidth="1"/>
    <col min="7172" max="7179" width="9.140625" style="89"/>
    <col min="7180" max="7180" width="19.42578125" style="89" customWidth="1"/>
    <col min="7181" max="7425" width="9.140625" style="89"/>
    <col min="7426" max="7426" width="51" style="89" customWidth="1"/>
    <col min="7427" max="7427" width="12.5703125" style="89" customWidth="1"/>
    <col min="7428" max="7435" width="9.140625" style="89"/>
    <col min="7436" max="7436" width="19.42578125" style="89" customWidth="1"/>
    <col min="7437" max="7681" width="9.140625" style="89"/>
    <col min="7682" max="7682" width="51" style="89" customWidth="1"/>
    <col min="7683" max="7683" width="12.5703125" style="89" customWidth="1"/>
    <col min="7684" max="7691" width="9.140625" style="89"/>
    <col min="7692" max="7692" width="19.42578125" style="89" customWidth="1"/>
    <col min="7693" max="7937" width="9.140625" style="89"/>
    <col min="7938" max="7938" width="51" style="89" customWidth="1"/>
    <col min="7939" max="7939" width="12.5703125" style="89" customWidth="1"/>
    <col min="7940" max="7947" width="9.140625" style="89"/>
    <col min="7948" max="7948" width="19.42578125" style="89" customWidth="1"/>
    <col min="7949" max="8193" width="9.140625" style="89"/>
    <col min="8194" max="8194" width="51" style="89" customWidth="1"/>
    <col min="8195" max="8195" width="12.5703125" style="89" customWidth="1"/>
    <col min="8196" max="8203" width="9.140625" style="89"/>
    <col min="8204" max="8204" width="19.42578125" style="89" customWidth="1"/>
    <col min="8205" max="8449" width="9.140625" style="89"/>
    <col min="8450" max="8450" width="51" style="89" customWidth="1"/>
    <col min="8451" max="8451" width="12.5703125" style="89" customWidth="1"/>
    <col min="8452" max="8459" width="9.140625" style="89"/>
    <col min="8460" max="8460" width="19.42578125" style="89" customWidth="1"/>
    <col min="8461" max="8705" width="9.140625" style="89"/>
    <col min="8706" max="8706" width="51" style="89" customWidth="1"/>
    <col min="8707" max="8707" width="12.5703125" style="89" customWidth="1"/>
    <col min="8708" max="8715" width="9.140625" style="89"/>
    <col min="8716" max="8716" width="19.42578125" style="89" customWidth="1"/>
    <col min="8717" max="8961" width="9.140625" style="89"/>
    <col min="8962" max="8962" width="51" style="89" customWidth="1"/>
    <col min="8963" max="8963" width="12.5703125" style="89" customWidth="1"/>
    <col min="8964" max="8971" width="9.140625" style="89"/>
    <col min="8972" max="8972" width="19.42578125" style="89" customWidth="1"/>
    <col min="8973" max="9217" width="9.140625" style="89"/>
    <col min="9218" max="9218" width="51" style="89" customWidth="1"/>
    <col min="9219" max="9219" width="12.5703125" style="89" customWidth="1"/>
    <col min="9220" max="9227" width="9.140625" style="89"/>
    <col min="9228" max="9228" width="19.42578125" style="89" customWidth="1"/>
    <col min="9229" max="9473" width="9.140625" style="89"/>
    <col min="9474" max="9474" width="51" style="89" customWidth="1"/>
    <col min="9475" max="9475" width="12.5703125" style="89" customWidth="1"/>
    <col min="9476" max="9483" width="9.140625" style="89"/>
    <col min="9484" max="9484" width="19.42578125" style="89" customWidth="1"/>
    <col min="9485" max="9729" width="9.140625" style="89"/>
    <col min="9730" max="9730" width="51" style="89" customWidth="1"/>
    <col min="9731" max="9731" width="12.5703125" style="89" customWidth="1"/>
    <col min="9732" max="9739" width="9.140625" style="89"/>
    <col min="9740" max="9740" width="19.42578125" style="89" customWidth="1"/>
    <col min="9741" max="9985" width="9.140625" style="89"/>
    <col min="9986" max="9986" width="51" style="89" customWidth="1"/>
    <col min="9987" max="9987" width="12.5703125" style="89" customWidth="1"/>
    <col min="9988" max="9995" width="9.140625" style="89"/>
    <col min="9996" max="9996" width="19.42578125" style="89" customWidth="1"/>
    <col min="9997" max="10241" width="9.140625" style="89"/>
    <col min="10242" max="10242" width="51" style="89" customWidth="1"/>
    <col min="10243" max="10243" width="12.5703125" style="89" customWidth="1"/>
    <col min="10244" max="10251" width="9.140625" style="89"/>
    <col min="10252" max="10252" width="19.42578125" style="89" customWidth="1"/>
    <col min="10253" max="10497" width="9.140625" style="89"/>
    <col min="10498" max="10498" width="51" style="89" customWidth="1"/>
    <col min="10499" max="10499" width="12.5703125" style="89" customWidth="1"/>
    <col min="10500" max="10507" width="9.140625" style="89"/>
    <col min="10508" max="10508" width="19.42578125" style="89" customWidth="1"/>
    <col min="10509" max="10753" width="9.140625" style="89"/>
    <col min="10754" max="10754" width="51" style="89" customWidth="1"/>
    <col min="10755" max="10755" width="12.5703125" style="89" customWidth="1"/>
    <col min="10756" max="10763" width="9.140625" style="89"/>
    <col min="10764" max="10764" width="19.42578125" style="89" customWidth="1"/>
    <col min="10765" max="11009" width="9.140625" style="89"/>
    <col min="11010" max="11010" width="51" style="89" customWidth="1"/>
    <col min="11011" max="11011" width="12.5703125" style="89" customWidth="1"/>
    <col min="11012" max="11019" width="9.140625" style="89"/>
    <col min="11020" max="11020" width="19.42578125" style="89" customWidth="1"/>
    <col min="11021" max="11265" width="9.140625" style="89"/>
    <col min="11266" max="11266" width="51" style="89" customWidth="1"/>
    <col min="11267" max="11267" width="12.5703125" style="89" customWidth="1"/>
    <col min="11268" max="11275" width="9.140625" style="89"/>
    <col min="11276" max="11276" width="19.42578125" style="89" customWidth="1"/>
    <col min="11277" max="11521" width="9.140625" style="89"/>
    <col min="11522" max="11522" width="51" style="89" customWidth="1"/>
    <col min="11523" max="11523" width="12.5703125" style="89" customWidth="1"/>
    <col min="11524" max="11531" width="9.140625" style="89"/>
    <col min="11532" max="11532" width="19.42578125" style="89" customWidth="1"/>
    <col min="11533" max="11777" width="9.140625" style="89"/>
    <col min="11778" max="11778" width="51" style="89" customWidth="1"/>
    <col min="11779" max="11779" width="12.5703125" style="89" customWidth="1"/>
    <col min="11780" max="11787" width="9.140625" style="89"/>
    <col min="11788" max="11788" width="19.42578125" style="89" customWidth="1"/>
    <col min="11789" max="12033" width="9.140625" style="89"/>
    <col min="12034" max="12034" width="51" style="89" customWidth="1"/>
    <col min="12035" max="12035" width="12.5703125" style="89" customWidth="1"/>
    <col min="12036" max="12043" width="9.140625" style="89"/>
    <col min="12044" max="12044" width="19.42578125" style="89" customWidth="1"/>
    <col min="12045" max="12289" width="9.140625" style="89"/>
    <col min="12290" max="12290" width="51" style="89" customWidth="1"/>
    <col min="12291" max="12291" width="12.5703125" style="89" customWidth="1"/>
    <col min="12292" max="12299" width="9.140625" style="89"/>
    <col min="12300" max="12300" width="19.42578125" style="89" customWidth="1"/>
    <col min="12301" max="12545" width="9.140625" style="89"/>
    <col min="12546" max="12546" width="51" style="89" customWidth="1"/>
    <col min="12547" max="12547" width="12.5703125" style="89" customWidth="1"/>
    <col min="12548" max="12555" width="9.140625" style="89"/>
    <col min="12556" max="12556" width="19.42578125" style="89" customWidth="1"/>
    <col min="12557" max="12801" width="9.140625" style="89"/>
    <col min="12802" max="12802" width="51" style="89" customWidth="1"/>
    <col min="12803" max="12803" width="12.5703125" style="89" customWidth="1"/>
    <col min="12804" max="12811" width="9.140625" style="89"/>
    <col min="12812" max="12812" width="19.42578125" style="89" customWidth="1"/>
    <col min="12813" max="13057" width="9.140625" style="89"/>
    <col min="13058" max="13058" width="51" style="89" customWidth="1"/>
    <col min="13059" max="13059" width="12.5703125" style="89" customWidth="1"/>
    <col min="13060" max="13067" width="9.140625" style="89"/>
    <col min="13068" max="13068" width="19.42578125" style="89" customWidth="1"/>
    <col min="13069" max="13313" width="9.140625" style="89"/>
    <col min="13314" max="13314" width="51" style="89" customWidth="1"/>
    <col min="13315" max="13315" width="12.5703125" style="89" customWidth="1"/>
    <col min="13316" max="13323" width="9.140625" style="89"/>
    <col min="13324" max="13324" width="19.42578125" style="89" customWidth="1"/>
    <col min="13325" max="13569" width="9.140625" style="89"/>
    <col min="13570" max="13570" width="51" style="89" customWidth="1"/>
    <col min="13571" max="13571" width="12.5703125" style="89" customWidth="1"/>
    <col min="13572" max="13579" width="9.140625" style="89"/>
    <col min="13580" max="13580" width="19.42578125" style="89" customWidth="1"/>
    <col min="13581" max="13825" width="9.140625" style="89"/>
    <col min="13826" max="13826" width="51" style="89" customWidth="1"/>
    <col min="13827" max="13827" width="12.5703125" style="89" customWidth="1"/>
    <col min="13828" max="13835" width="9.140625" style="89"/>
    <col min="13836" max="13836" width="19.42578125" style="89" customWidth="1"/>
    <col min="13837" max="14081" width="9.140625" style="89"/>
    <col min="14082" max="14082" width="51" style="89" customWidth="1"/>
    <col min="14083" max="14083" width="12.5703125" style="89" customWidth="1"/>
    <col min="14084" max="14091" width="9.140625" style="89"/>
    <col min="14092" max="14092" width="19.42578125" style="89" customWidth="1"/>
    <col min="14093" max="14337" width="9.140625" style="89"/>
    <col min="14338" max="14338" width="51" style="89" customWidth="1"/>
    <col min="14339" max="14339" width="12.5703125" style="89" customWidth="1"/>
    <col min="14340" max="14347" width="9.140625" style="89"/>
    <col min="14348" max="14348" width="19.42578125" style="89" customWidth="1"/>
    <col min="14349" max="14593" width="9.140625" style="89"/>
    <col min="14594" max="14594" width="51" style="89" customWidth="1"/>
    <col min="14595" max="14595" width="12.5703125" style="89" customWidth="1"/>
    <col min="14596" max="14603" width="9.140625" style="89"/>
    <col min="14604" max="14604" width="19.42578125" style="89" customWidth="1"/>
    <col min="14605" max="14849" width="9.140625" style="89"/>
    <col min="14850" max="14850" width="51" style="89" customWidth="1"/>
    <col min="14851" max="14851" width="12.5703125" style="89" customWidth="1"/>
    <col min="14852" max="14859" width="9.140625" style="89"/>
    <col min="14860" max="14860" width="19.42578125" style="89" customWidth="1"/>
    <col min="14861" max="15105" width="9.140625" style="89"/>
    <col min="15106" max="15106" width="51" style="89" customWidth="1"/>
    <col min="15107" max="15107" width="12.5703125" style="89" customWidth="1"/>
    <col min="15108" max="15115" width="9.140625" style="89"/>
    <col min="15116" max="15116" width="19.42578125" style="89" customWidth="1"/>
    <col min="15117" max="15361" width="9.140625" style="89"/>
    <col min="15362" max="15362" width="51" style="89" customWidth="1"/>
    <col min="15363" max="15363" width="12.5703125" style="89" customWidth="1"/>
    <col min="15364" max="15371" width="9.140625" style="89"/>
    <col min="15372" max="15372" width="19.42578125" style="89" customWidth="1"/>
    <col min="15373" max="15617" width="9.140625" style="89"/>
    <col min="15618" max="15618" width="51" style="89" customWidth="1"/>
    <col min="15619" max="15619" width="12.5703125" style="89" customWidth="1"/>
    <col min="15620" max="15627" width="9.140625" style="89"/>
    <col min="15628" max="15628" width="19.42578125" style="89" customWidth="1"/>
    <col min="15629" max="15873" width="9.140625" style="89"/>
    <col min="15874" max="15874" width="51" style="89" customWidth="1"/>
    <col min="15875" max="15875" width="12.5703125" style="89" customWidth="1"/>
    <col min="15876" max="15883" width="9.140625" style="89"/>
    <col min="15884" max="15884" width="19.42578125" style="89" customWidth="1"/>
    <col min="15885" max="16129" width="9.140625" style="89"/>
    <col min="16130" max="16130" width="51" style="89" customWidth="1"/>
    <col min="16131" max="16131" width="12.5703125" style="89" customWidth="1"/>
    <col min="16132" max="16139" width="9.140625" style="89"/>
    <col min="16140" max="16140" width="19.42578125" style="89" customWidth="1"/>
    <col min="16141" max="16384" width="9.140625" style="89"/>
  </cols>
  <sheetData>
    <row r="1" spans="2:4" ht="18.75" x14ac:dyDescent="0.3">
      <c r="B1" s="220" t="s">
        <v>999</v>
      </c>
      <c r="C1" s="220"/>
      <c r="D1" s="178"/>
    </row>
    <row r="2" spans="2:4" ht="18.75" x14ac:dyDescent="0.3">
      <c r="B2" s="221" t="s">
        <v>965</v>
      </c>
      <c r="C2" s="221"/>
      <c r="D2" s="179"/>
    </row>
    <row r="3" spans="2:4" ht="18.75" x14ac:dyDescent="0.3">
      <c r="B3" s="221" t="s">
        <v>922</v>
      </c>
      <c r="C3" s="221"/>
      <c r="D3" s="179"/>
    </row>
    <row r="4" spans="2:4" ht="18.75" x14ac:dyDescent="0.3">
      <c r="B4" s="221" t="s">
        <v>1013</v>
      </c>
      <c r="C4" s="221"/>
      <c r="D4" s="179"/>
    </row>
    <row r="7" spans="2:4" ht="18.75" x14ac:dyDescent="0.3">
      <c r="B7" s="227" t="s">
        <v>985</v>
      </c>
      <c r="C7" s="227"/>
    </row>
    <row r="8" spans="2:4" ht="18.75" x14ac:dyDescent="0.3">
      <c r="B8" s="227" t="s">
        <v>986</v>
      </c>
      <c r="C8" s="227"/>
    </row>
    <row r="9" spans="2:4" ht="18.75" x14ac:dyDescent="0.3">
      <c r="B9" s="227" t="s">
        <v>987</v>
      </c>
      <c r="C9" s="227"/>
    </row>
    <row r="10" spans="2:4" ht="18.75" x14ac:dyDescent="0.3">
      <c r="B10" s="227" t="s">
        <v>923</v>
      </c>
      <c r="C10" s="227"/>
    </row>
    <row r="11" spans="2:4" ht="18.75" x14ac:dyDescent="0.3">
      <c r="B11" s="28"/>
      <c r="C11" s="28"/>
    </row>
    <row r="12" spans="2:4" ht="18.75" x14ac:dyDescent="0.3">
      <c r="B12" s="227" t="s">
        <v>988</v>
      </c>
      <c r="C12" s="226"/>
    </row>
    <row r="13" spans="2:4" ht="18.75" x14ac:dyDescent="0.3">
      <c r="B13" s="227"/>
      <c r="C13" s="227"/>
    </row>
    <row r="14" spans="2:4" ht="18.75" x14ac:dyDescent="0.3">
      <c r="B14" s="48"/>
      <c r="C14" s="28"/>
    </row>
    <row r="15" spans="2:4" ht="18.75" x14ac:dyDescent="0.3">
      <c r="B15" s="224" t="s">
        <v>989</v>
      </c>
      <c r="C15" s="226"/>
    </row>
    <row r="16" spans="2:4" ht="128.25" customHeight="1" x14ac:dyDescent="0.3">
      <c r="B16" s="218" t="s">
        <v>990</v>
      </c>
      <c r="C16" s="226"/>
    </row>
    <row r="17" spans="2:12" ht="18.75" x14ac:dyDescent="0.3">
      <c r="B17" s="105"/>
      <c r="C17" s="28"/>
    </row>
    <row r="18" spans="2:12" ht="18.75" x14ac:dyDescent="0.3">
      <c r="B18" s="106"/>
      <c r="C18" s="28"/>
    </row>
    <row r="19" spans="2:12" ht="37.5" x14ac:dyDescent="0.3">
      <c r="B19" s="66" t="s">
        <v>970</v>
      </c>
      <c r="C19" s="66" t="s">
        <v>928</v>
      </c>
      <c r="F19" s="102"/>
      <c r="G19" s="102"/>
      <c r="H19" s="102"/>
      <c r="I19" s="102"/>
    </row>
    <row r="20" spans="2:12" ht="18.75" x14ac:dyDescent="0.3">
      <c r="B20" s="68" t="s">
        <v>971</v>
      </c>
      <c r="C20" s="107">
        <f>SUM(C22:C29)</f>
        <v>1233.2</v>
      </c>
      <c r="F20" s="102"/>
      <c r="G20" s="46"/>
      <c r="H20" s="102"/>
      <c r="I20" s="46"/>
    </row>
    <row r="21" spans="2:12" ht="18.75" x14ac:dyDescent="0.3">
      <c r="B21" s="64"/>
      <c r="C21" s="108"/>
      <c r="E21" s="67"/>
      <c r="F21" s="67"/>
      <c r="G21" s="109"/>
      <c r="H21" s="67"/>
      <c r="I21" s="110"/>
      <c r="J21" s="67"/>
      <c r="K21" s="67"/>
      <c r="L21" s="67"/>
    </row>
    <row r="22" spans="2:12" ht="18.75" x14ac:dyDescent="0.3">
      <c r="B22" s="76" t="s">
        <v>980</v>
      </c>
      <c r="C22" s="108">
        <f>38.255+415.795</f>
        <v>454.05</v>
      </c>
      <c r="E22" s="110"/>
      <c r="F22" s="111"/>
      <c r="G22" s="110"/>
      <c r="H22" s="110"/>
      <c r="I22" s="110"/>
      <c r="J22" s="112"/>
      <c r="K22" s="113"/>
      <c r="L22" s="114"/>
    </row>
    <row r="23" spans="2:12" ht="18.75" x14ac:dyDescent="0.3">
      <c r="B23" s="115" t="s">
        <v>973</v>
      </c>
      <c r="C23" s="108">
        <f>16.603+180.455</f>
        <v>197.05800000000002</v>
      </c>
      <c r="E23" s="109"/>
      <c r="F23" s="111"/>
      <c r="G23" s="110"/>
      <c r="H23" s="110"/>
      <c r="I23" s="110"/>
      <c r="J23" s="110"/>
      <c r="K23" s="113"/>
      <c r="L23" s="114"/>
    </row>
    <row r="24" spans="2:12" ht="18.75" x14ac:dyDescent="0.3">
      <c r="B24" s="76" t="s">
        <v>974</v>
      </c>
      <c r="C24" s="108">
        <f>12.241+133.055</f>
        <v>145.29599999999999</v>
      </c>
      <c r="E24" s="110"/>
      <c r="F24" s="111"/>
      <c r="G24" s="110"/>
      <c r="H24" s="110"/>
      <c r="I24" s="110"/>
      <c r="J24" s="110"/>
      <c r="K24" s="113"/>
      <c r="L24" s="114"/>
    </row>
    <row r="25" spans="2:12" ht="18.75" x14ac:dyDescent="0.3">
      <c r="B25" s="76" t="s">
        <v>975</v>
      </c>
      <c r="C25" s="108">
        <f>6.504+70.685</f>
        <v>77.189000000000007</v>
      </c>
      <c r="E25" s="110"/>
      <c r="F25" s="111"/>
      <c r="G25" s="110"/>
      <c r="H25" s="110"/>
      <c r="I25" s="110"/>
      <c r="J25" s="110"/>
      <c r="K25" s="113"/>
      <c r="L25" s="114"/>
    </row>
    <row r="26" spans="2:12" ht="18.75" x14ac:dyDescent="0.3">
      <c r="B26" s="76" t="s">
        <v>976</v>
      </c>
      <c r="C26" s="108">
        <f>4.285+46.569</f>
        <v>50.853999999999999</v>
      </c>
      <c r="E26" s="110"/>
      <c r="F26" s="111"/>
      <c r="G26" s="110"/>
      <c r="H26" s="110"/>
      <c r="I26" s="110"/>
      <c r="J26" s="110"/>
      <c r="K26" s="113"/>
      <c r="L26" s="114"/>
    </row>
    <row r="27" spans="2:12" ht="18.75" x14ac:dyDescent="0.3">
      <c r="B27" s="115" t="s">
        <v>977</v>
      </c>
      <c r="C27" s="108">
        <f>5.202+56.548</f>
        <v>61.75</v>
      </c>
      <c r="E27" s="110"/>
      <c r="F27" s="111"/>
      <c r="G27" s="110"/>
      <c r="H27" s="110"/>
      <c r="I27" s="110"/>
      <c r="J27" s="110"/>
      <c r="K27" s="113"/>
      <c r="L27" s="114"/>
    </row>
    <row r="28" spans="2:12" ht="18.75" x14ac:dyDescent="0.3">
      <c r="B28" s="115" t="s">
        <v>979</v>
      </c>
      <c r="C28" s="108">
        <f>16.372+177.961</f>
        <v>194.33300000000003</v>
      </c>
      <c r="E28" s="110"/>
      <c r="F28" s="111"/>
      <c r="G28" s="110"/>
      <c r="H28" s="110"/>
      <c r="I28" s="110"/>
      <c r="J28" s="110"/>
      <c r="K28" s="113"/>
      <c r="L28" s="114"/>
    </row>
    <row r="29" spans="2:12" ht="18.75" x14ac:dyDescent="0.3">
      <c r="B29" s="115" t="s">
        <v>978</v>
      </c>
      <c r="C29" s="108">
        <f>4.438+48.232</f>
        <v>52.67</v>
      </c>
      <c r="E29" s="110"/>
      <c r="F29" s="110"/>
      <c r="G29" s="110"/>
      <c r="H29" s="110"/>
      <c r="I29" s="110"/>
      <c r="J29" s="110"/>
      <c r="K29" s="113"/>
      <c r="L29" s="114"/>
    </row>
    <row r="30" spans="2:12" ht="18.75" x14ac:dyDescent="0.3">
      <c r="B30" s="28"/>
      <c r="C30" s="116"/>
      <c r="E30" s="67"/>
      <c r="F30" s="67"/>
      <c r="G30" s="67"/>
      <c r="H30" s="67"/>
      <c r="I30" s="67"/>
      <c r="J30" s="67"/>
      <c r="K30" s="67"/>
      <c r="L30" s="67"/>
    </row>
    <row r="31" spans="2:12" ht="18.75" x14ac:dyDescent="0.3">
      <c r="B31" s="28"/>
      <c r="C31" s="28"/>
    </row>
  </sheetData>
  <mergeCells count="12">
    <mergeCell ref="B1:C1"/>
    <mergeCell ref="B2:C2"/>
    <mergeCell ref="B3:C3"/>
    <mergeCell ref="B4:C4"/>
    <mergeCell ref="B16:C16"/>
    <mergeCell ref="B7:C7"/>
    <mergeCell ref="B8:C8"/>
    <mergeCell ref="B9:C9"/>
    <mergeCell ref="B10:C10"/>
    <mergeCell ref="B12:C12"/>
    <mergeCell ref="B13:C13"/>
    <mergeCell ref="B15:C1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9"/>
  <sheetViews>
    <sheetView topLeftCell="A10" workbookViewId="0">
      <selection activeCell="B2" sqref="B2:C2"/>
    </sheetView>
  </sheetViews>
  <sheetFormatPr defaultRowHeight="15.75" x14ac:dyDescent="0.25"/>
  <cols>
    <col min="1" max="1" width="4.140625" style="89" customWidth="1"/>
    <col min="2" max="2" width="50.7109375" style="89" customWidth="1"/>
    <col min="3" max="3" width="15.7109375" style="89" customWidth="1"/>
    <col min="4" max="4" width="9.140625" style="89" customWidth="1"/>
    <col min="5" max="5" width="10.140625" style="89" customWidth="1"/>
    <col min="6" max="6" width="14.140625" style="89" customWidth="1"/>
    <col min="7" max="7" width="9.140625" style="89" customWidth="1"/>
    <col min="8" max="8" width="12.5703125" style="89" customWidth="1"/>
    <col min="9" max="9" width="9.140625" style="89" customWidth="1"/>
    <col min="10" max="256" width="9.140625" style="89"/>
    <col min="257" max="257" width="4.140625" style="89" customWidth="1"/>
    <col min="258" max="258" width="50.7109375" style="89" customWidth="1"/>
    <col min="259" max="259" width="15.7109375" style="89" customWidth="1"/>
    <col min="260" max="260" width="9.140625" style="89" customWidth="1"/>
    <col min="261" max="261" width="10.140625" style="89" customWidth="1"/>
    <col min="262" max="262" width="14.140625" style="89" customWidth="1"/>
    <col min="263" max="263" width="9.140625" style="89" customWidth="1"/>
    <col min="264" max="264" width="12.5703125" style="89" customWidth="1"/>
    <col min="265" max="265" width="9.140625" style="89" customWidth="1"/>
    <col min="266" max="512" width="9.140625" style="89"/>
    <col min="513" max="513" width="4.140625" style="89" customWidth="1"/>
    <col min="514" max="514" width="50.7109375" style="89" customWidth="1"/>
    <col min="515" max="515" width="15.7109375" style="89" customWidth="1"/>
    <col min="516" max="516" width="9.140625" style="89" customWidth="1"/>
    <col min="517" max="517" width="10.140625" style="89" customWidth="1"/>
    <col min="518" max="518" width="14.140625" style="89" customWidth="1"/>
    <col min="519" max="519" width="9.140625" style="89" customWidth="1"/>
    <col min="520" max="520" width="12.5703125" style="89" customWidth="1"/>
    <col min="521" max="521" width="9.140625" style="89" customWidth="1"/>
    <col min="522" max="768" width="9.140625" style="89"/>
    <col min="769" max="769" width="4.140625" style="89" customWidth="1"/>
    <col min="770" max="770" width="50.7109375" style="89" customWidth="1"/>
    <col min="771" max="771" width="15.7109375" style="89" customWidth="1"/>
    <col min="772" max="772" width="9.140625" style="89" customWidth="1"/>
    <col min="773" max="773" width="10.140625" style="89" customWidth="1"/>
    <col min="774" max="774" width="14.140625" style="89" customWidth="1"/>
    <col min="775" max="775" width="9.140625" style="89" customWidth="1"/>
    <col min="776" max="776" width="12.5703125" style="89" customWidth="1"/>
    <col min="777" max="777" width="9.140625" style="89" customWidth="1"/>
    <col min="778" max="1024" width="9.140625" style="89"/>
    <col min="1025" max="1025" width="4.140625" style="89" customWidth="1"/>
    <col min="1026" max="1026" width="50.7109375" style="89" customWidth="1"/>
    <col min="1027" max="1027" width="15.7109375" style="89" customWidth="1"/>
    <col min="1028" max="1028" width="9.140625" style="89" customWidth="1"/>
    <col min="1029" max="1029" width="10.140625" style="89" customWidth="1"/>
    <col min="1030" max="1030" width="14.140625" style="89" customWidth="1"/>
    <col min="1031" max="1031" width="9.140625" style="89" customWidth="1"/>
    <col min="1032" max="1032" width="12.5703125" style="89" customWidth="1"/>
    <col min="1033" max="1033" width="9.140625" style="89" customWidth="1"/>
    <col min="1034" max="1280" width="9.140625" style="89"/>
    <col min="1281" max="1281" width="4.140625" style="89" customWidth="1"/>
    <col min="1282" max="1282" width="50.7109375" style="89" customWidth="1"/>
    <col min="1283" max="1283" width="15.7109375" style="89" customWidth="1"/>
    <col min="1284" max="1284" width="9.140625" style="89" customWidth="1"/>
    <col min="1285" max="1285" width="10.140625" style="89" customWidth="1"/>
    <col min="1286" max="1286" width="14.140625" style="89" customWidth="1"/>
    <col min="1287" max="1287" width="9.140625" style="89" customWidth="1"/>
    <col min="1288" max="1288" width="12.5703125" style="89" customWidth="1"/>
    <col min="1289" max="1289" width="9.140625" style="89" customWidth="1"/>
    <col min="1290" max="1536" width="9.140625" style="89"/>
    <col min="1537" max="1537" width="4.140625" style="89" customWidth="1"/>
    <col min="1538" max="1538" width="50.7109375" style="89" customWidth="1"/>
    <col min="1539" max="1539" width="15.7109375" style="89" customWidth="1"/>
    <col min="1540" max="1540" width="9.140625" style="89" customWidth="1"/>
    <col min="1541" max="1541" width="10.140625" style="89" customWidth="1"/>
    <col min="1542" max="1542" width="14.140625" style="89" customWidth="1"/>
    <col min="1543" max="1543" width="9.140625" style="89" customWidth="1"/>
    <col min="1544" max="1544" width="12.5703125" style="89" customWidth="1"/>
    <col min="1545" max="1545" width="9.140625" style="89" customWidth="1"/>
    <col min="1546" max="1792" width="9.140625" style="89"/>
    <col min="1793" max="1793" width="4.140625" style="89" customWidth="1"/>
    <col min="1794" max="1794" width="50.7109375" style="89" customWidth="1"/>
    <col min="1795" max="1795" width="15.7109375" style="89" customWidth="1"/>
    <col min="1796" max="1796" width="9.140625" style="89" customWidth="1"/>
    <col min="1797" max="1797" width="10.140625" style="89" customWidth="1"/>
    <col min="1798" max="1798" width="14.140625" style="89" customWidth="1"/>
    <col min="1799" max="1799" width="9.140625" style="89" customWidth="1"/>
    <col min="1800" max="1800" width="12.5703125" style="89" customWidth="1"/>
    <col min="1801" max="1801" width="9.140625" style="89" customWidth="1"/>
    <col min="1802" max="2048" width="9.140625" style="89"/>
    <col min="2049" max="2049" width="4.140625" style="89" customWidth="1"/>
    <col min="2050" max="2050" width="50.7109375" style="89" customWidth="1"/>
    <col min="2051" max="2051" width="15.7109375" style="89" customWidth="1"/>
    <col min="2052" max="2052" width="9.140625" style="89" customWidth="1"/>
    <col min="2053" max="2053" width="10.140625" style="89" customWidth="1"/>
    <col min="2054" max="2054" width="14.140625" style="89" customWidth="1"/>
    <col min="2055" max="2055" width="9.140625" style="89" customWidth="1"/>
    <col min="2056" max="2056" width="12.5703125" style="89" customWidth="1"/>
    <col min="2057" max="2057" width="9.140625" style="89" customWidth="1"/>
    <col min="2058" max="2304" width="9.140625" style="89"/>
    <col min="2305" max="2305" width="4.140625" style="89" customWidth="1"/>
    <col min="2306" max="2306" width="50.7109375" style="89" customWidth="1"/>
    <col min="2307" max="2307" width="15.7109375" style="89" customWidth="1"/>
    <col min="2308" max="2308" width="9.140625" style="89" customWidth="1"/>
    <col min="2309" max="2309" width="10.140625" style="89" customWidth="1"/>
    <col min="2310" max="2310" width="14.140625" style="89" customWidth="1"/>
    <col min="2311" max="2311" width="9.140625" style="89" customWidth="1"/>
    <col min="2312" max="2312" width="12.5703125" style="89" customWidth="1"/>
    <col min="2313" max="2313" width="9.140625" style="89" customWidth="1"/>
    <col min="2314" max="2560" width="9.140625" style="89"/>
    <col min="2561" max="2561" width="4.140625" style="89" customWidth="1"/>
    <col min="2562" max="2562" width="50.7109375" style="89" customWidth="1"/>
    <col min="2563" max="2563" width="15.7109375" style="89" customWidth="1"/>
    <col min="2564" max="2564" width="9.140625" style="89" customWidth="1"/>
    <col min="2565" max="2565" width="10.140625" style="89" customWidth="1"/>
    <col min="2566" max="2566" width="14.140625" style="89" customWidth="1"/>
    <col min="2567" max="2567" width="9.140625" style="89" customWidth="1"/>
    <col min="2568" max="2568" width="12.5703125" style="89" customWidth="1"/>
    <col min="2569" max="2569" width="9.140625" style="89" customWidth="1"/>
    <col min="2570" max="2816" width="9.140625" style="89"/>
    <col min="2817" max="2817" width="4.140625" style="89" customWidth="1"/>
    <col min="2818" max="2818" width="50.7109375" style="89" customWidth="1"/>
    <col min="2819" max="2819" width="15.7109375" style="89" customWidth="1"/>
    <col min="2820" max="2820" width="9.140625" style="89" customWidth="1"/>
    <col min="2821" max="2821" width="10.140625" style="89" customWidth="1"/>
    <col min="2822" max="2822" width="14.140625" style="89" customWidth="1"/>
    <col min="2823" max="2823" width="9.140625" style="89" customWidth="1"/>
    <col min="2824" max="2824" width="12.5703125" style="89" customWidth="1"/>
    <col min="2825" max="2825" width="9.140625" style="89" customWidth="1"/>
    <col min="2826" max="3072" width="9.140625" style="89"/>
    <col min="3073" max="3073" width="4.140625" style="89" customWidth="1"/>
    <col min="3074" max="3074" width="50.7109375" style="89" customWidth="1"/>
    <col min="3075" max="3075" width="15.7109375" style="89" customWidth="1"/>
    <col min="3076" max="3076" width="9.140625" style="89" customWidth="1"/>
    <col min="3077" max="3077" width="10.140625" style="89" customWidth="1"/>
    <col min="3078" max="3078" width="14.140625" style="89" customWidth="1"/>
    <col min="3079" max="3079" width="9.140625" style="89" customWidth="1"/>
    <col min="3080" max="3080" width="12.5703125" style="89" customWidth="1"/>
    <col min="3081" max="3081" width="9.140625" style="89" customWidth="1"/>
    <col min="3082" max="3328" width="9.140625" style="89"/>
    <col min="3329" max="3329" width="4.140625" style="89" customWidth="1"/>
    <col min="3330" max="3330" width="50.7109375" style="89" customWidth="1"/>
    <col min="3331" max="3331" width="15.7109375" style="89" customWidth="1"/>
    <col min="3332" max="3332" width="9.140625" style="89" customWidth="1"/>
    <col min="3333" max="3333" width="10.140625" style="89" customWidth="1"/>
    <col min="3334" max="3334" width="14.140625" style="89" customWidth="1"/>
    <col min="3335" max="3335" width="9.140625" style="89" customWidth="1"/>
    <col min="3336" max="3336" width="12.5703125" style="89" customWidth="1"/>
    <col min="3337" max="3337" width="9.140625" style="89" customWidth="1"/>
    <col min="3338" max="3584" width="9.140625" style="89"/>
    <col min="3585" max="3585" width="4.140625" style="89" customWidth="1"/>
    <col min="3586" max="3586" width="50.7109375" style="89" customWidth="1"/>
    <col min="3587" max="3587" width="15.7109375" style="89" customWidth="1"/>
    <col min="3588" max="3588" width="9.140625" style="89" customWidth="1"/>
    <col min="3589" max="3589" width="10.140625" style="89" customWidth="1"/>
    <col min="3590" max="3590" width="14.140625" style="89" customWidth="1"/>
    <col min="3591" max="3591" width="9.140625" style="89" customWidth="1"/>
    <col min="3592" max="3592" width="12.5703125" style="89" customWidth="1"/>
    <col min="3593" max="3593" width="9.140625" style="89" customWidth="1"/>
    <col min="3594" max="3840" width="9.140625" style="89"/>
    <col min="3841" max="3841" width="4.140625" style="89" customWidth="1"/>
    <col min="3842" max="3842" width="50.7109375" style="89" customWidth="1"/>
    <col min="3843" max="3843" width="15.7109375" style="89" customWidth="1"/>
    <col min="3844" max="3844" width="9.140625" style="89" customWidth="1"/>
    <col min="3845" max="3845" width="10.140625" style="89" customWidth="1"/>
    <col min="3846" max="3846" width="14.140625" style="89" customWidth="1"/>
    <col min="3847" max="3847" width="9.140625" style="89" customWidth="1"/>
    <col min="3848" max="3848" width="12.5703125" style="89" customWidth="1"/>
    <col min="3849" max="3849" width="9.140625" style="89" customWidth="1"/>
    <col min="3850" max="4096" width="9.140625" style="89"/>
    <col min="4097" max="4097" width="4.140625" style="89" customWidth="1"/>
    <col min="4098" max="4098" width="50.7109375" style="89" customWidth="1"/>
    <col min="4099" max="4099" width="15.7109375" style="89" customWidth="1"/>
    <col min="4100" max="4100" width="9.140625" style="89" customWidth="1"/>
    <col min="4101" max="4101" width="10.140625" style="89" customWidth="1"/>
    <col min="4102" max="4102" width="14.140625" style="89" customWidth="1"/>
    <col min="4103" max="4103" width="9.140625" style="89" customWidth="1"/>
    <col min="4104" max="4104" width="12.5703125" style="89" customWidth="1"/>
    <col min="4105" max="4105" width="9.140625" style="89" customWidth="1"/>
    <col min="4106" max="4352" width="9.140625" style="89"/>
    <col min="4353" max="4353" width="4.140625" style="89" customWidth="1"/>
    <col min="4354" max="4354" width="50.7109375" style="89" customWidth="1"/>
    <col min="4355" max="4355" width="15.7109375" style="89" customWidth="1"/>
    <col min="4356" max="4356" width="9.140625" style="89" customWidth="1"/>
    <col min="4357" max="4357" width="10.140625" style="89" customWidth="1"/>
    <col min="4358" max="4358" width="14.140625" style="89" customWidth="1"/>
    <col min="4359" max="4359" width="9.140625" style="89" customWidth="1"/>
    <col min="4360" max="4360" width="12.5703125" style="89" customWidth="1"/>
    <col min="4361" max="4361" width="9.140625" style="89" customWidth="1"/>
    <col min="4362" max="4608" width="9.140625" style="89"/>
    <col min="4609" max="4609" width="4.140625" style="89" customWidth="1"/>
    <col min="4610" max="4610" width="50.7109375" style="89" customWidth="1"/>
    <col min="4611" max="4611" width="15.7109375" style="89" customWidth="1"/>
    <col min="4612" max="4612" width="9.140625" style="89" customWidth="1"/>
    <col min="4613" max="4613" width="10.140625" style="89" customWidth="1"/>
    <col min="4614" max="4614" width="14.140625" style="89" customWidth="1"/>
    <col min="4615" max="4615" width="9.140625" style="89" customWidth="1"/>
    <col min="4616" max="4616" width="12.5703125" style="89" customWidth="1"/>
    <col min="4617" max="4617" width="9.140625" style="89" customWidth="1"/>
    <col min="4618" max="4864" width="9.140625" style="89"/>
    <col min="4865" max="4865" width="4.140625" style="89" customWidth="1"/>
    <col min="4866" max="4866" width="50.7109375" style="89" customWidth="1"/>
    <col min="4867" max="4867" width="15.7109375" style="89" customWidth="1"/>
    <col min="4868" max="4868" width="9.140625" style="89" customWidth="1"/>
    <col min="4869" max="4869" width="10.140625" style="89" customWidth="1"/>
    <col min="4870" max="4870" width="14.140625" style="89" customWidth="1"/>
    <col min="4871" max="4871" width="9.140625" style="89" customWidth="1"/>
    <col min="4872" max="4872" width="12.5703125" style="89" customWidth="1"/>
    <col min="4873" max="4873" width="9.140625" style="89" customWidth="1"/>
    <col min="4874" max="5120" width="9.140625" style="89"/>
    <col min="5121" max="5121" width="4.140625" style="89" customWidth="1"/>
    <col min="5122" max="5122" width="50.7109375" style="89" customWidth="1"/>
    <col min="5123" max="5123" width="15.7109375" style="89" customWidth="1"/>
    <col min="5124" max="5124" width="9.140625" style="89" customWidth="1"/>
    <col min="5125" max="5125" width="10.140625" style="89" customWidth="1"/>
    <col min="5126" max="5126" width="14.140625" style="89" customWidth="1"/>
    <col min="5127" max="5127" width="9.140625" style="89" customWidth="1"/>
    <col min="5128" max="5128" width="12.5703125" style="89" customWidth="1"/>
    <col min="5129" max="5129" width="9.140625" style="89" customWidth="1"/>
    <col min="5130" max="5376" width="9.140625" style="89"/>
    <col min="5377" max="5377" width="4.140625" style="89" customWidth="1"/>
    <col min="5378" max="5378" width="50.7109375" style="89" customWidth="1"/>
    <col min="5379" max="5379" width="15.7109375" style="89" customWidth="1"/>
    <col min="5380" max="5380" width="9.140625" style="89" customWidth="1"/>
    <col min="5381" max="5381" width="10.140625" style="89" customWidth="1"/>
    <col min="5382" max="5382" width="14.140625" style="89" customWidth="1"/>
    <col min="5383" max="5383" width="9.140625" style="89" customWidth="1"/>
    <col min="5384" max="5384" width="12.5703125" style="89" customWidth="1"/>
    <col min="5385" max="5385" width="9.140625" style="89" customWidth="1"/>
    <col min="5386" max="5632" width="9.140625" style="89"/>
    <col min="5633" max="5633" width="4.140625" style="89" customWidth="1"/>
    <col min="5634" max="5634" width="50.7109375" style="89" customWidth="1"/>
    <col min="5635" max="5635" width="15.7109375" style="89" customWidth="1"/>
    <col min="5636" max="5636" width="9.140625" style="89" customWidth="1"/>
    <col min="5637" max="5637" width="10.140625" style="89" customWidth="1"/>
    <col min="5638" max="5638" width="14.140625" style="89" customWidth="1"/>
    <col min="5639" max="5639" width="9.140625" style="89" customWidth="1"/>
    <col min="5640" max="5640" width="12.5703125" style="89" customWidth="1"/>
    <col min="5641" max="5641" width="9.140625" style="89" customWidth="1"/>
    <col min="5642" max="5888" width="9.140625" style="89"/>
    <col min="5889" max="5889" width="4.140625" style="89" customWidth="1"/>
    <col min="5890" max="5890" width="50.7109375" style="89" customWidth="1"/>
    <col min="5891" max="5891" width="15.7109375" style="89" customWidth="1"/>
    <col min="5892" max="5892" width="9.140625" style="89" customWidth="1"/>
    <col min="5893" max="5893" width="10.140625" style="89" customWidth="1"/>
    <col min="5894" max="5894" width="14.140625" style="89" customWidth="1"/>
    <col min="5895" max="5895" width="9.140625" style="89" customWidth="1"/>
    <col min="5896" max="5896" width="12.5703125" style="89" customWidth="1"/>
    <col min="5897" max="5897" width="9.140625" style="89" customWidth="1"/>
    <col min="5898" max="6144" width="9.140625" style="89"/>
    <col min="6145" max="6145" width="4.140625" style="89" customWidth="1"/>
    <col min="6146" max="6146" width="50.7109375" style="89" customWidth="1"/>
    <col min="6147" max="6147" width="15.7109375" style="89" customWidth="1"/>
    <col min="6148" max="6148" width="9.140625" style="89" customWidth="1"/>
    <col min="6149" max="6149" width="10.140625" style="89" customWidth="1"/>
    <col min="6150" max="6150" width="14.140625" style="89" customWidth="1"/>
    <col min="6151" max="6151" width="9.140625" style="89" customWidth="1"/>
    <col min="6152" max="6152" width="12.5703125" style="89" customWidth="1"/>
    <col min="6153" max="6153" width="9.140625" style="89" customWidth="1"/>
    <col min="6154" max="6400" width="9.140625" style="89"/>
    <col min="6401" max="6401" width="4.140625" style="89" customWidth="1"/>
    <col min="6402" max="6402" width="50.7109375" style="89" customWidth="1"/>
    <col min="6403" max="6403" width="15.7109375" style="89" customWidth="1"/>
    <col min="6404" max="6404" width="9.140625" style="89" customWidth="1"/>
    <col min="6405" max="6405" width="10.140625" style="89" customWidth="1"/>
    <col min="6406" max="6406" width="14.140625" style="89" customWidth="1"/>
    <col min="6407" max="6407" width="9.140625" style="89" customWidth="1"/>
    <col min="6408" max="6408" width="12.5703125" style="89" customWidth="1"/>
    <col min="6409" max="6409" width="9.140625" style="89" customWidth="1"/>
    <col min="6410" max="6656" width="9.140625" style="89"/>
    <col min="6657" max="6657" width="4.140625" style="89" customWidth="1"/>
    <col min="6658" max="6658" width="50.7109375" style="89" customWidth="1"/>
    <col min="6659" max="6659" width="15.7109375" style="89" customWidth="1"/>
    <col min="6660" max="6660" width="9.140625" style="89" customWidth="1"/>
    <col min="6661" max="6661" width="10.140625" style="89" customWidth="1"/>
    <col min="6662" max="6662" width="14.140625" style="89" customWidth="1"/>
    <col min="6663" max="6663" width="9.140625" style="89" customWidth="1"/>
    <col min="6664" max="6664" width="12.5703125" style="89" customWidth="1"/>
    <col min="6665" max="6665" width="9.140625" style="89" customWidth="1"/>
    <col min="6666" max="6912" width="9.140625" style="89"/>
    <col min="6913" max="6913" width="4.140625" style="89" customWidth="1"/>
    <col min="6914" max="6914" width="50.7109375" style="89" customWidth="1"/>
    <col min="6915" max="6915" width="15.7109375" style="89" customWidth="1"/>
    <col min="6916" max="6916" width="9.140625" style="89" customWidth="1"/>
    <col min="6917" max="6917" width="10.140625" style="89" customWidth="1"/>
    <col min="6918" max="6918" width="14.140625" style="89" customWidth="1"/>
    <col min="6919" max="6919" width="9.140625" style="89" customWidth="1"/>
    <col min="6920" max="6920" width="12.5703125" style="89" customWidth="1"/>
    <col min="6921" max="6921" width="9.140625" style="89" customWidth="1"/>
    <col min="6922" max="7168" width="9.140625" style="89"/>
    <col min="7169" max="7169" width="4.140625" style="89" customWidth="1"/>
    <col min="7170" max="7170" width="50.7109375" style="89" customWidth="1"/>
    <col min="7171" max="7171" width="15.7109375" style="89" customWidth="1"/>
    <col min="7172" max="7172" width="9.140625" style="89" customWidth="1"/>
    <col min="7173" max="7173" width="10.140625" style="89" customWidth="1"/>
    <col min="7174" max="7174" width="14.140625" style="89" customWidth="1"/>
    <col min="7175" max="7175" width="9.140625" style="89" customWidth="1"/>
    <col min="7176" max="7176" width="12.5703125" style="89" customWidth="1"/>
    <col min="7177" max="7177" width="9.140625" style="89" customWidth="1"/>
    <col min="7178" max="7424" width="9.140625" style="89"/>
    <col min="7425" max="7425" width="4.140625" style="89" customWidth="1"/>
    <col min="7426" max="7426" width="50.7109375" style="89" customWidth="1"/>
    <col min="7427" max="7427" width="15.7109375" style="89" customWidth="1"/>
    <col min="7428" max="7428" width="9.140625" style="89" customWidth="1"/>
    <col min="7429" max="7429" width="10.140625" style="89" customWidth="1"/>
    <col min="7430" max="7430" width="14.140625" style="89" customWidth="1"/>
    <col min="7431" max="7431" width="9.140625" style="89" customWidth="1"/>
    <col min="7432" max="7432" width="12.5703125" style="89" customWidth="1"/>
    <col min="7433" max="7433" width="9.140625" style="89" customWidth="1"/>
    <col min="7434" max="7680" width="9.140625" style="89"/>
    <col min="7681" max="7681" width="4.140625" style="89" customWidth="1"/>
    <col min="7682" max="7682" width="50.7109375" style="89" customWidth="1"/>
    <col min="7683" max="7683" width="15.7109375" style="89" customWidth="1"/>
    <col min="7684" max="7684" width="9.140625" style="89" customWidth="1"/>
    <col min="7685" max="7685" width="10.140625" style="89" customWidth="1"/>
    <col min="7686" max="7686" width="14.140625" style="89" customWidth="1"/>
    <col min="7687" max="7687" width="9.140625" style="89" customWidth="1"/>
    <col min="7688" max="7688" width="12.5703125" style="89" customWidth="1"/>
    <col min="7689" max="7689" width="9.140625" style="89" customWidth="1"/>
    <col min="7690" max="7936" width="9.140625" style="89"/>
    <col min="7937" max="7937" width="4.140625" style="89" customWidth="1"/>
    <col min="7938" max="7938" width="50.7109375" style="89" customWidth="1"/>
    <col min="7939" max="7939" width="15.7109375" style="89" customWidth="1"/>
    <col min="7940" max="7940" width="9.140625" style="89" customWidth="1"/>
    <col min="7941" max="7941" width="10.140625" style="89" customWidth="1"/>
    <col min="7942" max="7942" width="14.140625" style="89" customWidth="1"/>
    <col min="7943" max="7943" width="9.140625" style="89" customWidth="1"/>
    <col min="7944" max="7944" width="12.5703125" style="89" customWidth="1"/>
    <col min="7945" max="7945" width="9.140625" style="89" customWidth="1"/>
    <col min="7946" max="8192" width="9.140625" style="89"/>
    <col min="8193" max="8193" width="4.140625" style="89" customWidth="1"/>
    <col min="8194" max="8194" width="50.7109375" style="89" customWidth="1"/>
    <col min="8195" max="8195" width="15.7109375" style="89" customWidth="1"/>
    <col min="8196" max="8196" width="9.140625" style="89" customWidth="1"/>
    <col min="8197" max="8197" width="10.140625" style="89" customWidth="1"/>
    <col min="8198" max="8198" width="14.140625" style="89" customWidth="1"/>
    <col min="8199" max="8199" width="9.140625" style="89" customWidth="1"/>
    <col min="8200" max="8200" width="12.5703125" style="89" customWidth="1"/>
    <col min="8201" max="8201" width="9.140625" style="89" customWidth="1"/>
    <col min="8202" max="8448" width="9.140625" style="89"/>
    <col min="8449" max="8449" width="4.140625" style="89" customWidth="1"/>
    <col min="8450" max="8450" width="50.7109375" style="89" customWidth="1"/>
    <col min="8451" max="8451" width="15.7109375" style="89" customWidth="1"/>
    <col min="8452" max="8452" width="9.140625" style="89" customWidth="1"/>
    <col min="8453" max="8453" width="10.140625" style="89" customWidth="1"/>
    <col min="8454" max="8454" width="14.140625" style="89" customWidth="1"/>
    <col min="8455" max="8455" width="9.140625" style="89" customWidth="1"/>
    <col min="8456" max="8456" width="12.5703125" style="89" customWidth="1"/>
    <col min="8457" max="8457" width="9.140625" style="89" customWidth="1"/>
    <col min="8458" max="8704" width="9.140625" style="89"/>
    <col min="8705" max="8705" width="4.140625" style="89" customWidth="1"/>
    <col min="8706" max="8706" width="50.7109375" style="89" customWidth="1"/>
    <col min="8707" max="8707" width="15.7109375" style="89" customWidth="1"/>
    <col min="8708" max="8708" width="9.140625" style="89" customWidth="1"/>
    <col min="8709" max="8709" width="10.140625" style="89" customWidth="1"/>
    <col min="8710" max="8710" width="14.140625" style="89" customWidth="1"/>
    <col min="8711" max="8711" width="9.140625" style="89" customWidth="1"/>
    <col min="8712" max="8712" width="12.5703125" style="89" customWidth="1"/>
    <col min="8713" max="8713" width="9.140625" style="89" customWidth="1"/>
    <col min="8714" max="8960" width="9.140625" style="89"/>
    <col min="8961" max="8961" width="4.140625" style="89" customWidth="1"/>
    <col min="8962" max="8962" width="50.7109375" style="89" customWidth="1"/>
    <col min="8963" max="8963" width="15.7109375" style="89" customWidth="1"/>
    <col min="8964" max="8964" width="9.140625" style="89" customWidth="1"/>
    <col min="8965" max="8965" width="10.140625" style="89" customWidth="1"/>
    <col min="8966" max="8966" width="14.140625" style="89" customWidth="1"/>
    <col min="8967" max="8967" width="9.140625" style="89" customWidth="1"/>
    <col min="8968" max="8968" width="12.5703125" style="89" customWidth="1"/>
    <col min="8969" max="8969" width="9.140625" style="89" customWidth="1"/>
    <col min="8970" max="9216" width="9.140625" style="89"/>
    <col min="9217" max="9217" width="4.140625" style="89" customWidth="1"/>
    <col min="9218" max="9218" width="50.7109375" style="89" customWidth="1"/>
    <col min="9219" max="9219" width="15.7109375" style="89" customWidth="1"/>
    <col min="9220" max="9220" width="9.140625" style="89" customWidth="1"/>
    <col min="9221" max="9221" width="10.140625" style="89" customWidth="1"/>
    <col min="9222" max="9222" width="14.140625" style="89" customWidth="1"/>
    <col min="9223" max="9223" width="9.140625" style="89" customWidth="1"/>
    <col min="9224" max="9224" width="12.5703125" style="89" customWidth="1"/>
    <col min="9225" max="9225" width="9.140625" style="89" customWidth="1"/>
    <col min="9226" max="9472" width="9.140625" style="89"/>
    <col min="9473" max="9473" width="4.140625" style="89" customWidth="1"/>
    <col min="9474" max="9474" width="50.7109375" style="89" customWidth="1"/>
    <col min="9475" max="9475" width="15.7109375" style="89" customWidth="1"/>
    <col min="9476" max="9476" width="9.140625" style="89" customWidth="1"/>
    <col min="9477" max="9477" width="10.140625" style="89" customWidth="1"/>
    <col min="9478" max="9478" width="14.140625" style="89" customWidth="1"/>
    <col min="9479" max="9479" width="9.140625" style="89" customWidth="1"/>
    <col min="9480" max="9480" width="12.5703125" style="89" customWidth="1"/>
    <col min="9481" max="9481" width="9.140625" style="89" customWidth="1"/>
    <col min="9482" max="9728" width="9.140625" style="89"/>
    <col min="9729" max="9729" width="4.140625" style="89" customWidth="1"/>
    <col min="9730" max="9730" width="50.7109375" style="89" customWidth="1"/>
    <col min="9731" max="9731" width="15.7109375" style="89" customWidth="1"/>
    <col min="9732" max="9732" width="9.140625" style="89" customWidth="1"/>
    <col min="9733" max="9733" width="10.140625" style="89" customWidth="1"/>
    <col min="9734" max="9734" width="14.140625" style="89" customWidth="1"/>
    <col min="9735" max="9735" width="9.140625" style="89" customWidth="1"/>
    <col min="9736" max="9736" width="12.5703125" style="89" customWidth="1"/>
    <col min="9737" max="9737" width="9.140625" style="89" customWidth="1"/>
    <col min="9738" max="9984" width="9.140625" style="89"/>
    <col min="9985" max="9985" width="4.140625" style="89" customWidth="1"/>
    <col min="9986" max="9986" width="50.7109375" style="89" customWidth="1"/>
    <col min="9987" max="9987" width="15.7109375" style="89" customWidth="1"/>
    <col min="9988" max="9988" width="9.140625" style="89" customWidth="1"/>
    <col min="9989" max="9989" width="10.140625" style="89" customWidth="1"/>
    <col min="9990" max="9990" width="14.140625" style="89" customWidth="1"/>
    <col min="9991" max="9991" width="9.140625" style="89" customWidth="1"/>
    <col min="9992" max="9992" width="12.5703125" style="89" customWidth="1"/>
    <col min="9993" max="9993" width="9.140625" style="89" customWidth="1"/>
    <col min="9994" max="10240" width="9.140625" style="89"/>
    <col min="10241" max="10241" width="4.140625" style="89" customWidth="1"/>
    <col min="10242" max="10242" width="50.7109375" style="89" customWidth="1"/>
    <col min="10243" max="10243" width="15.7109375" style="89" customWidth="1"/>
    <col min="10244" max="10244" width="9.140625" style="89" customWidth="1"/>
    <col min="10245" max="10245" width="10.140625" style="89" customWidth="1"/>
    <col min="10246" max="10246" width="14.140625" style="89" customWidth="1"/>
    <col min="10247" max="10247" width="9.140625" style="89" customWidth="1"/>
    <col min="10248" max="10248" width="12.5703125" style="89" customWidth="1"/>
    <col min="10249" max="10249" width="9.140625" style="89" customWidth="1"/>
    <col min="10250" max="10496" width="9.140625" style="89"/>
    <col min="10497" max="10497" width="4.140625" style="89" customWidth="1"/>
    <col min="10498" max="10498" width="50.7109375" style="89" customWidth="1"/>
    <col min="10499" max="10499" width="15.7109375" style="89" customWidth="1"/>
    <col min="10500" max="10500" width="9.140625" style="89" customWidth="1"/>
    <col min="10501" max="10501" width="10.140625" style="89" customWidth="1"/>
    <col min="10502" max="10502" width="14.140625" style="89" customWidth="1"/>
    <col min="10503" max="10503" width="9.140625" style="89" customWidth="1"/>
    <col min="10504" max="10504" width="12.5703125" style="89" customWidth="1"/>
    <col min="10505" max="10505" width="9.140625" style="89" customWidth="1"/>
    <col min="10506" max="10752" width="9.140625" style="89"/>
    <col min="10753" max="10753" width="4.140625" style="89" customWidth="1"/>
    <col min="10754" max="10754" width="50.7109375" style="89" customWidth="1"/>
    <col min="10755" max="10755" width="15.7109375" style="89" customWidth="1"/>
    <col min="10756" max="10756" width="9.140625" style="89" customWidth="1"/>
    <col min="10757" max="10757" width="10.140625" style="89" customWidth="1"/>
    <col min="10758" max="10758" width="14.140625" style="89" customWidth="1"/>
    <col min="10759" max="10759" width="9.140625" style="89" customWidth="1"/>
    <col min="10760" max="10760" width="12.5703125" style="89" customWidth="1"/>
    <col min="10761" max="10761" width="9.140625" style="89" customWidth="1"/>
    <col min="10762" max="11008" width="9.140625" style="89"/>
    <col min="11009" max="11009" width="4.140625" style="89" customWidth="1"/>
    <col min="11010" max="11010" width="50.7109375" style="89" customWidth="1"/>
    <col min="11011" max="11011" width="15.7109375" style="89" customWidth="1"/>
    <col min="11012" max="11012" width="9.140625" style="89" customWidth="1"/>
    <col min="11013" max="11013" width="10.140625" style="89" customWidth="1"/>
    <col min="11014" max="11014" width="14.140625" style="89" customWidth="1"/>
    <col min="11015" max="11015" width="9.140625" style="89" customWidth="1"/>
    <col min="11016" max="11016" width="12.5703125" style="89" customWidth="1"/>
    <col min="11017" max="11017" width="9.140625" style="89" customWidth="1"/>
    <col min="11018" max="11264" width="9.140625" style="89"/>
    <col min="11265" max="11265" width="4.140625" style="89" customWidth="1"/>
    <col min="11266" max="11266" width="50.7109375" style="89" customWidth="1"/>
    <col min="11267" max="11267" width="15.7109375" style="89" customWidth="1"/>
    <col min="11268" max="11268" width="9.140625" style="89" customWidth="1"/>
    <col min="11269" max="11269" width="10.140625" style="89" customWidth="1"/>
    <col min="11270" max="11270" width="14.140625" style="89" customWidth="1"/>
    <col min="11271" max="11271" width="9.140625" style="89" customWidth="1"/>
    <col min="11272" max="11272" width="12.5703125" style="89" customWidth="1"/>
    <col min="11273" max="11273" width="9.140625" style="89" customWidth="1"/>
    <col min="11274" max="11520" width="9.140625" style="89"/>
    <col min="11521" max="11521" width="4.140625" style="89" customWidth="1"/>
    <col min="11522" max="11522" width="50.7109375" style="89" customWidth="1"/>
    <col min="11523" max="11523" width="15.7109375" style="89" customWidth="1"/>
    <col min="11524" max="11524" width="9.140625" style="89" customWidth="1"/>
    <col min="11525" max="11525" width="10.140625" style="89" customWidth="1"/>
    <col min="11526" max="11526" width="14.140625" style="89" customWidth="1"/>
    <col min="11527" max="11527" width="9.140625" style="89" customWidth="1"/>
    <col min="11528" max="11528" width="12.5703125" style="89" customWidth="1"/>
    <col min="11529" max="11529" width="9.140625" style="89" customWidth="1"/>
    <col min="11530" max="11776" width="9.140625" style="89"/>
    <col min="11777" max="11777" width="4.140625" style="89" customWidth="1"/>
    <col min="11778" max="11778" width="50.7109375" style="89" customWidth="1"/>
    <col min="11779" max="11779" width="15.7109375" style="89" customWidth="1"/>
    <col min="11780" max="11780" width="9.140625" style="89" customWidth="1"/>
    <col min="11781" max="11781" width="10.140625" style="89" customWidth="1"/>
    <col min="11782" max="11782" width="14.140625" style="89" customWidth="1"/>
    <col min="11783" max="11783" width="9.140625" style="89" customWidth="1"/>
    <col min="11784" max="11784" width="12.5703125" style="89" customWidth="1"/>
    <col min="11785" max="11785" width="9.140625" style="89" customWidth="1"/>
    <col min="11786" max="12032" width="9.140625" style="89"/>
    <col min="12033" max="12033" width="4.140625" style="89" customWidth="1"/>
    <col min="12034" max="12034" width="50.7109375" style="89" customWidth="1"/>
    <col min="12035" max="12035" width="15.7109375" style="89" customWidth="1"/>
    <col min="12036" max="12036" width="9.140625" style="89" customWidth="1"/>
    <col min="12037" max="12037" width="10.140625" style="89" customWidth="1"/>
    <col min="12038" max="12038" width="14.140625" style="89" customWidth="1"/>
    <col min="12039" max="12039" width="9.140625" style="89" customWidth="1"/>
    <col min="12040" max="12040" width="12.5703125" style="89" customWidth="1"/>
    <col min="12041" max="12041" width="9.140625" style="89" customWidth="1"/>
    <col min="12042" max="12288" width="9.140625" style="89"/>
    <col min="12289" max="12289" width="4.140625" style="89" customWidth="1"/>
    <col min="12290" max="12290" width="50.7109375" style="89" customWidth="1"/>
    <col min="12291" max="12291" width="15.7109375" style="89" customWidth="1"/>
    <col min="12292" max="12292" width="9.140625" style="89" customWidth="1"/>
    <col min="12293" max="12293" width="10.140625" style="89" customWidth="1"/>
    <col min="12294" max="12294" width="14.140625" style="89" customWidth="1"/>
    <col min="12295" max="12295" width="9.140625" style="89" customWidth="1"/>
    <col min="12296" max="12296" width="12.5703125" style="89" customWidth="1"/>
    <col min="12297" max="12297" width="9.140625" style="89" customWidth="1"/>
    <col min="12298" max="12544" width="9.140625" style="89"/>
    <col min="12545" max="12545" width="4.140625" style="89" customWidth="1"/>
    <col min="12546" max="12546" width="50.7109375" style="89" customWidth="1"/>
    <col min="12547" max="12547" width="15.7109375" style="89" customWidth="1"/>
    <col min="12548" max="12548" width="9.140625" style="89" customWidth="1"/>
    <col min="12549" max="12549" width="10.140625" style="89" customWidth="1"/>
    <col min="12550" max="12550" width="14.140625" style="89" customWidth="1"/>
    <col min="12551" max="12551" width="9.140625" style="89" customWidth="1"/>
    <col min="12552" max="12552" width="12.5703125" style="89" customWidth="1"/>
    <col min="12553" max="12553" width="9.140625" style="89" customWidth="1"/>
    <col min="12554" max="12800" width="9.140625" style="89"/>
    <col min="12801" max="12801" width="4.140625" style="89" customWidth="1"/>
    <col min="12802" max="12802" width="50.7109375" style="89" customWidth="1"/>
    <col min="12803" max="12803" width="15.7109375" style="89" customWidth="1"/>
    <col min="12804" max="12804" width="9.140625" style="89" customWidth="1"/>
    <col min="12805" max="12805" width="10.140625" style="89" customWidth="1"/>
    <col min="12806" max="12806" width="14.140625" style="89" customWidth="1"/>
    <col min="12807" max="12807" width="9.140625" style="89" customWidth="1"/>
    <col min="12808" max="12808" width="12.5703125" style="89" customWidth="1"/>
    <col min="12809" max="12809" width="9.140625" style="89" customWidth="1"/>
    <col min="12810" max="13056" width="9.140625" style="89"/>
    <col min="13057" max="13057" width="4.140625" style="89" customWidth="1"/>
    <col min="13058" max="13058" width="50.7109375" style="89" customWidth="1"/>
    <col min="13059" max="13059" width="15.7109375" style="89" customWidth="1"/>
    <col min="13060" max="13060" width="9.140625" style="89" customWidth="1"/>
    <col min="13061" max="13061" width="10.140625" style="89" customWidth="1"/>
    <col min="13062" max="13062" width="14.140625" style="89" customWidth="1"/>
    <col min="13063" max="13063" width="9.140625" style="89" customWidth="1"/>
    <col min="13064" max="13064" width="12.5703125" style="89" customWidth="1"/>
    <col min="13065" max="13065" width="9.140625" style="89" customWidth="1"/>
    <col min="13066" max="13312" width="9.140625" style="89"/>
    <col min="13313" max="13313" width="4.140625" style="89" customWidth="1"/>
    <col min="13314" max="13314" width="50.7109375" style="89" customWidth="1"/>
    <col min="13315" max="13315" width="15.7109375" style="89" customWidth="1"/>
    <col min="13316" max="13316" width="9.140625" style="89" customWidth="1"/>
    <col min="13317" max="13317" width="10.140625" style="89" customWidth="1"/>
    <col min="13318" max="13318" width="14.140625" style="89" customWidth="1"/>
    <col min="13319" max="13319" width="9.140625" style="89" customWidth="1"/>
    <col min="13320" max="13320" width="12.5703125" style="89" customWidth="1"/>
    <col min="13321" max="13321" width="9.140625" style="89" customWidth="1"/>
    <col min="13322" max="13568" width="9.140625" style="89"/>
    <col min="13569" max="13569" width="4.140625" style="89" customWidth="1"/>
    <col min="13570" max="13570" width="50.7109375" style="89" customWidth="1"/>
    <col min="13571" max="13571" width="15.7109375" style="89" customWidth="1"/>
    <col min="13572" max="13572" width="9.140625" style="89" customWidth="1"/>
    <col min="13573" max="13573" width="10.140625" style="89" customWidth="1"/>
    <col min="13574" max="13574" width="14.140625" style="89" customWidth="1"/>
    <col min="13575" max="13575" width="9.140625" style="89" customWidth="1"/>
    <col min="13576" max="13576" width="12.5703125" style="89" customWidth="1"/>
    <col min="13577" max="13577" width="9.140625" style="89" customWidth="1"/>
    <col min="13578" max="13824" width="9.140625" style="89"/>
    <col min="13825" max="13825" width="4.140625" style="89" customWidth="1"/>
    <col min="13826" max="13826" width="50.7109375" style="89" customWidth="1"/>
    <col min="13827" max="13827" width="15.7109375" style="89" customWidth="1"/>
    <col min="13828" max="13828" width="9.140625" style="89" customWidth="1"/>
    <col min="13829" max="13829" width="10.140625" style="89" customWidth="1"/>
    <col min="13830" max="13830" width="14.140625" style="89" customWidth="1"/>
    <col min="13831" max="13831" width="9.140625" style="89" customWidth="1"/>
    <col min="13832" max="13832" width="12.5703125" style="89" customWidth="1"/>
    <col min="13833" max="13833" width="9.140625" style="89" customWidth="1"/>
    <col min="13834" max="14080" width="9.140625" style="89"/>
    <col min="14081" max="14081" width="4.140625" style="89" customWidth="1"/>
    <col min="14082" max="14082" width="50.7109375" style="89" customWidth="1"/>
    <col min="14083" max="14083" width="15.7109375" style="89" customWidth="1"/>
    <col min="14084" max="14084" width="9.140625" style="89" customWidth="1"/>
    <col min="14085" max="14085" width="10.140625" style="89" customWidth="1"/>
    <col min="14086" max="14086" width="14.140625" style="89" customWidth="1"/>
    <col min="14087" max="14087" width="9.140625" style="89" customWidth="1"/>
    <col min="14088" max="14088" width="12.5703125" style="89" customWidth="1"/>
    <col min="14089" max="14089" width="9.140625" style="89" customWidth="1"/>
    <col min="14090" max="14336" width="9.140625" style="89"/>
    <col min="14337" max="14337" width="4.140625" style="89" customWidth="1"/>
    <col min="14338" max="14338" width="50.7109375" style="89" customWidth="1"/>
    <col min="14339" max="14339" width="15.7109375" style="89" customWidth="1"/>
    <col min="14340" max="14340" width="9.140625" style="89" customWidth="1"/>
    <col min="14341" max="14341" width="10.140625" style="89" customWidth="1"/>
    <col min="14342" max="14342" width="14.140625" style="89" customWidth="1"/>
    <col min="14343" max="14343" width="9.140625" style="89" customWidth="1"/>
    <col min="14344" max="14344" width="12.5703125" style="89" customWidth="1"/>
    <col min="14345" max="14345" width="9.140625" style="89" customWidth="1"/>
    <col min="14346" max="14592" width="9.140625" style="89"/>
    <col min="14593" max="14593" width="4.140625" style="89" customWidth="1"/>
    <col min="14594" max="14594" width="50.7109375" style="89" customWidth="1"/>
    <col min="14595" max="14595" width="15.7109375" style="89" customWidth="1"/>
    <col min="14596" max="14596" width="9.140625" style="89" customWidth="1"/>
    <col min="14597" max="14597" width="10.140625" style="89" customWidth="1"/>
    <col min="14598" max="14598" width="14.140625" style="89" customWidth="1"/>
    <col min="14599" max="14599" width="9.140625" style="89" customWidth="1"/>
    <col min="14600" max="14600" width="12.5703125" style="89" customWidth="1"/>
    <col min="14601" max="14601" width="9.140625" style="89" customWidth="1"/>
    <col min="14602" max="14848" width="9.140625" style="89"/>
    <col min="14849" max="14849" width="4.140625" style="89" customWidth="1"/>
    <col min="14850" max="14850" width="50.7109375" style="89" customWidth="1"/>
    <col min="14851" max="14851" width="15.7109375" style="89" customWidth="1"/>
    <col min="14852" max="14852" width="9.140625" style="89" customWidth="1"/>
    <col min="14853" max="14853" width="10.140625" style="89" customWidth="1"/>
    <col min="14854" max="14854" width="14.140625" style="89" customWidth="1"/>
    <col min="14855" max="14855" width="9.140625" style="89" customWidth="1"/>
    <col min="14856" max="14856" width="12.5703125" style="89" customWidth="1"/>
    <col min="14857" max="14857" width="9.140625" style="89" customWidth="1"/>
    <col min="14858" max="15104" width="9.140625" style="89"/>
    <col min="15105" max="15105" width="4.140625" style="89" customWidth="1"/>
    <col min="15106" max="15106" width="50.7109375" style="89" customWidth="1"/>
    <col min="15107" max="15107" width="15.7109375" style="89" customWidth="1"/>
    <col min="15108" max="15108" width="9.140625" style="89" customWidth="1"/>
    <col min="15109" max="15109" width="10.140625" style="89" customWidth="1"/>
    <col min="15110" max="15110" width="14.140625" style="89" customWidth="1"/>
    <col min="15111" max="15111" width="9.140625" style="89" customWidth="1"/>
    <col min="15112" max="15112" width="12.5703125" style="89" customWidth="1"/>
    <col min="15113" max="15113" width="9.140625" style="89" customWidth="1"/>
    <col min="15114" max="15360" width="9.140625" style="89"/>
    <col min="15361" max="15361" width="4.140625" style="89" customWidth="1"/>
    <col min="15362" max="15362" width="50.7109375" style="89" customWidth="1"/>
    <col min="15363" max="15363" width="15.7109375" style="89" customWidth="1"/>
    <col min="15364" max="15364" width="9.140625" style="89" customWidth="1"/>
    <col min="15365" max="15365" width="10.140625" style="89" customWidth="1"/>
    <col min="15366" max="15366" width="14.140625" style="89" customWidth="1"/>
    <col min="15367" max="15367" width="9.140625" style="89" customWidth="1"/>
    <col min="15368" max="15368" width="12.5703125" style="89" customWidth="1"/>
    <col min="15369" max="15369" width="9.140625" style="89" customWidth="1"/>
    <col min="15370" max="15616" width="9.140625" style="89"/>
    <col min="15617" max="15617" width="4.140625" style="89" customWidth="1"/>
    <col min="15618" max="15618" width="50.7109375" style="89" customWidth="1"/>
    <col min="15619" max="15619" width="15.7109375" style="89" customWidth="1"/>
    <col min="15620" max="15620" width="9.140625" style="89" customWidth="1"/>
    <col min="15621" max="15621" width="10.140625" style="89" customWidth="1"/>
    <col min="15622" max="15622" width="14.140625" style="89" customWidth="1"/>
    <col min="15623" max="15623" width="9.140625" style="89" customWidth="1"/>
    <col min="15624" max="15624" width="12.5703125" style="89" customWidth="1"/>
    <col min="15625" max="15625" width="9.140625" style="89" customWidth="1"/>
    <col min="15626" max="15872" width="9.140625" style="89"/>
    <col min="15873" max="15873" width="4.140625" style="89" customWidth="1"/>
    <col min="15874" max="15874" width="50.7109375" style="89" customWidth="1"/>
    <col min="15875" max="15875" width="15.7109375" style="89" customWidth="1"/>
    <col min="15876" max="15876" width="9.140625" style="89" customWidth="1"/>
    <col min="15877" max="15877" width="10.140625" style="89" customWidth="1"/>
    <col min="15878" max="15878" width="14.140625" style="89" customWidth="1"/>
    <col min="15879" max="15879" width="9.140625" style="89" customWidth="1"/>
    <col min="15880" max="15880" width="12.5703125" style="89" customWidth="1"/>
    <col min="15881" max="15881" width="9.140625" style="89" customWidth="1"/>
    <col min="15882" max="16128" width="9.140625" style="89"/>
    <col min="16129" max="16129" width="4.140625" style="89" customWidth="1"/>
    <col min="16130" max="16130" width="50.7109375" style="89" customWidth="1"/>
    <col min="16131" max="16131" width="15.7109375" style="89" customWidth="1"/>
    <col min="16132" max="16132" width="9.140625" style="89" customWidth="1"/>
    <col min="16133" max="16133" width="10.140625" style="89" customWidth="1"/>
    <col min="16134" max="16134" width="14.140625" style="89" customWidth="1"/>
    <col min="16135" max="16135" width="9.140625" style="89" customWidth="1"/>
    <col min="16136" max="16136" width="12.5703125" style="89" customWidth="1"/>
    <col min="16137" max="16137" width="9.140625" style="89" customWidth="1"/>
    <col min="16138" max="16384" width="9.140625" style="89"/>
  </cols>
  <sheetData>
    <row r="1" spans="1:7" ht="18.75" x14ac:dyDescent="0.3">
      <c r="B1" s="220" t="s">
        <v>1000</v>
      </c>
      <c r="C1" s="220"/>
    </row>
    <row r="2" spans="1:7" ht="18.75" x14ac:dyDescent="0.3">
      <c r="B2" s="221" t="s">
        <v>965</v>
      </c>
      <c r="C2" s="221"/>
    </row>
    <row r="3" spans="1:7" ht="18.75" x14ac:dyDescent="0.3">
      <c r="B3" s="221" t="s">
        <v>922</v>
      </c>
      <c r="C3" s="221"/>
    </row>
    <row r="4" spans="1:7" ht="18.75" x14ac:dyDescent="0.3">
      <c r="B4" s="221" t="s">
        <v>1013</v>
      </c>
      <c r="C4" s="221"/>
    </row>
    <row r="7" spans="1:7" ht="18.75" x14ac:dyDescent="0.3">
      <c r="B7" s="208" t="s">
        <v>966</v>
      </c>
      <c r="C7" s="208"/>
      <c r="D7" s="90"/>
      <c r="E7" s="90"/>
      <c r="F7" s="49"/>
      <c r="G7" s="49"/>
    </row>
    <row r="8" spans="1:7" ht="18.75" x14ac:dyDescent="0.3">
      <c r="B8" s="208" t="s">
        <v>325</v>
      </c>
      <c r="C8" s="208"/>
      <c r="D8" s="90"/>
      <c r="E8" s="90"/>
      <c r="F8" s="49"/>
      <c r="G8" s="49"/>
    </row>
    <row r="9" spans="1:7" ht="18.75" x14ac:dyDescent="0.3">
      <c r="B9" s="208" t="s">
        <v>311</v>
      </c>
      <c r="C9" s="208"/>
      <c r="D9" s="90"/>
      <c r="E9" s="90"/>
      <c r="F9" s="49"/>
      <c r="G9" s="49"/>
    </row>
    <row r="10" spans="1:7" ht="18.75" x14ac:dyDescent="0.3">
      <c r="A10" s="223" t="s">
        <v>923</v>
      </c>
      <c r="B10" s="223"/>
      <c r="C10" s="223"/>
      <c r="D10" s="91"/>
      <c r="E10" s="91"/>
      <c r="F10" s="49"/>
      <c r="G10" s="49"/>
    </row>
    <row r="11" spans="1:7" ht="18.75" x14ac:dyDescent="0.3">
      <c r="B11" s="28"/>
      <c r="C11" s="28"/>
    </row>
    <row r="12" spans="1:7" ht="18.75" x14ac:dyDescent="0.3">
      <c r="B12" s="227" t="s">
        <v>982</v>
      </c>
      <c r="C12" s="227"/>
    </row>
    <row r="13" spans="1:7" ht="18.75" x14ac:dyDescent="0.3">
      <c r="B13" s="227"/>
      <c r="C13" s="227"/>
    </row>
    <row r="14" spans="1:7" ht="18.75" x14ac:dyDescent="0.3">
      <c r="B14" s="224" t="s">
        <v>983</v>
      </c>
      <c r="C14" s="226"/>
    </row>
    <row r="15" spans="1:7" ht="182.25" customHeight="1" x14ac:dyDescent="0.3">
      <c r="B15" s="218" t="s">
        <v>984</v>
      </c>
      <c r="C15" s="228"/>
    </row>
    <row r="16" spans="1:7" ht="18.75" x14ac:dyDescent="0.3">
      <c r="B16" s="64"/>
      <c r="C16" s="65"/>
    </row>
    <row r="17" spans="2:8" ht="37.5" x14ac:dyDescent="0.3">
      <c r="B17" s="66" t="s">
        <v>970</v>
      </c>
      <c r="C17" s="66" t="s">
        <v>928</v>
      </c>
    </row>
    <row r="18" spans="2:8" ht="18.75" x14ac:dyDescent="0.3">
      <c r="B18" s="68" t="s">
        <v>971</v>
      </c>
      <c r="C18" s="69">
        <f>SUM(C20:C28)</f>
        <v>235.28700000000001</v>
      </c>
      <c r="D18" s="60"/>
      <c r="E18" s="60"/>
      <c r="H18" s="92"/>
    </row>
    <row r="19" spans="2:8" ht="18.75" x14ac:dyDescent="0.3">
      <c r="B19" s="64"/>
      <c r="C19" s="73"/>
      <c r="D19" s="60"/>
      <c r="E19" s="60"/>
    </row>
    <row r="20" spans="2:8" ht="18.75" x14ac:dyDescent="0.3">
      <c r="B20" s="76" t="s">
        <v>973</v>
      </c>
      <c r="C20" s="75">
        <f t="shared" ref="C20:C28" si="0">10.32+15.633+0.19</f>
        <v>26.143000000000001</v>
      </c>
      <c r="D20" s="60"/>
      <c r="E20" s="60"/>
    </row>
    <row r="21" spans="2:8" ht="18.75" x14ac:dyDescent="0.3">
      <c r="B21" s="76" t="s">
        <v>974</v>
      </c>
      <c r="C21" s="75">
        <f t="shared" si="0"/>
        <v>26.143000000000001</v>
      </c>
      <c r="D21" s="60"/>
      <c r="E21" s="60"/>
    </row>
    <row r="22" spans="2:8" ht="18.75" x14ac:dyDescent="0.3">
      <c r="B22" s="76" t="s">
        <v>975</v>
      </c>
      <c r="C22" s="75">
        <f t="shared" si="0"/>
        <v>26.143000000000001</v>
      </c>
      <c r="D22" s="60"/>
      <c r="E22" s="60"/>
    </row>
    <row r="23" spans="2:8" ht="18.75" x14ac:dyDescent="0.3">
      <c r="B23" s="76" t="s">
        <v>976</v>
      </c>
      <c r="C23" s="75">
        <f t="shared" si="0"/>
        <v>26.143000000000001</v>
      </c>
      <c r="D23" s="60"/>
      <c r="E23" s="60"/>
    </row>
    <row r="24" spans="2:8" ht="18.75" x14ac:dyDescent="0.3">
      <c r="B24" s="76" t="s">
        <v>978</v>
      </c>
      <c r="C24" s="75">
        <f t="shared" si="0"/>
        <v>26.143000000000001</v>
      </c>
      <c r="D24" s="60"/>
      <c r="E24" s="60"/>
    </row>
    <row r="25" spans="2:8" ht="18.75" x14ac:dyDescent="0.3">
      <c r="B25" s="76" t="s">
        <v>977</v>
      </c>
      <c r="C25" s="75">
        <f t="shared" si="0"/>
        <v>26.143000000000001</v>
      </c>
      <c r="D25" s="60"/>
      <c r="E25" s="60"/>
    </row>
    <row r="26" spans="2:8" ht="18.75" x14ac:dyDescent="0.3">
      <c r="B26" s="74" t="s">
        <v>979</v>
      </c>
      <c r="C26" s="75">
        <f t="shared" si="0"/>
        <v>26.143000000000001</v>
      </c>
      <c r="D26" s="60"/>
      <c r="E26" s="60"/>
    </row>
    <row r="27" spans="2:8" ht="18.75" x14ac:dyDescent="0.3">
      <c r="B27" s="74" t="s">
        <v>972</v>
      </c>
      <c r="C27" s="75">
        <f t="shared" si="0"/>
        <v>26.143000000000001</v>
      </c>
      <c r="D27" s="60"/>
      <c r="E27" s="60"/>
    </row>
    <row r="28" spans="2:8" ht="18.75" x14ac:dyDescent="0.3">
      <c r="B28" s="74" t="s">
        <v>980</v>
      </c>
      <c r="C28" s="75">
        <f t="shared" si="0"/>
        <v>26.143000000000001</v>
      </c>
      <c r="D28" s="60"/>
      <c r="E28" s="60"/>
    </row>
    <row r="29" spans="2:8" ht="18.75" x14ac:dyDescent="0.3">
      <c r="B29" s="74"/>
      <c r="C29" s="93"/>
      <c r="D29" s="60"/>
      <c r="E29" s="94"/>
    </row>
    <row r="30" spans="2:8" ht="18.75" x14ac:dyDescent="0.3">
      <c r="B30" s="74"/>
      <c r="C30" s="80"/>
      <c r="D30" s="60"/>
      <c r="E30" s="60"/>
    </row>
    <row r="31" spans="2:8" x14ac:dyDescent="0.25">
      <c r="B31" s="95"/>
      <c r="C31" s="82"/>
    </row>
    <row r="32" spans="2:8" x14ac:dyDescent="0.25">
      <c r="B32" s="95"/>
      <c r="C32" s="83"/>
    </row>
    <row r="33" spans="2:3" x14ac:dyDescent="0.25">
      <c r="B33" s="95"/>
      <c r="C33" s="83"/>
    </row>
    <row r="34" spans="2:3" x14ac:dyDescent="0.25">
      <c r="B34" s="95"/>
      <c r="C34" s="83"/>
    </row>
    <row r="35" spans="2:3" x14ac:dyDescent="0.25">
      <c r="B35" s="95"/>
      <c r="C35" s="83"/>
    </row>
    <row r="36" spans="2:3" x14ac:dyDescent="0.25">
      <c r="B36" s="95"/>
      <c r="C36" s="83"/>
    </row>
    <row r="37" spans="2:3" x14ac:dyDescent="0.25">
      <c r="B37" s="96"/>
      <c r="C37" s="83"/>
    </row>
    <row r="38" spans="2:3" x14ac:dyDescent="0.25">
      <c r="B38" s="96"/>
      <c r="C38" s="85"/>
    </row>
    <row r="39" spans="2:3" x14ac:dyDescent="0.25">
      <c r="B39" s="95"/>
      <c r="C39" s="97"/>
    </row>
    <row r="40" spans="2:3" x14ac:dyDescent="0.25">
      <c r="B40" s="98"/>
      <c r="C40" s="83"/>
    </row>
    <row r="41" spans="2:3" x14ac:dyDescent="0.25">
      <c r="B41" s="99"/>
      <c r="C41" s="100"/>
    </row>
    <row r="42" spans="2:3" x14ac:dyDescent="0.25">
      <c r="B42" s="99"/>
      <c r="C42" s="100"/>
    </row>
    <row r="43" spans="2:3" x14ac:dyDescent="0.25">
      <c r="B43" s="99"/>
      <c r="C43" s="100"/>
    </row>
    <row r="44" spans="2:3" x14ac:dyDescent="0.25">
      <c r="B44" s="99"/>
      <c r="C44" s="100"/>
    </row>
    <row r="45" spans="2:3" x14ac:dyDescent="0.25">
      <c r="B45" s="99"/>
      <c r="C45" s="100"/>
    </row>
    <row r="46" spans="2:3" x14ac:dyDescent="0.25">
      <c r="B46" s="99"/>
      <c r="C46" s="100"/>
    </row>
    <row r="47" spans="2:3" x14ac:dyDescent="0.25">
      <c r="B47" s="99"/>
      <c r="C47" s="100"/>
    </row>
    <row r="48" spans="2:3" x14ac:dyDescent="0.25">
      <c r="B48" s="101"/>
      <c r="C48" s="100"/>
    </row>
    <row r="49" spans="2:3" x14ac:dyDescent="0.25">
      <c r="B49" s="102"/>
      <c r="C49" s="103"/>
    </row>
    <row r="50" spans="2:3" x14ac:dyDescent="0.25">
      <c r="C50" s="104"/>
    </row>
    <row r="51" spans="2:3" x14ac:dyDescent="0.25">
      <c r="C51" s="104"/>
    </row>
    <row r="52" spans="2:3" x14ac:dyDescent="0.25">
      <c r="C52" s="104"/>
    </row>
    <row r="53" spans="2:3" x14ac:dyDescent="0.25">
      <c r="C53" s="104"/>
    </row>
    <row r="54" spans="2:3" x14ac:dyDescent="0.25">
      <c r="C54" s="104"/>
    </row>
    <row r="55" spans="2:3" x14ac:dyDescent="0.25">
      <c r="C55" s="104"/>
    </row>
    <row r="56" spans="2:3" x14ac:dyDescent="0.25">
      <c r="C56" s="104"/>
    </row>
    <row r="57" spans="2:3" x14ac:dyDescent="0.25">
      <c r="C57" s="104"/>
    </row>
    <row r="58" spans="2:3" x14ac:dyDescent="0.25">
      <c r="C58" s="104"/>
    </row>
    <row r="59" spans="2:3" x14ac:dyDescent="0.25">
      <c r="C59" s="104"/>
    </row>
    <row r="60" spans="2:3" x14ac:dyDescent="0.25">
      <c r="C60" s="104"/>
    </row>
    <row r="61" spans="2:3" x14ac:dyDescent="0.25">
      <c r="C61" s="104"/>
    </row>
    <row r="62" spans="2:3" x14ac:dyDescent="0.25">
      <c r="C62" s="104"/>
    </row>
    <row r="63" spans="2:3" x14ac:dyDescent="0.25">
      <c r="C63" s="104"/>
    </row>
    <row r="64" spans="2:3" x14ac:dyDescent="0.25">
      <c r="C64" s="104"/>
    </row>
    <row r="65" spans="3:3" x14ac:dyDescent="0.25">
      <c r="C65" s="104"/>
    </row>
    <row r="66" spans="3:3" x14ac:dyDescent="0.25">
      <c r="C66" s="104"/>
    </row>
    <row r="67" spans="3:3" x14ac:dyDescent="0.25">
      <c r="C67" s="104"/>
    </row>
    <row r="68" spans="3:3" x14ac:dyDescent="0.25">
      <c r="C68" s="104"/>
    </row>
    <row r="69" spans="3:3" x14ac:dyDescent="0.25">
      <c r="C69" s="104"/>
    </row>
    <row r="70" spans="3:3" x14ac:dyDescent="0.25">
      <c r="C70" s="104"/>
    </row>
    <row r="71" spans="3:3" x14ac:dyDescent="0.25">
      <c r="C71" s="104"/>
    </row>
    <row r="72" spans="3:3" x14ac:dyDescent="0.25">
      <c r="C72" s="104"/>
    </row>
    <row r="73" spans="3:3" x14ac:dyDescent="0.25">
      <c r="C73" s="104"/>
    </row>
    <row r="74" spans="3:3" x14ac:dyDescent="0.25">
      <c r="C74" s="104"/>
    </row>
    <row r="75" spans="3:3" x14ac:dyDescent="0.25">
      <c r="C75" s="104"/>
    </row>
    <row r="76" spans="3:3" x14ac:dyDescent="0.25">
      <c r="C76" s="104"/>
    </row>
    <row r="77" spans="3:3" x14ac:dyDescent="0.25">
      <c r="C77" s="104"/>
    </row>
    <row r="78" spans="3:3" x14ac:dyDescent="0.25">
      <c r="C78" s="104"/>
    </row>
    <row r="79" spans="3:3" x14ac:dyDescent="0.25">
      <c r="C79" s="104"/>
    </row>
    <row r="80" spans="3:3" x14ac:dyDescent="0.25">
      <c r="C80" s="104"/>
    </row>
    <row r="81" spans="3:3" x14ac:dyDescent="0.25">
      <c r="C81" s="104"/>
    </row>
    <row r="82" spans="3:3" x14ac:dyDescent="0.25">
      <c r="C82" s="104"/>
    </row>
    <row r="83" spans="3:3" x14ac:dyDescent="0.25">
      <c r="C83" s="104"/>
    </row>
    <row r="84" spans="3:3" x14ac:dyDescent="0.25">
      <c r="C84" s="104"/>
    </row>
    <row r="85" spans="3:3" x14ac:dyDescent="0.25">
      <c r="C85" s="104"/>
    </row>
    <row r="86" spans="3:3" x14ac:dyDescent="0.25">
      <c r="C86" s="104"/>
    </row>
    <row r="87" spans="3:3" x14ac:dyDescent="0.25">
      <c r="C87" s="104"/>
    </row>
    <row r="88" spans="3:3" x14ac:dyDescent="0.25">
      <c r="C88" s="104"/>
    </row>
    <row r="89" spans="3:3" x14ac:dyDescent="0.25">
      <c r="C89" s="104"/>
    </row>
    <row r="90" spans="3:3" x14ac:dyDescent="0.25">
      <c r="C90" s="104"/>
    </row>
    <row r="91" spans="3:3" x14ac:dyDescent="0.25">
      <c r="C91" s="104"/>
    </row>
    <row r="92" spans="3:3" x14ac:dyDescent="0.25">
      <c r="C92" s="104"/>
    </row>
    <row r="93" spans="3:3" x14ac:dyDescent="0.25">
      <c r="C93" s="104"/>
    </row>
    <row r="94" spans="3:3" x14ac:dyDescent="0.25">
      <c r="C94" s="104"/>
    </row>
    <row r="95" spans="3:3" x14ac:dyDescent="0.25">
      <c r="C95" s="104"/>
    </row>
    <row r="96" spans="3:3" x14ac:dyDescent="0.25">
      <c r="C96" s="104"/>
    </row>
    <row r="97" spans="3:3" x14ac:dyDescent="0.25">
      <c r="C97" s="104"/>
    </row>
    <row r="98" spans="3:3" x14ac:dyDescent="0.25">
      <c r="C98" s="104"/>
    </row>
    <row r="99" spans="3:3" x14ac:dyDescent="0.25">
      <c r="C99" s="104"/>
    </row>
    <row r="100" spans="3:3" x14ac:dyDescent="0.25">
      <c r="C100" s="104"/>
    </row>
    <row r="101" spans="3:3" x14ac:dyDescent="0.25">
      <c r="C101" s="104"/>
    </row>
    <row r="102" spans="3:3" x14ac:dyDescent="0.25">
      <c r="C102" s="104"/>
    </row>
    <row r="103" spans="3:3" x14ac:dyDescent="0.25">
      <c r="C103" s="104"/>
    </row>
    <row r="104" spans="3:3" x14ac:dyDescent="0.25">
      <c r="C104" s="104"/>
    </row>
    <row r="105" spans="3:3" x14ac:dyDescent="0.25">
      <c r="C105" s="104"/>
    </row>
    <row r="106" spans="3:3" x14ac:dyDescent="0.25">
      <c r="C106" s="104"/>
    </row>
    <row r="107" spans="3:3" x14ac:dyDescent="0.25">
      <c r="C107" s="104"/>
    </row>
    <row r="108" spans="3:3" x14ac:dyDescent="0.25">
      <c r="C108" s="104"/>
    </row>
    <row r="109" spans="3:3" x14ac:dyDescent="0.25">
      <c r="C109" s="104"/>
    </row>
    <row r="110" spans="3:3" x14ac:dyDescent="0.25">
      <c r="C110" s="104"/>
    </row>
    <row r="111" spans="3:3" x14ac:dyDescent="0.25">
      <c r="C111" s="104"/>
    </row>
    <row r="112" spans="3:3" x14ac:dyDescent="0.25">
      <c r="C112" s="104"/>
    </row>
    <row r="113" spans="3:3" x14ac:dyDescent="0.25">
      <c r="C113" s="104"/>
    </row>
    <row r="114" spans="3:3" x14ac:dyDescent="0.25">
      <c r="C114" s="104"/>
    </row>
    <row r="115" spans="3:3" x14ac:dyDescent="0.25">
      <c r="C115" s="104"/>
    </row>
    <row r="116" spans="3:3" x14ac:dyDescent="0.25">
      <c r="C116" s="104"/>
    </row>
    <row r="117" spans="3:3" x14ac:dyDescent="0.25">
      <c r="C117" s="104"/>
    </row>
    <row r="118" spans="3:3" x14ac:dyDescent="0.25">
      <c r="C118" s="104"/>
    </row>
    <row r="119" spans="3:3" x14ac:dyDescent="0.25">
      <c r="C119" s="104"/>
    </row>
    <row r="120" spans="3:3" x14ac:dyDescent="0.25">
      <c r="C120" s="104"/>
    </row>
    <row r="121" spans="3:3" x14ac:dyDescent="0.25">
      <c r="C121" s="104"/>
    </row>
    <row r="122" spans="3:3" x14ac:dyDescent="0.25">
      <c r="C122" s="104"/>
    </row>
    <row r="123" spans="3:3" x14ac:dyDescent="0.25">
      <c r="C123" s="104"/>
    </row>
    <row r="124" spans="3:3" x14ac:dyDescent="0.25">
      <c r="C124" s="104"/>
    </row>
    <row r="125" spans="3:3" x14ac:dyDescent="0.25">
      <c r="C125" s="104"/>
    </row>
    <row r="126" spans="3:3" x14ac:dyDescent="0.25">
      <c r="C126" s="104"/>
    </row>
    <row r="127" spans="3:3" x14ac:dyDescent="0.25">
      <c r="C127" s="104"/>
    </row>
    <row r="128" spans="3:3" x14ac:dyDescent="0.25">
      <c r="C128" s="104"/>
    </row>
    <row r="129" spans="3:3" x14ac:dyDescent="0.25">
      <c r="C129" s="104"/>
    </row>
    <row r="130" spans="3:3" x14ac:dyDescent="0.25">
      <c r="C130" s="104"/>
    </row>
    <row r="131" spans="3:3" x14ac:dyDescent="0.25">
      <c r="C131" s="104"/>
    </row>
    <row r="132" spans="3:3" x14ac:dyDescent="0.25">
      <c r="C132" s="104"/>
    </row>
    <row r="133" spans="3:3" x14ac:dyDescent="0.25">
      <c r="C133" s="104"/>
    </row>
    <row r="134" spans="3:3" x14ac:dyDescent="0.25">
      <c r="C134" s="104"/>
    </row>
    <row r="135" spans="3:3" x14ac:dyDescent="0.25">
      <c r="C135" s="104"/>
    </row>
    <row r="136" spans="3:3" x14ac:dyDescent="0.25">
      <c r="C136" s="104"/>
    </row>
    <row r="137" spans="3:3" x14ac:dyDescent="0.25">
      <c r="C137" s="104"/>
    </row>
    <row r="138" spans="3:3" x14ac:dyDescent="0.25">
      <c r="C138" s="104"/>
    </row>
    <row r="139" spans="3:3" x14ac:dyDescent="0.25">
      <c r="C139" s="104"/>
    </row>
    <row r="140" spans="3:3" x14ac:dyDescent="0.25">
      <c r="C140" s="104"/>
    </row>
    <row r="141" spans="3:3" x14ac:dyDescent="0.25">
      <c r="C141" s="104"/>
    </row>
    <row r="142" spans="3:3" x14ac:dyDescent="0.25">
      <c r="C142" s="104"/>
    </row>
    <row r="143" spans="3:3" x14ac:dyDescent="0.25">
      <c r="C143" s="104"/>
    </row>
    <row r="144" spans="3:3" x14ac:dyDescent="0.25">
      <c r="C144" s="104"/>
    </row>
    <row r="145" spans="3:3" x14ac:dyDescent="0.25">
      <c r="C145" s="104"/>
    </row>
    <row r="146" spans="3:3" x14ac:dyDescent="0.25">
      <c r="C146" s="104"/>
    </row>
    <row r="147" spans="3:3" x14ac:dyDescent="0.25">
      <c r="C147" s="104"/>
    </row>
    <row r="148" spans="3:3" x14ac:dyDescent="0.25">
      <c r="C148" s="104"/>
    </row>
    <row r="149" spans="3:3" x14ac:dyDescent="0.25">
      <c r="C149" s="104"/>
    </row>
    <row r="150" spans="3:3" x14ac:dyDescent="0.25">
      <c r="C150" s="104"/>
    </row>
    <row r="151" spans="3:3" x14ac:dyDescent="0.25">
      <c r="C151" s="104"/>
    </row>
    <row r="152" spans="3:3" x14ac:dyDescent="0.25">
      <c r="C152" s="104"/>
    </row>
    <row r="153" spans="3:3" x14ac:dyDescent="0.25">
      <c r="C153" s="104"/>
    </row>
    <row r="154" spans="3:3" x14ac:dyDescent="0.25">
      <c r="C154" s="104"/>
    </row>
    <row r="155" spans="3:3" x14ac:dyDescent="0.25">
      <c r="C155" s="104"/>
    </row>
    <row r="156" spans="3:3" x14ac:dyDescent="0.25">
      <c r="C156" s="104"/>
    </row>
    <row r="157" spans="3:3" x14ac:dyDescent="0.25">
      <c r="C157" s="104"/>
    </row>
    <row r="158" spans="3:3" x14ac:dyDescent="0.25">
      <c r="C158" s="104"/>
    </row>
    <row r="159" spans="3:3" x14ac:dyDescent="0.25">
      <c r="C159" s="104"/>
    </row>
    <row r="160" spans="3:3" x14ac:dyDescent="0.25">
      <c r="C160" s="104"/>
    </row>
    <row r="161" spans="3:3" x14ac:dyDescent="0.25">
      <c r="C161" s="104"/>
    </row>
    <row r="162" spans="3:3" x14ac:dyDescent="0.25">
      <c r="C162" s="104"/>
    </row>
    <row r="163" spans="3:3" x14ac:dyDescent="0.25">
      <c r="C163" s="104"/>
    </row>
    <row r="164" spans="3:3" x14ac:dyDescent="0.25">
      <c r="C164" s="104"/>
    </row>
    <row r="165" spans="3:3" x14ac:dyDescent="0.25">
      <c r="C165" s="104"/>
    </row>
    <row r="166" spans="3:3" x14ac:dyDescent="0.25">
      <c r="C166" s="104"/>
    </row>
    <row r="167" spans="3:3" x14ac:dyDescent="0.25">
      <c r="C167" s="104"/>
    </row>
    <row r="168" spans="3:3" x14ac:dyDescent="0.25">
      <c r="C168" s="104"/>
    </row>
    <row r="169" spans="3:3" x14ac:dyDescent="0.25">
      <c r="C169" s="104"/>
    </row>
    <row r="170" spans="3:3" x14ac:dyDescent="0.25">
      <c r="C170" s="104"/>
    </row>
    <row r="171" spans="3:3" x14ac:dyDescent="0.25">
      <c r="C171" s="104"/>
    </row>
    <row r="172" spans="3:3" x14ac:dyDescent="0.25">
      <c r="C172" s="104"/>
    </row>
    <row r="173" spans="3:3" x14ac:dyDescent="0.25">
      <c r="C173" s="104"/>
    </row>
    <row r="174" spans="3:3" x14ac:dyDescent="0.25">
      <c r="C174" s="104"/>
    </row>
    <row r="175" spans="3:3" x14ac:dyDescent="0.25">
      <c r="C175" s="104"/>
    </row>
    <row r="176" spans="3:3" x14ac:dyDescent="0.25">
      <c r="C176" s="104"/>
    </row>
    <row r="177" spans="3:3" x14ac:dyDescent="0.25">
      <c r="C177" s="104"/>
    </row>
    <row r="178" spans="3:3" x14ac:dyDescent="0.25">
      <c r="C178" s="104"/>
    </row>
    <row r="179" spans="3:3" x14ac:dyDescent="0.25">
      <c r="C179" s="104"/>
    </row>
    <row r="180" spans="3:3" x14ac:dyDescent="0.25">
      <c r="C180" s="104"/>
    </row>
    <row r="181" spans="3:3" x14ac:dyDescent="0.25">
      <c r="C181" s="104"/>
    </row>
    <row r="182" spans="3:3" x14ac:dyDescent="0.25">
      <c r="C182" s="104"/>
    </row>
    <row r="183" spans="3:3" x14ac:dyDescent="0.25">
      <c r="C183" s="104"/>
    </row>
    <row r="184" spans="3:3" x14ac:dyDescent="0.25">
      <c r="C184" s="104"/>
    </row>
    <row r="185" spans="3:3" x14ac:dyDescent="0.25">
      <c r="C185" s="104"/>
    </row>
    <row r="186" spans="3:3" x14ac:dyDescent="0.25">
      <c r="C186" s="104"/>
    </row>
    <row r="187" spans="3:3" x14ac:dyDescent="0.25">
      <c r="C187" s="104"/>
    </row>
    <row r="188" spans="3:3" x14ac:dyDescent="0.25">
      <c r="C188" s="104"/>
    </row>
    <row r="189" spans="3:3" x14ac:dyDescent="0.25">
      <c r="C189" s="104"/>
    </row>
    <row r="190" spans="3:3" x14ac:dyDescent="0.25">
      <c r="C190" s="104"/>
    </row>
    <row r="191" spans="3:3" x14ac:dyDescent="0.25">
      <c r="C191" s="104"/>
    </row>
    <row r="192" spans="3:3" x14ac:dyDescent="0.25">
      <c r="C192" s="104"/>
    </row>
    <row r="193" spans="3:3" x14ac:dyDescent="0.25">
      <c r="C193" s="104"/>
    </row>
    <row r="194" spans="3:3" x14ac:dyDescent="0.25">
      <c r="C194" s="104"/>
    </row>
    <row r="195" spans="3:3" x14ac:dyDescent="0.25">
      <c r="C195" s="104"/>
    </row>
    <row r="196" spans="3:3" x14ac:dyDescent="0.25">
      <c r="C196" s="104"/>
    </row>
    <row r="197" spans="3:3" x14ac:dyDescent="0.25">
      <c r="C197" s="104"/>
    </row>
    <row r="198" spans="3:3" x14ac:dyDescent="0.25">
      <c r="C198" s="104"/>
    </row>
    <row r="199" spans="3:3" x14ac:dyDescent="0.25">
      <c r="C199" s="104"/>
    </row>
    <row r="200" spans="3:3" x14ac:dyDescent="0.25">
      <c r="C200" s="104"/>
    </row>
    <row r="201" spans="3:3" x14ac:dyDescent="0.25">
      <c r="C201" s="104"/>
    </row>
    <row r="202" spans="3:3" x14ac:dyDescent="0.25">
      <c r="C202" s="104"/>
    </row>
    <row r="203" spans="3:3" x14ac:dyDescent="0.25">
      <c r="C203" s="104"/>
    </row>
    <row r="204" spans="3:3" x14ac:dyDescent="0.25">
      <c r="C204" s="104"/>
    </row>
    <row r="205" spans="3:3" x14ac:dyDescent="0.25">
      <c r="C205" s="104"/>
    </row>
    <row r="206" spans="3:3" x14ac:dyDescent="0.25">
      <c r="C206" s="104"/>
    </row>
    <row r="207" spans="3:3" x14ac:dyDescent="0.25">
      <c r="C207" s="104"/>
    </row>
    <row r="208" spans="3:3" x14ac:dyDescent="0.25">
      <c r="C208" s="104"/>
    </row>
    <row r="209" spans="3:3" x14ac:dyDescent="0.25">
      <c r="C209" s="104"/>
    </row>
    <row r="210" spans="3:3" x14ac:dyDescent="0.25">
      <c r="C210" s="104"/>
    </row>
    <row r="211" spans="3:3" x14ac:dyDescent="0.25">
      <c r="C211" s="104"/>
    </row>
    <row r="212" spans="3:3" x14ac:dyDescent="0.25">
      <c r="C212" s="104"/>
    </row>
    <row r="213" spans="3:3" x14ac:dyDescent="0.25">
      <c r="C213" s="104"/>
    </row>
    <row r="214" spans="3:3" x14ac:dyDescent="0.25">
      <c r="C214" s="104"/>
    </row>
    <row r="215" spans="3:3" x14ac:dyDescent="0.25">
      <c r="C215" s="104"/>
    </row>
    <row r="216" spans="3:3" x14ac:dyDescent="0.25">
      <c r="C216" s="104"/>
    </row>
    <row r="217" spans="3:3" x14ac:dyDescent="0.25">
      <c r="C217" s="104"/>
    </row>
    <row r="218" spans="3:3" x14ac:dyDescent="0.25">
      <c r="C218" s="104"/>
    </row>
    <row r="219" spans="3:3" x14ac:dyDescent="0.25">
      <c r="C219" s="104"/>
    </row>
    <row r="220" spans="3:3" x14ac:dyDescent="0.25">
      <c r="C220" s="104"/>
    </row>
    <row r="221" spans="3:3" x14ac:dyDescent="0.25">
      <c r="C221" s="104"/>
    </row>
    <row r="222" spans="3:3" x14ac:dyDescent="0.25">
      <c r="C222" s="104"/>
    </row>
    <row r="223" spans="3:3" x14ac:dyDescent="0.25">
      <c r="C223" s="104"/>
    </row>
    <row r="224" spans="3:3" x14ac:dyDescent="0.25">
      <c r="C224" s="104"/>
    </row>
    <row r="225" spans="3:3" x14ac:dyDescent="0.25">
      <c r="C225" s="104"/>
    </row>
    <row r="226" spans="3:3" x14ac:dyDescent="0.25">
      <c r="C226" s="104"/>
    </row>
    <row r="227" spans="3:3" x14ac:dyDescent="0.25">
      <c r="C227" s="104"/>
    </row>
    <row r="228" spans="3:3" x14ac:dyDescent="0.25">
      <c r="C228" s="104"/>
    </row>
    <row r="229" spans="3:3" x14ac:dyDescent="0.25">
      <c r="C229" s="104"/>
    </row>
    <row r="230" spans="3:3" x14ac:dyDescent="0.25">
      <c r="C230" s="104"/>
    </row>
    <row r="231" spans="3:3" x14ac:dyDescent="0.25">
      <c r="C231" s="104"/>
    </row>
    <row r="232" spans="3:3" x14ac:dyDescent="0.25">
      <c r="C232" s="104"/>
    </row>
    <row r="233" spans="3:3" x14ac:dyDescent="0.25">
      <c r="C233" s="104"/>
    </row>
    <row r="234" spans="3:3" x14ac:dyDescent="0.25">
      <c r="C234" s="104"/>
    </row>
    <row r="235" spans="3:3" x14ac:dyDescent="0.25">
      <c r="C235" s="104"/>
    </row>
    <row r="236" spans="3:3" x14ac:dyDescent="0.25">
      <c r="C236" s="104"/>
    </row>
    <row r="237" spans="3:3" x14ac:dyDescent="0.25">
      <c r="C237" s="104"/>
    </row>
    <row r="238" spans="3:3" x14ac:dyDescent="0.25">
      <c r="C238" s="104"/>
    </row>
    <row r="239" spans="3:3" x14ac:dyDescent="0.25">
      <c r="C239" s="104"/>
    </row>
    <row r="240" spans="3:3" x14ac:dyDescent="0.25">
      <c r="C240" s="104"/>
    </row>
    <row r="241" spans="3:3" x14ac:dyDescent="0.25">
      <c r="C241" s="104"/>
    </row>
    <row r="242" spans="3:3" x14ac:dyDescent="0.25">
      <c r="C242" s="104"/>
    </row>
    <row r="243" spans="3:3" x14ac:dyDescent="0.25">
      <c r="C243" s="104"/>
    </row>
    <row r="244" spans="3:3" x14ac:dyDescent="0.25">
      <c r="C244" s="104"/>
    </row>
    <row r="245" spans="3:3" x14ac:dyDescent="0.25">
      <c r="C245" s="104"/>
    </row>
    <row r="246" spans="3:3" x14ac:dyDescent="0.25">
      <c r="C246" s="104"/>
    </row>
    <row r="247" spans="3:3" x14ac:dyDescent="0.25">
      <c r="C247" s="104"/>
    </row>
    <row r="248" spans="3:3" x14ac:dyDescent="0.25">
      <c r="C248" s="104"/>
    </row>
    <row r="249" spans="3:3" x14ac:dyDescent="0.25">
      <c r="C249" s="104"/>
    </row>
    <row r="250" spans="3:3" x14ac:dyDescent="0.25">
      <c r="C250" s="104"/>
    </row>
    <row r="251" spans="3:3" x14ac:dyDescent="0.25">
      <c r="C251" s="104"/>
    </row>
    <row r="252" spans="3:3" x14ac:dyDescent="0.25">
      <c r="C252" s="104"/>
    </row>
    <row r="253" spans="3:3" x14ac:dyDescent="0.25">
      <c r="C253" s="104"/>
    </row>
    <row r="254" spans="3:3" x14ac:dyDescent="0.25">
      <c r="C254" s="104"/>
    </row>
    <row r="255" spans="3:3" x14ac:dyDescent="0.25">
      <c r="C255" s="104"/>
    </row>
    <row r="256" spans="3:3" x14ac:dyDescent="0.25">
      <c r="C256" s="104"/>
    </row>
    <row r="257" spans="3:3" x14ac:dyDescent="0.25">
      <c r="C257" s="104"/>
    </row>
    <row r="258" spans="3:3" x14ac:dyDescent="0.25">
      <c r="C258" s="104"/>
    </row>
    <row r="259" spans="3:3" x14ac:dyDescent="0.25">
      <c r="C259" s="104"/>
    </row>
    <row r="260" spans="3:3" x14ac:dyDescent="0.25">
      <c r="C260" s="104"/>
    </row>
    <row r="261" spans="3:3" x14ac:dyDescent="0.25">
      <c r="C261" s="104"/>
    </row>
    <row r="262" spans="3:3" x14ac:dyDescent="0.25">
      <c r="C262" s="104"/>
    </row>
    <row r="263" spans="3:3" x14ac:dyDescent="0.25">
      <c r="C263" s="104"/>
    </row>
    <row r="264" spans="3:3" x14ac:dyDescent="0.25">
      <c r="C264" s="104"/>
    </row>
    <row r="265" spans="3:3" x14ac:dyDescent="0.25">
      <c r="C265" s="104"/>
    </row>
    <row r="266" spans="3:3" x14ac:dyDescent="0.25">
      <c r="C266" s="104"/>
    </row>
    <row r="267" spans="3:3" x14ac:dyDescent="0.25">
      <c r="C267" s="104"/>
    </row>
    <row r="268" spans="3:3" x14ac:dyDescent="0.25">
      <c r="C268" s="104"/>
    </row>
    <row r="269" spans="3:3" x14ac:dyDescent="0.25">
      <c r="C269" s="104"/>
    </row>
    <row r="270" spans="3:3" x14ac:dyDescent="0.25">
      <c r="C270" s="104"/>
    </row>
    <row r="271" spans="3:3" x14ac:dyDescent="0.25">
      <c r="C271" s="104"/>
    </row>
    <row r="272" spans="3:3" x14ac:dyDescent="0.25">
      <c r="C272" s="104"/>
    </row>
    <row r="273" spans="3:3" x14ac:dyDescent="0.25">
      <c r="C273" s="104"/>
    </row>
    <row r="274" spans="3:3" x14ac:dyDescent="0.25">
      <c r="C274" s="104"/>
    </row>
    <row r="275" spans="3:3" x14ac:dyDescent="0.25">
      <c r="C275" s="104"/>
    </row>
    <row r="276" spans="3:3" x14ac:dyDescent="0.25">
      <c r="C276" s="104"/>
    </row>
    <row r="277" spans="3:3" x14ac:dyDescent="0.25">
      <c r="C277" s="104"/>
    </row>
    <row r="278" spans="3:3" x14ac:dyDescent="0.25">
      <c r="C278" s="104"/>
    </row>
    <row r="279" spans="3:3" x14ac:dyDescent="0.25">
      <c r="C279" s="104"/>
    </row>
    <row r="280" spans="3:3" x14ac:dyDescent="0.25">
      <c r="C280" s="104"/>
    </row>
    <row r="281" spans="3:3" x14ac:dyDescent="0.25">
      <c r="C281" s="104"/>
    </row>
    <row r="282" spans="3:3" x14ac:dyDescent="0.25">
      <c r="C282" s="104"/>
    </row>
    <row r="283" spans="3:3" x14ac:dyDescent="0.25">
      <c r="C283" s="104"/>
    </row>
    <row r="284" spans="3:3" x14ac:dyDescent="0.25">
      <c r="C284" s="104"/>
    </row>
    <row r="285" spans="3:3" x14ac:dyDescent="0.25">
      <c r="C285" s="104"/>
    </row>
    <row r="286" spans="3:3" x14ac:dyDescent="0.25">
      <c r="C286" s="104"/>
    </row>
    <row r="287" spans="3:3" x14ac:dyDescent="0.25">
      <c r="C287" s="104"/>
    </row>
    <row r="288" spans="3:3" x14ac:dyDescent="0.25">
      <c r="C288" s="104"/>
    </row>
    <row r="289" spans="3:3" x14ac:dyDescent="0.25">
      <c r="C289" s="104"/>
    </row>
    <row r="290" spans="3:3" x14ac:dyDescent="0.25">
      <c r="C290" s="104"/>
    </row>
    <row r="291" spans="3:3" x14ac:dyDescent="0.25">
      <c r="C291" s="104"/>
    </row>
    <row r="292" spans="3:3" x14ac:dyDescent="0.25">
      <c r="C292" s="104"/>
    </row>
    <row r="293" spans="3:3" x14ac:dyDescent="0.25">
      <c r="C293" s="104"/>
    </row>
    <row r="294" spans="3:3" x14ac:dyDescent="0.25">
      <c r="C294" s="104"/>
    </row>
    <row r="295" spans="3:3" x14ac:dyDescent="0.25">
      <c r="C295" s="104"/>
    </row>
    <row r="296" spans="3:3" x14ac:dyDescent="0.25">
      <c r="C296" s="104"/>
    </row>
    <row r="297" spans="3:3" x14ac:dyDescent="0.25">
      <c r="C297" s="104"/>
    </row>
    <row r="298" spans="3:3" x14ac:dyDescent="0.25">
      <c r="C298" s="104"/>
    </row>
    <row r="299" spans="3:3" x14ac:dyDescent="0.25">
      <c r="C299" s="104"/>
    </row>
    <row r="300" spans="3:3" x14ac:dyDescent="0.25">
      <c r="C300" s="104"/>
    </row>
    <row r="301" spans="3:3" x14ac:dyDescent="0.25">
      <c r="C301" s="104"/>
    </row>
    <row r="302" spans="3:3" x14ac:dyDescent="0.25">
      <c r="C302" s="104"/>
    </row>
    <row r="303" spans="3:3" x14ac:dyDescent="0.25">
      <c r="C303" s="104"/>
    </row>
    <row r="304" spans="3:3" x14ac:dyDescent="0.25">
      <c r="C304" s="104"/>
    </row>
    <row r="305" spans="3:3" x14ac:dyDescent="0.25">
      <c r="C305" s="104"/>
    </row>
    <row r="306" spans="3:3" x14ac:dyDescent="0.25">
      <c r="C306" s="104"/>
    </row>
    <row r="307" spans="3:3" x14ac:dyDescent="0.25">
      <c r="C307" s="104"/>
    </row>
    <row r="308" spans="3:3" x14ac:dyDescent="0.25">
      <c r="C308" s="104"/>
    </row>
    <row r="309" spans="3:3" x14ac:dyDescent="0.25">
      <c r="C309" s="104"/>
    </row>
    <row r="310" spans="3:3" x14ac:dyDescent="0.25">
      <c r="C310" s="104"/>
    </row>
    <row r="311" spans="3:3" x14ac:dyDescent="0.25">
      <c r="C311" s="104"/>
    </row>
    <row r="312" spans="3:3" x14ac:dyDescent="0.25">
      <c r="C312" s="104"/>
    </row>
    <row r="313" spans="3:3" x14ac:dyDescent="0.25">
      <c r="C313" s="104"/>
    </row>
    <row r="314" spans="3:3" x14ac:dyDescent="0.25">
      <c r="C314" s="104"/>
    </row>
    <row r="315" spans="3:3" x14ac:dyDescent="0.25">
      <c r="C315" s="104"/>
    </row>
    <row r="316" spans="3:3" x14ac:dyDescent="0.25">
      <c r="C316" s="104"/>
    </row>
    <row r="317" spans="3:3" x14ac:dyDescent="0.25">
      <c r="C317" s="104"/>
    </row>
    <row r="318" spans="3:3" x14ac:dyDescent="0.25">
      <c r="C318" s="104"/>
    </row>
    <row r="319" spans="3:3" x14ac:dyDescent="0.25">
      <c r="C319" s="104"/>
    </row>
    <row r="320" spans="3:3" x14ac:dyDescent="0.25">
      <c r="C320" s="104"/>
    </row>
    <row r="321" spans="3:3" x14ac:dyDescent="0.25">
      <c r="C321" s="104"/>
    </row>
    <row r="322" spans="3:3" x14ac:dyDescent="0.25">
      <c r="C322" s="104"/>
    </row>
    <row r="323" spans="3:3" x14ac:dyDescent="0.25">
      <c r="C323" s="104"/>
    </row>
    <row r="324" spans="3:3" x14ac:dyDescent="0.25">
      <c r="C324" s="104"/>
    </row>
    <row r="325" spans="3:3" x14ac:dyDescent="0.25">
      <c r="C325" s="104"/>
    </row>
    <row r="326" spans="3:3" x14ac:dyDescent="0.25">
      <c r="C326" s="104"/>
    </row>
    <row r="327" spans="3:3" x14ac:dyDescent="0.25">
      <c r="C327" s="104"/>
    </row>
    <row r="328" spans="3:3" x14ac:dyDescent="0.25">
      <c r="C328" s="104"/>
    </row>
    <row r="329" spans="3:3" x14ac:dyDescent="0.25">
      <c r="C329" s="104"/>
    </row>
    <row r="330" spans="3:3" x14ac:dyDescent="0.25">
      <c r="C330" s="104"/>
    </row>
    <row r="331" spans="3:3" x14ac:dyDescent="0.25">
      <c r="C331" s="104"/>
    </row>
    <row r="332" spans="3:3" x14ac:dyDescent="0.25">
      <c r="C332" s="104"/>
    </row>
    <row r="333" spans="3:3" x14ac:dyDescent="0.25">
      <c r="C333" s="104"/>
    </row>
    <row r="334" spans="3:3" x14ac:dyDescent="0.25">
      <c r="C334" s="104"/>
    </row>
    <row r="335" spans="3:3" x14ac:dyDescent="0.25">
      <c r="C335" s="104"/>
    </row>
    <row r="336" spans="3:3" x14ac:dyDescent="0.25">
      <c r="C336" s="104"/>
    </row>
    <row r="337" spans="3:3" x14ac:dyDescent="0.25">
      <c r="C337" s="104"/>
    </row>
    <row r="338" spans="3:3" x14ac:dyDescent="0.25">
      <c r="C338" s="104"/>
    </row>
    <row r="339" spans="3:3" x14ac:dyDescent="0.25">
      <c r="C339" s="104"/>
    </row>
    <row r="340" spans="3:3" x14ac:dyDescent="0.25">
      <c r="C340" s="104"/>
    </row>
    <row r="341" spans="3:3" x14ac:dyDescent="0.25">
      <c r="C341" s="104"/>
    </row>
    <row r="342" spans="3:3" x14ac:dyDescent="0.25">
      <c r="C342" s="104"/>
    </row>
    <row r="343" spans="3:3" x14ac:dyDescent="0.25">
      <c r="C343" s="104"/>
    </row>
    <row r="344" spans="3:3" x14ac:dyDescent="0.25">
      <c r="C344" s="104"/>
    </row>
    <row r="345" spans="3:3" x14ac:dyDescent="0.25">
      <c r="C345" s="104"/>
    </row>
    <row r="346" spans="3:3" x14ac:dyDescent="0.25">
      <c r="C346" s="104"/>
    </row>
    <row r="347" spans="3:3" x14ac:dyDescent="0.25">
      <c r="C347" s="104"/>
    </row>
    <row r="348" spans="3:3" x14ac:dyDescent="0.25">
      <c r="C348" s="104"/>
    </row>
    <row r="349" spans="3:3" x14ac:dyDescent="0.25">
      <c r="C349" s="104"/>
    </row>
    <row r="350" spans="3:3" x14ac:dyDescent="0.25">
      <c r="C350" s="104"/>
    </row>
    <row r="351" spans="3:3" x14ac:dyDescent="0.25">
      <c r="C351" s="104"/>
    </row>
    <row r="352" spans="3:3" x14ac:dyDescent="0.25">
      <c r="C352" s="104"/>
    </row>
    <row r="353" spans="3:3" x14ac:dyDescent="0.25">
      <c r="C353" s="104"/>
    </row>
    <row r="354" spans="3:3" x14ac:dyDescent="0.25">
      <c r="C354" s="104"/>
    </row>
    <row r="355" spans="3:3" x14ac:dyDescent="0.25">
      <c r="C355" s="104"/>
    </row>
    <row r="356" spans="3:3" x14ac:dyDescent="0.25">
      <c r="C356" s="104"/>
    </row>
    <row r="357" spans="3:3" x14ac:dyDescent="0.25">
      <c r="C357" s="104"/>
    </row>
    <row r="358" spans="3:3" x14ac:dyDescent="0.25">
      <c r="C358" s="104"/>
    </row>
    <row r="359" spans="3:3" x14ac:dyDescent="0.25">
      <c r="C359" s="104"/>
    </row>
    <row r="360" spans="3:3" x14ac:dyDescent="0.25">
      <c r="C360" s="104"/>
    </row>
    <row r="361" spans="3:3" x14ac:dyDescent="0.25">
      <c r="C361" s="104"/>
    </row>
    <row r="362" spans="3:3" x14ac:dyDescent="0.25">
      <c r="C362" s="104"/>
    </row>
    <row r="363" spans="3:3" x14ac:dyDescent="0.25">
      <c r="C363" s="104"/>
    </row>
    <row r="364" spans="3:3" x14ac:dyDescent="0.25">
      <c r="C364" s="104"/>
    </row>
    <row r="365" spans="3:3" x14ac:dyDescent="0.25">
      <c r="C365" s="104"/>
    </row>
    <row r="366" spans="3:3" x14ac:dyDescent="0.25">
      <c r="C366" s="104"/>
    </row>
    <row r="367" spans="3:3" x14ac:dyDescent="0.25">
      <c r="C367" s="104"/>
    </row>
    <row r="368" spans="3:3" x14ac:dyDescent="0.25">
      <c r="C368" s="104"/>
    </row>
    <row r="369" spans="3:3" x14ac:dyDescent="0.25">
      <c r="C369" s="104"/>
    </row>
    <row r="370" spans="3:3" x14ac:dyDescent="0.25">
      <c r="C370" s="104"/>
    </row>
    <row r="371" spans="3:3" x14ac:dyDescent="0.25">
      <c r="C371" s="104"/>
    </row>
    <row r="372" spans="3:3" x14ac:dyDescent="0.25">
      <c r="C372" s="104"/>
    </row>
    <row r="373" spans="3:3" x14ac:dyDescent="0.25">
      <c r="C373" s="104"/>
    </row>
    <row r="374" spans="3:3" x14ac:dyDescent="0.25">
      <c r="C374" s="104"/>
    </row>
    <row r="375" spans="3:3" x14ac:dyDescent="0.25">
      <c r="C375" s="104"/>
    </row>
    <row r="376" spans="3:3" x14ac:dyDescent="0.25">
      <c r="C376" s="104"/>
    </row>
    <row r="377" spans="3:3" x14ac:dyDescent="0.25">
      <c r="C377" s="104"/>
    </row>
    <row r="378" spans="3:3" x14ac:dyDescent="0.25">
      <c r="C378" s="104"/>
    </row>
    <row r="379" spans="3:3" x14ac:dyDescent="0.25">
      <c r="C379" s="104"/>
    </row>
    <row r="380" spans="3:3" x14ac:dyDescent="0.25">
      <c r="C380" s="104"/>
    </row>
    <row r="381" spans="3:3" x14ac:dyDescent="0.25">
      <c r="C381" s="104"/>
    </row>
    <row r="382" spans="3:3" x14ac:dyDescent="0.25">
      <c r="C382" s="104"/>
    </row>
    <row r="383" spans="3:3" x14ac:dyDescent="0.25">
      <c r="C383" s="104"/>
    </row>
    <row r="384" spans="3:3" x14ac:dyDescent="0.25">
      <c r="C384" s="104"/>
    </row>
    <row r="385" spans="3:3" x14ac:dyDescent="0.25">
      <c r="C385" s="104"/>
    </row>
    <row r="386" spans="3:3" x14ac:dyDescent="0.25">
      <c r="C386" s="104"/>
    </row>
    <row r="387" spans="3:3" x14ac:dyDescent="0.25">
      <c r="C387" s="104"/>
    </row>
    <row r="388" spans="3:3" x14ac:dyDescent="0.25">
      <c r="C388" s="104"/>
    </row>
    <row r="389" spans="3:3" x14ac:dyDescent="0.25">
      <c r="C389" s="104"/>
    </row>
    <row r="390" spans="3:3" x14ac:dyDescent="0.25">
      <c r="C390" s="104"/>
    </row>
    <row r="391" spans="3:3" x14ac:dyDescent="0.25">
      <c r="C391" s="104"/>
    </row>
    <row r="392" spans="3:3" x14ac:dyDescent="0.25">
      <c r="C392" s="104"/>
    </row>
    <row r="393" spans="3:3" x14ac:dyDescent="0.25">
      <c r="C393" s="104"/>
    </row>
    <row r="394" spans="3:3" x14ac:dyDescent="0.25">
      <c r="C394" s="104"/>
    </row>
    <row r="395" spans="3:3" x14ac:dyDescent="0.25">
      <c r="C395" s="104"/>
    </row>
    <row r="396" spans="3:3" x14ac:dyDescent="0.25">
      <c r="C396" s="104"/>
    </row>
    <row r="397" spans="3:3" x14ac:dyDescent="0.25">
      <c r="C397" s="104"/>
    </row>
    <row r="398" spans="3:3" x14ac:dyDescent="0.25">
      <c r="C398" s="104"/>
    </row>
    <row r="399" spans="3:3" x14ac:dyDescent="0.25">
      <c r="C399" s="104"/>
    </row>
    <row r="400" spans="3:3" x14ac:dyDescent="0.25">
      <c r="C400" s="104"/>
    </row>
    <row r="401" spans="3:3" x14ac:dyDescent="0.25">
      <c r="C401" s="104"/>
    </row>
    <row r="402" spans="3:3" x14ac:dyDescent="0.25">
      <c r="C402" s="104"/>
    </row>
    <row r="403" spans="3:3" x14ac:dyDescent="0.25">
      <c r="C403" s="104"/>
    </row>
    <row r="404" spans="3:3" x14ac:dyDescent="0.25">
      <c r="C404" s="104"/>
    </row>
    <row r="405" spans="3:3" x14ac:dyDescent="0.25">
      <c r="C405" s="104"/>
    </row>
    <row r="406" spans="3:3" x14ac:dyDescent="0.25">
      <c r="C406" s="104"/>
    </row>
    <row r="407" spans="3:3" x14ac:dyDescent="0.25">
      <c r="C407" s="104"/>
    </row>
    <row r="408" spans="3:3" x14ac:dyDescent="0.25">
      <c r="C408" s="104"/>
    </row>
    <row r="409" spans="3:3" x14ac:dyDescent="0.25">
      <c r="C409" s="104"/>
    </row>
    <row r="410" spans="3:3" x14ac:dyDescent="0.25">
      <c r="C410" s="104"/>
    </row>
    <row r="411" spans="3:3" x14ac:dyDescent="0.25">
      <c r="C411" s="104"/>
    </row>
    <row r="412" spans="3:3" x14ac:dyDescent="0.25">
      <c r="C412" s="104"/>
    </row>
    <row r="413" spans="3:3" x14ac:dyDescent="0.25">
      <c r="C413" s="104"/>
    </row>
    <row r="414" spans="3:3" x14ac:dyDescent="0.25">
      <c r="C414" s="104"/>
    </row>
    <row r="415" spans="3:3" x14ac:dyDescent="0.25">
      <c r="C415" s="104"/>
    </row>
    <row r="416" spans="3:3" x14ac:dyDescent="0.25">
      <c r="C416" s="104"/>
    </row>
    <row r="417" spans="3:3" x14ac:dyDescent="0.25">
      <c r="C417" s="104"/>
    </row>
    <row r="418" spans="3:3" x14ac:dyDescent="0.25">
      <c r="C418" s="104"/>
    </row>
    <row r="419" spans="3:3" x14ac:dyDescent="0.25">
      <c r="C419" s="104"/>
    </row>
    <row r="420" spans="3:3" x14ac:dyDescent="0.25">
      <c r="C420" s="104"/>
    </row>
    <row r="421" spans="3:3" x14ac:dyDescent="0.25">
      <c r="C421" s="104"/>
    </row>
    <row r="422" spans="3:3" x14ac:dyDescent="0.25">
      <c r="C422" s="104"/>
    </row>
    <row r="423" spans="3:3" x14ac:dyDescent="0.25">
      <c r="C423" s="104"/>
    </row>
    <row r="424" spans="3:3" x14ac:dyDescent="0.25">
      <c r="C424" s="104"/>
    </row>
    <row r="425" spans="3:3" x14ac:dyDescent="0.25">
      <c r="C425" s="104"/>
    </row>
    <row r="426" spans="3:3" x14ac:dyDescent="0.25">
      <c r="C426" s="104"/>
    </row>
    <row r="427" spans="3:3" x14ac:dyDescent="0.25">
      <c r="C427" s="104"/>
    </row>
    <row r="428" spans="3:3" x14ac:dyDescent="0.25">
      <c r="C428" s="104"/>
    </row>
    <row r="429" spans="3:3" x14ac:dyDescent="0.25">
      <c r="C429" s="104"/>
    </row>
    <row r="430" spans="3:3" x14ac:dyDescent="0.25">
      <c r="C430" s="104"/>
    </row>
    <row r="431" spans="3:3" x14ac:dyDescent="0.25">
      <c r="C431" s="104"/>
    </row>
    <row r="432" spans="3:3" x14ac:dyDescent="0.25">
      <c r="C432" s="104"/>
    </row>
    <row r="433" spans="3:3" x14ac:dyDescent="0.25">
      <c r="C433" s="104"/>
    </row>
    <row r="434" spans="3:3" x14ac:dyDescent="0.25">
      <c r="C434" s="104"/>
    </row>
    <row r="435" spans="3:3" x14ac:dyDescent="0.25">
      <c r="C435" s="104"/>
    </row>
    <row r="436" spans="3:3" x14ac:dyDescent="0.25">
      <c r="C436" s="104"/>
    </row>
    <row r="437" spans="3:3" x14ac:dyDescent="0.25">
      <c r="C437" s="104"/>
    </row>
    <row r="438" spans="3:3" x14ac:dyDescent="0.25">
      <c r="C438" s="104"/>
    </row>
    <row r="439" spans="3:3" x14ac:dyDescent="0.25">
      <c r="C439" s="104"/>
    </row>
    <row r="440" spans="3:3" x14ac:dyDescent="0.25">
      <c r="C440" s="104"/>
    </row>
    <row r="441" spans="3:3" x14ac:dyDescent="0.25">
      <c r="C441" s="104"/>
    </row>
    <row r="442" spans="3:3" x14ac:dyDescent="0.25">
      <c r="C442" s="104"/>
    </row>
    <row r="443" spans="3:3" x14ac:dyDescent="0.25">
      <c r="C443" s="104"/>
    </row>
    <row r="444" spans="3:3" x14ac:dyDescent="0.25">
      <c r="C444" s="104"/>
    </row>
    <row r="445" spans="3:3" x14ac:dyDescent="0.25">
      <c r="C445" s="104"/>
    </row>
    <row r="446" spans="3:3" x14ac:dyDescent="0.25">
      <c r="C446" s="104"/>
    </row>
    <row r="447" spans="3:3" x14ac:dyDescent="0.25">
      <c r="C447" s="104"/>
    </row>
    <row r="448" spans="3:3" x14ac:dyDescent="0.25">
      <c r="C448" s="104"/>
    </row>
    <row r="449" spans="3:3" x14ac:dyDescent="0.25">
      <c r="C449" s="104"/>
    </row>
    <row r="450" spans="3:3" x14ac:dyDescent="0.25">
      <c r="C450" s="104"/>
    </row>
    <row r="451" spans="3:3" x14ac:dyDescent="0.25">
      <c r="C451" s="104"/>
    </row>
    <row r="452" spans="3:3" x14ac:dyDescent="0.25">
      <c r="C452" s="104"/>
    </row>
    <row r="453" spans="3:3" x14ac:dyDescent="0.25">
      <c r="C453" s="104"/>
    </row>
    <row r="454" spans="3:3" x14ac:dyDescent="0.25">
      <c r="C454" s="104"/>
    </row>
    <row r="455" spans="3:3" x14ac:dyDescent="0.25">
      <c r="C455" s="104"/>
    </row>
    <row r="456" spans="3:3" x14ac:dyDescent="0.25">
      <c r="C456" s="104"/>
    </row>
    <row r="457" spans="3:3" x14ac:dyDescent="0.25">
      <c r="C457" s="104"/>
    </row>
    <row r="458" spans="3:3" x14ac:dyDescent="0.25">
      <c r="C458" s="104"/>
    </row>
    <row r="459" spans="3:3" x14ac:dyDescent="0.25">
      <c r="C459" s="104"/>
    </row>
    <row r="460" spans="3:3" x14ac:dyDescent="0.25">
      <c r="C460" s="104"/>
    </row>
    <row r="461" spans="3:3" x14ac:dyDescent="0.25">
      <c r="C461" s="104"/>
    </row>
    <row r="462" spans="3:3" x14ac:dyDescent="0.25">
      <c r="C462" s="104"/>
    </row>
    <row r="463" spans="3:3" x14ac:dyDescent="0.25">
      <c r="C463" s="104"/>
    </row>
    <row r="464" spans="3:3" x14ac:dyDescent="0.25">
      <c r="C464" s="104"/>
    </row>
    <row r="465" spans="3:3" x14ac:dyDescent="0.25">
      <c r="C465" s="104"/>
    </row>
    <row r="466" spans="3:3" x14ac:dyDescent="0.25">
      <c r="C466" s="104"/>
    </row>
    <row r="467" spans="3:3" x14ac:dyDescent="0.25">
      <c r="C467" s="104"/>
    </row>
    <row r="468" spans="3:3" x14ac:dyDescent="0.25">
      <c r="C468" s="104"/>
    </row>
    <row r="469" spans="3:3" x14ac:dyDescent="0.25">
      <c r="C469" s="104"/>
    </row>
    <row r="470" spans="3:3" x14ac:dyDescent="0.25">
      <c r="C470" s="104"/>
    </row>
    <row r="471" spans="3:3" x14ac:dyDescent="0.25">
      <c r="C471" s="104"/>
    </row>
    <row r="472" spans="3:3" x14ac:dyDescent="0.25">
      <c r="C472" s="104"/>
    </row>
    <row r="473" spans="3:3" x14ac:dyDescent="0.25">
      <c r="C473" s="104"/>
    </row>
    <row r="474" spans="3:3" x14ac:dyDescent="0.25">
      <c r="C474" s="104"/>
    </row>
    <row r="475" spans="3:3" x14ac:dyDescent="0.25">
      <c r="C475" s="104"/>
    </row>
    <row r="476" spans="3:3" x14ac:dyDescent="0.25">
      <c r="C476" s="104"/>
    </row>
    <row r="477" spans="3:3" x14ac:dyDescent="0.25">
      <c r="C477" s="104"/>
    </row>
    <row r="478" spans="3:3" x14ac:dyDescent="0.25">
      <c r="C478" s="104"/>
    </row>
    <row r="479" spans="3:3" x14ac:dyDescent="0.25">
      <c r="C479" s="104"/>
    </row>
    <row r="480" spans="3:3" x14ac:dyDescent="0.25">
      <c r="C480" s="104"/>
    </row>
    <row r="481" spans="3:3" x14ac:dyDescent="0.25">
      <c r="C481" s="104"/>
    </row>
    <row r="482" spans="3:3" x14ac:dyDescent="0.25">
      <c r="C482" s="104"/>
    </row>
    <row r="483" spans="3:3" x14ac:dyDescent="0.25">
      <c r="C483" s="104"/>
    </row>
    <row r="484" spans="3:3" x14ac:dyDescent="0.25">
      <c r="C484" s="104"/>
    </row>
    <row r="485" spans="3:3" x14ac:dyDescent="0.25">
      <c r="C485" s="104"/>
    </row>
    <row r="486" spans="3:3" x14ac:dyDescent="0.25">
      <c r="C486" s="104"/>
    </row>
    <row r="487" spans="3:3" x14ac:dyDescent="0.25">
      <c r="C487" s="104"/>
    </row>
    <row r="488" spans="3:3" x14ac:dyDescent="0.25">
      <c r="C488" s="104"/>
    </row>
    <row r="489" spans="3:3" x14ac:dyDescent="0.25">
      <c r="C489" s="104"/>
    </row>
    <row r="490" spans="3:3" x14ac:dyDescent="0.25">
      <c r="C490" s="104"/>
    </row>
    <row r="491" spans="3:3" x14ac:dyDescent="0.25">
      <c r="C491" s="104"/>
    </row>
    <row r="492" spans="3:3" x14ac:dyDescent="0.25">
      <c r="C492" s="104"/>
    </row>
    <row r="493" spans="3:3" x14ac:dyDescent="0.25">
      <c r="C493" s="104"/>
    </row>
    <row r="494" spans="3:3" x14ac:dyDescent="0.25">
      <c r="C494" s="104"/>
    </row>
    <row r="495" spans="3:3" x14ac:dyDescent="0.25">
      <c r="C495" s="104"/>
    </row>
    <row r="496" spans="3:3" x14ac:dyDescent="0.25">
      <c r="C496" s="104"/>
    </row>
    <row r="497" spans="3:3" x14ac:dyDescent="0.25">
      <c r="C497" s="104"/>
    </row>
    <row r="498" spans="3:3" x14ac:dyDescent="0.25">
      <c r="C498" s="104"/>
    </row>
    <row r="499" spans="3:3" x14ac:dyDescent="0.25">
      <c r="C499" s="104"/>
    </row>
    <row r="500" spans="3:3" x14ac:dyDescent="0.25">
      <c r="C500" s="104"/>
    </row>
    <row r="501" spans="3:3" x14ac:dyDescent="0.25">
      <c r="C501" s="104"/>
    </row>
    <row r="502" spans="3:3" x14ac:dyDescent="0.25">
      <c r="C502" s="104"/>
    </row>
    <row r="503" spans="3:3" x14ac:dyDescent="0.25">
      <c r="C503" s="104"/>
    </row>
    <row r="504" spans="3:3" x14ac:dyDescent="0.25">
      <c r="C504" s="104"/>
    </row>
    <row r="505" spans="3:3" x14ac:dyDescent="0.25">
      <c r="C505" s="104"/>
    </row>
    <row r="506" spans="3:3" x14ac:dyDescent="0.25">
      <c r="C506" s="104"/>
    </row>
    <row r="507" spans="3:3" x14ac:dyDescent="0.25">
      <c r="C507" s="104"/>
    </row>
    <row r="508" spans="3:3" x14ac:dyDescent="0.25">
      <c r="C508" s="104"/>
    </row>
    <row r="509" spans="3:3" x14ac:dyDescent="0.25">
      <c r="C509" s="104"/>
    </row>
    <row r="510" spans="3:3" x14ac:dyDescent="0.25">
      <c r="C510" s="104"/>
    </row>
    <row r="511" spans="3:3" x14ac:dyDescent="0.25">
      <c r="C511" s="104"/>
    </row>
    <row r="512" spans="3:3" x14ac:dyDescent="0.25">
      <c r="C512" s="104"/>
    </row>
    <row r="513" spans="3:3" x14ac:dyDescent="0.25">
      <c r="C513" s="104"/>
    </row>
    <row r="514" spans="3:3" x14ac:dyDescent="0.25">
      <c r="C514" s="104"/>
    </row>
    <row r="515" spans="3:3" x14ac:dyDescent="0.25">
      <c r="C515" s="104"/>
    </row>
    <row r="516" spans="3:3" x14ac:dyDescent="0.25">
      <c r="C516" s="104"/>
    </row>
    <row r="517" spans="3:3" x14ac:dyDescent="0.25">
      <c r="C517" s="104"/>
    </row>
    <row r="518" spans="3:3" x14ac:dyDescent="0.25">
      <c r="C518" s="104"/>
    </row>
    <row r="519" spans="3:3" x14ac:dyDescent="0.25">
      <c r="C519" s="104"/>
    </row>
    <row r="520" spans="3:3" x14ac:dyDescent="0.25">
      <c r="C520" s="104"/>
    </row>
    <row r="521" spans="3:3" x14ac:dyDescent="0.25">
      <c r="C521" s="104"/>
    </row>
    <row r="522" spans="3:3" x14ac:dyDescent="0.25">
      <c r="C522" s="104"/>
    </row>
    <row r="523" spans="3:3" x14ac:dyDescent="0.25">
      <c r="C523" s="104"/>
    </row>
    <row r="524" spans="3:3" x14ac:dyDescent="0.25">
      <c r="C524" s="104"/>
    </row>
    <row r="525" spans="3:3" x14ac:dyDescent="0.25">
      <c r="C525" s="104"/>
    </row>
    <row r="526" spans="3:3" x14ac:dyDescent="0.25">
      <c r="C526" s="104"/>
    </row>
    <row r="527" spans="3:3" x14ac:dyDescent="0.25">
      <c r="C527" s="104"/>
    </row>
    <row r="528" spans="3:3" x14ac:dyDescent="0.25">
      <c r="C528" s="104"/>
    </row>
    <row r="529" spans="3:3" x14ac:dyDescent="0.25">
      <c r="C529" s="104"/>
    </row>
    <row r="530" spans="3:3" x14ac:dyDescent="0.25">
      <c r="C530" s="104"/>
    </row>
    <row r="531" spans="3:3" x14ac:dyDescent="0.25">
      <c r="C531" s="104"/>
    </row>
    <row r="532" spans="3:3" x14ac:dyDescent="0.25">
      <c r="C532" s="104"/>
    </row>
    <row r="533" spans="3:3" x14ac:dyDescent="0.25">
      <c r="C533" s="104"/>
    </row>
    <row r="534" spans="3:3" x14ac:dyDescent="0.25">
      <c r="C534" s="104"/>
    </row>
    <row r="535" spans="3:3" x14ac:dyDescent="0.25">
      <c r="C535" s="104"/>
    </row>
    <row r="536" spans="3:3" x14ac:dyDescent="0.25">
      <c r="C536" s="104"/>
    </row>
    <row r="537" spans="3:3" x14ac:dyDescent="0.25">
      <c r="C537" s="104"/>
    </row>
    <row r="538" spans="3:3" x14ac:dyDescent="0.25">
      <c r="C538" s="104"/>
    </row>
    <row r="539" spans="3:3" x14ac:dyDescent="0.25">
      <c r="C539" s="104"/>
    </row>
    <row r="540" spans="3:3" x14ac:dyDescent="0.25">
      <c r="C540" s="104"/>
    </row>
    <row r="541" spans="3:3" x14ac:dyDescent="0.25">
      <c r="C541" s="104"/>
    </row>
    <row r="542" spans="3:3" x14ac:dyDescent="0.25">
      <c r="C542" s="104"/>
    </row>
    <row r="543" spans="3:3" x14ac:dyDescent="0.25">
      <c r="C543" s="104"/>
    </row>
    <row r="544" spans="3:3" x14ac:dyDescent="0.25">
      <c r="C544" s="104"/>
    </row>
    <row r="545" spans="3:3" x14ac:dyDescent="0.25">
      <c r="C545" s="104"/>
    </row>
    <row r="546" spans="3:3" x14ac:dyDescent="0.25">
      <c r="C546" s="104"/>
    </row>
    <row r="547" spans="3:3" x14ac:dyDescent="0.25">
      <c r="C547" s="104"/>
    </row>
    <row r="548" spans="3:3" x14ac:dyDescent="0.25">
      <c r="C548" s="104"/>
    </row>
    <row r="549" spans="3:3" x14ac:dyDescent="0.25">
      <c r="C549" s="104"/>
    </row>
    <row r="550" spans="3:3" x14ac:dyDescent="0.25">
      <c r="C550" s="104"/>
    </row>
    <row r="551" spans="3:3" x14ac:dyDescent="0.25">
      <c r="C551" s="104"/>
    </row>
    <row r="552" spans="3:3" x14ac:dyDescent="0.25">
      <c r="C552" s="104"/>
    </row>
    <row r="553" spans="3:3" x14ac:dyDescent="0.25">
      <c r="C553" s="104"/>
    </row>
    <row r="554" spans="3:3" x14ac:dyDescent="0.25">
      <c r="C554" s="104"/>
    </row>
    <row r="555" spans="3:3" x14ac:dyDescent="0.25">
      <c r="C555" s="104"/>
    </row>
    <row r="556" spans="3:3" x14ac:dyDescent="0.25">
      <c r="C556" s="104"/>
    </row>
    <row r="557" spans="3:3" x14ac:dyDescent="0.25">
      <c r="C557" s="104"/>
    </row>
    <row r="558" spans="3:3" x14ac:dyDescent="0.25">
      <c r="C558" s="104"/>
    </row>
    <row r="559" spans="3:3" x14ac:dyDescent="0.25">
      <c r="C559" s="104"/>
    </row>
    <row r="560" spans="3:3" x14ac:dyDescent="0.25">
      <c r="C560" s="104"/>
    </row>
    <row r="561" spans="3:3" x14ac:dyDescent="0.25">
      <c r="C561" s="104"/>
    </row>
    <row r="562" spans="3:3" x14ac:dyDescent="0.25">
      <c r="C562" s="104"/>
    </row>
    <row r="563" spans="3:3" x14ac:dyDescent="0.25">
      <c r="C563" s="104"/>
    </row>
    <row r="564" spans="3:3" x14ac:dyDescent="0.25">
      <c r="C564" s="104"/>
    </row>
    <row r="565" spans="3:3" x14ac:dyDescent="0.25">
      <c r="C565" s="104"/>
    </row>
    <row r="566" spans="3:3" x14ac:dyDescent="0.25">
      <c r="C566" s="104"/>
    </row>
    <row r="567" spans="3:3" x14ac:dyDescent="0.25">
      <c r="C567" s="104"/>
    </row>
    <row r="568" spans="3:3" x14ac:dyDescent="0.25">
      <c r="C568" s="104"/>
    </row>
    <row r="569" spans="3:3" x14ac:dyDescent="0.25">
      <c r="C569" s="104"/>
    </row>
    <row r="570" spans="3:3" x14ac:dyDescent="0.25">
      <c r="C570" s="104"/>
    </row>
    <row r="571" spans="3:3" x14ac:dyDescent="0.25">
      <c r="C571" s="104"/>
    </row>
    <row r="572" spans="3:3" x14ac:dyDescent="0.25">
      <c r="C572" s="104"/>
    </row>
    <row r="573" spans="3:3" x14ac:dyDescent="0.25">
      <c r="C573" s="104"/>
    </row>
    <row r="574" spans="3:3" x14ac:dyDescent="0.25">
      <c r="C574" s="104"/>
    </row>
    <row r="575" spans="3:3" x14ac:dyDescent="0.25">
      <c r="C575" s="104"/>
    </row>
    <row r="576" spans="3:3" x14ac:dyDescent="0.25">
      <c r="C576" s="104"/>
    </row>
    <row r="577" spans="3:3" x14ac:dyDescent="0.25">
      <c r="C577" s="104"/>
    </row>
    <row r="578" spans="3:3" x14ac:dyDescent="0.25">
      <c r="C578" s="104"/>
    </row>
    <row r="579" spans="3:3" x14ac:dyDescent="0.25">
      <c r="C579" s="104"/>
    </row>
    <row r="580" spans="3:3" x14ac:dyDescent="0.25">
      <c r="C580" s="104"/>
    </row>
    <row r="581" spans="3:3" x14ac:dyDescent="0.25">
      <c r="C581" s="104"/>
    </row>
    <row r="582" spans="3:3" x14ac:dyDescent="0.25">
      <c r="C582" s="104"/>
    </row>
    <row r="583" spans="3:3" x14ac:dyDescent="0.25">
      <c r="C583" s="104"/>
    </row>
    <row r="584" spans="3:3" x14ac:dyDescent="0.25">
      <c r="C584" s="104"/>
    </row>
    <row r="585" spans="3:3" x14ac:dyDescent="0.25">
      <c r="C585" s="104"/>
    </row>
    <row r="586" spans="3:3" x14ac:dyDescent="0.25">
      <c r="C586" s="104"/>
    </row>
    <row r="587" spans="3:3" x14ac:dyDescent="0.25">
      <c r="C587" s="104"/>
    </row>
    <row r="588" spans="3:3" x14ac:dyDescent="0.25">
      <c r="C588" s="104"/>
    </row>
    <row r="589" spans="3:3" x14ac:dyDescent="0.25">
      <c r="C589" s="104"/>
    </row>
    <row r="590" spans="3:3" x14ac:dyDescent="0.25">
      <c r="C590" s="104"/>
    </row>
    <row r="591" spans="3:3" x14ac:dyDescent="0.25">
      <c r="C591" s="104"/>
    </row>
    <row r="592" spans="3:3" x14ac:dyDescent="0.25">
      <c r="C592" s="104"/>
    </row>
    <row r="593" spans="3:3" x14ac:dyDescent="0.25">
      <c r="C593" s="104"/>
    </row>
    <row r="594" spans="3:3" x14ac:dyDescent="0.25">
      <c r="C594" s="104"/>
    </row>
    <row r="595" spans="3:3" x14ac:dyDescent="0.25">
      <c r="C595" s="104"/>
    </row>
    <row r="596" spans="3:3" x14ac:dyDescent="0.25">
      <c r="C596" s="104"/>
    </row>
    <row r="597" spans="3:3" x14ac:dyDescent="0.25">
      <c r="C597" s="104"/>
    </row>
    <row r="598" spans="3:3" x14ac:dyDescent="0.25">
      <c r="C598" s="104"/>
    </row>
    <row r="599" spans="3:3" x14ac:dyDescent="0.25">
      <c r="C599" s="104"/>
    </row>
    <row r="600" spans="3:3" x14ac:dyDescent="0.25">
      <c r="C600" s="104"/>
    </row>
    <row r="601" spans="3:3" x14ac:dyDescent="0.25">
      <c r="C601" s="104"/>
    </row>
    <row r="602" spans="3:3" x14ac:dyDescent="0.25">
      <c r="C602" s="104"/>
    </row>
    <row r="603" spans="3:3" x14ac:dyDescent="0.25">
      <c r="C603" s="104"/>
    </row>
    <row r="604" spans="3:3" x14ac:dyDescent="0.25">
      <c r="C604" s="104"/>
    </row>
    <row r="605" spans="3:3" x14ac:dyDescent="0.25">
      <c r="C605" s="104"/>
    </row>
    <row r="606" spans="3:3" x14ac:dyDescent="0.25">
      <c r="C606" s="104"/>
    </row>
    <row r="607" spans="3:3" x14ac:dyDescent="0.25">
      <c r="C607" s="104"/>
    </row>
    <row r="608" spans="3:3" x14ac:dyDescent="0.25">
      <c r="C608" s="104"/>
    </row>
    <row r="609" spans="3:3" x14ac:dyDescent="0.25">
      <c r="C609" s="104"/>
    </row>
    <row r="610" spans="3:3" x14ac:dyDescent="0.25">
      <c r="C610" s="104"/>
    </row>
    <row r="611" spans="3:3" x14ac:dyDescent="0.25">
      <c r="C611" s="104"/>
    </row>
    <row r="612" spans="3:3" x14ac:dyDescent="0.25">
      <c r="C612" s="104"/>
    </row>
    <row r="613" spans="3:3" x14ac:dyDescent="0.25">
      <c r="C613" s="104"/>
    </row>
    <row r="614" spans="3:3" x14ac:dyDescent="0.25">
      <c r="C614" s="104"/>
    </row>
    <row r="615" spans="3:3" x14ac:dyDescent="0.25">
      <c r="C615" s="104"/>
    </row>
    <row r="616" spans="3:3" x14ac:dyDescent="0.25">
      <c r="C616" s="104"/>
    </row>
    <row r="617" spans="3:3" x14ac:dyDescent="0.25">
      <c r="C617" s="104"/>
    </row>
    <row r="618" spans="3:3" x14ac:dyDescent="0.25">
      <c r="C618" s="104"/>
    </row>
    <row r="619" spans="3:3" x14ac:dyDescent="0.25">
      <c r="C619" s="104"/>
    </row>
    <row r="620" spans="3:3" x14ac:dyDescent="0.25">
      <c r="C620" s="104"/>
    </row>
    <row r="621" spans="3:3" x14ac:dyDescent="0.25">
      <c r="C621" s="104"/>
    </row>
    <row r="622" spans="3:3" x14ac:dyDescent="0.25">
      <c r="C622" s="104"/>
    </row>
    <row r="623" spans="3:3" x14ac:dyDescent="0.25">
      <c r="C623" s="104"/>
    </row>
    <row r="624" spans="3:3" x14ac:dyDescent="0.25">
      <c r="C624" s="104"/>
    </row>
    <row r="625" spans="3:3" x14ac:dyDescent="0.25">
      <c r="C625" s="104"/>
    </row>
    <row r="626" spans="3:3" x14ac:dyDescent="0.25">
      <c r="C626" s="104"/>
    </row>
    <row r="627" spans="3:3" x14ac:dyDescent="0.25">
      <c r="C627" s="104"/>
    </row>
    <row r="628" spans="3:3" x14ac:dyDescent="0.25">
      <c r="C628" s="104"/>
    </row>
    <row r="629" spans="3:3" x14ac:dyDescent="0.25">
      <c r="C629" s="104"/>
    </row>
    <row r="630" spans="3:3" x14ac:dyDescent="0.25">
      <c r="C630" s="104"/>
    </row>
    <row r="631" spans="3:3" x14ac:dyDescent="0.25">
      <c r="C631" s="104"/>
    </row>
    <row r="632" spans="3:3" x14ac:dyDescent="0.25">
      <c r="C632" s="104"/>
    </row>
    <row r="633" spans="3:3" x14ac:dyDescent="0.25">
      <c r="C633" s="104"/>
    </row>
    <row r="634" spans="3:3" x14ac:dyDescent="0.25">
      <c r="C634" s="104"/>
    </row>
    <row r="635" spans="3:3" x14ac:dyDescent="0.25">
      <c r="C635" s="104"/>
    </row>
    <row r="636" spans="3:3" x14ac:dyDescent="0.25">
      <c r="C636" s="104"/>
    </row>
    <row r="637" spans="3:3" x14ac:dyDescent="0.25">
      <c r="C637" s="104"/>
    </row>
    <row r="638" spans="3:3" x14ac:dyDescent="0.25">
      <c r="C638" s="104"/>
    </row>
    <row r="639" spans="3:3" x14ac:dyDescent="0.25">
      <c r="C639" s="104"/>
    </row>
    <row r="640" spans="3:3" x14ac:dyDescent="0.25">
      <c r="C640" s="104"/>
    </row>
    <row r="641" spans="3:3" x14ac:dyDescent="0.25">
      <c r="C641" s="104"/>
    </row>
    <row r="642" spans="3:3" x14ac:dyDescent="0.25">
      <c r="C642" s="104"/>
    </row>
    <row r="643" spans="3:3" x14ac:dyDescent="0.25">
      <c r="C643" s="104"/>
    </row>
    <row r="644" spans="3:3" x14ac:dyDescent="0.25">
      <c r="C644" s="104"/>
    </row>
    <row r="645" spans="3:3" x14ac:dyDescent="0.25">
      <c r="C645" s="104"/>
    </row>
    <row r="646" spans="3:3" x14ac:dyDescent="0.25">
      <c r="C646" s="104"/>
    </row>
    <row r="647" spans="3:3" x14ac:dyDescent="0.25">
      <c r="C647" s="104"/>
    </row>
    <row r="648" spans="3:3" x14ac:dyDescent="0.25">
      <c r="C648" s="104"/>
    </row>
    <row r="649" spans="3:3" x14ac:dyDescent="0.25">
      <c r="C649" s="104"/>
    </row>
    <row r="650" spans="3:3" x14ac:dyDescent="0.25">
      <c r="C650" s="104"/>
    </row>
    <row r="651" spans="3:3" x14ac:dyDescent="0.25">
      <c r="C651" s="104"/>
    </row>
    <row r="652" spans="3:3" x14ac:dyDescent="0.25">
      <c r="C652" s="104"/>
    </row>
    <row r="653" spans="3:3" x14ac:dyDescent="0.25">
      <c r="C653" s="104"/>
    </row>
    <row r="654" spans="3:3" x14ac:dyDescent="0.25">
      <c r="C654" s="104"/>
    </row>
    <row r="655" spans="3:3" x14ac:dyDescent="0.25">
      <c r="C655" s="104"/>
    </row>
    <row r="656" spans="3:3" x14ac:dyDescent="0.25">
      <c r="C656" s="104"/>
    </row>
    <row r="657" spans="3:3" x14ac:dyDescent="0.25">
      <c r="C657" s="104"/>
    </row>
    <row r="658" spans="3:3" x14ac:dyDescent="0.25">
      <c r="C658" s="104"/>
    </row>
    <row r="659" spans="3:3" x14ac:dyDescent="0.25">
      <c r="C659" s="104"/>
    </row>
    <row r="660" spans="3:3" x14ac:dyDescent="0.25">
      <c r="C660" s="104"/>
    </row>
    <row r="661" spans="3:3" x14ac:dyDescent="0.25">
      <c r="C661" s="104"/>
    </row>
    <row r="662" spans="3:3" x14ac:dyDescent="0.25">
      <c r="C662" s="104"/>
    </row>
    <row r="663" spans="3:3" x14ac:dyDescent="0.25">
      <c r="C663" s="104"/>
    </row>
    <row r="664" spans="3:3" x14ac:dyDescent="0.25">
      <c r="C664" s="104"/>
    </row>
    <row r="665" spans="3:3" x14ac:dyDescent="0.25">
      <c r="C665" s="104"/>
    </row>
    <row r="666" spans="3:3" x14ac:dyDescent="0.25">
      <c r="C666" s="104"/>
    </row>
    <row r="667" spans="3:3" x14ac:dyDescent="0.25">
      <c r="C667" s="104"/>
    </row>
    <row r="668" spans="3:3" x14ac:dyDescent="0.25">
      <c r="C668" s="104"/>
    </row>
    <row r="669" spans="3:3" x14ac:dyDescent="0.25">
      <c r="C669" s="104"/>
    </row>
    <row r="670" spans="3:3" x14ac:dyDescent="0.25">
      <c r="C670" s="104"/>
    </row>
    <row r="671" spans="3:3" x14ac:dyDescent="0.25">
      <c r="C671" s="104"/>
    </row>
    <row r="672" spans="3:3" x14ac:dyDescent="0.25">
      <c r="C672" s="104"/>
    </row>
    <row r="673" spans="3:3" x14ac:dyDescent="0.25">
      <c r="C673" s="104"/>
    </row>
    <row r="674" spans="3:3" x14ac:dyDescent="0.25">
      <c r="C674" s="104"/>
    </row>
    <row r="675" spans="3:3" x14ac:dyDescent="0.25">
      <c r="C675" s="104"/>
    </row>
    <row r="676" spans="3:3" x14ac:dyDescent="0.25">
      <c r="C676" s="104"/>
    </row>
    <row r="677" spans="3:3" x14ac:dyDescent="0.25">
      <c r="C677" s="104"/>
    </row>
    <row r="678" spans="3:3" x14ac:dyDescent="0.25">
      <c r="C678" s="104"/>
    </row>
    <row r="679" spans="3:3" x14ac:dyDescent="0.25">
      <c r="C679" s="104"/>
    </row>
    <row r="680" spans="3:3" x14ac:dyDescent="0.25">
      <c r="C680" s="104"/>
    </row>
    <row r="681" spans="3:3" x14ac:dyDescent="0.25">
      <c r="C681" s="104"/>
    </row>
    <row r="682" spans="3:3" x14ac:dyDescent="0.25">
      <c r="C682" s="104"/>
    </row>
    <row r="683" spans="3:3" x14ac:dyDescent="0.25">
      <c r="C683" s="104"/>
    </row>
    <row r="684" spans="3:3" x14ac:dyDescent="0.25">
      <c r="C684" s="104"/>
    </row>
    <row r="685" spans="3:3" x14ac:dyDescent="0.25">
      <c r="C685" s="104"/>
    </row>
    <row r="686" spans="3:3" x14ac:dyDescent="0.25">
      <c r="C686" s="104"/>
    </row>
    <row r="687" spans="3:3" x14ac:dyDescent="0.25">
      <c r="C687" s="104"/>
    </row>
    <row r="688" spans="3:3" x14ac:dyDescent="0.25">
      <c r="C688" s="104"/>
    </row>
    <row r="689" spans="3:3" x14ac:dyDescent="0.25">
      <c r="C689" s="104"/>
    </row>
    <row r="690" spans="3:3" x14ac:dyDescent="0.25">
      <c r="C690" s="104"/>
    </row>
    <row r="691" spans="3:3" x14ac:dyDescent="0.25">
      <c r="C691" s="104"/>
    </row>
    <row r="692" spans="3:3" x14ac:dyDescent="0.25">
      <c r="C692" s="104"/>
    </row>
    <row r="693" spans="3:3" x14ac:dyDescent="0.25">
      <c r="C693" s="104"/>
    </row>
    <row r="694" spans="3:3" x14ac:dyDescent="0.25">
      <c r="C694" s="104"/>
    </row>
    <row r="695" spans="3:3" x14ac:dyDescent="0.25">
      <c r="C695" s="104"/>
    </row>
    <row r="696" spans="3:3" x14ac:dyDescent="0.25">
      <c r="C696" s="104"/>
    </row>
    <row r="697" spans="3:3" x14ac:dyDescent="0.25">
      <c r="C697" s="104"/>
    </row>
    <row r="698" spans="3:3" x14ac:dyDescent="0.25">
      <c r="C698" s="104"/>
    </row>
    <row r="699" spans="3:3" x14ac:dyDescent="0.25">
      <c r="C699" s="104"/>
    </row>
    <row r="700" spans="3:3" x14ac:dyDescent="0.25">
      <c r="C700" s="104"/>
    </row>
    <row r="701" spans="3:3" x14ac:dyDescent="0.25">
      <c r="C701" s="104"/>
    </row>
    <row r="702" spans="3:3" x14ac:dyDescent="0.25">
      <c r="C702" s="104"/>
    </row>
    <row r="703" spans="3:3" x14ac:dyDescent="0.25">
      <c r="C703" s="104"/>
    </row>
    <row r="704" spans="3:3" x14ac:dyDescent="0.25">
      <c r="C704" s="104"/>
    </row>
    <row r="705" spans="3:3" x14ac:dyDescent="0.25">
      <c r="C705" s="104"/>
    </row>
    <row r="706" spans="3:3" x14ac:dyDescent="0.25">
      <c r="C706" s="104"/>
    </row>
    <row r="707" spans="3:3" x14ac:dyDescent="0.25">
      <c r="C707" s="104"/>
    </row>
    <row r="708" spans="3:3" x14ac:dyDescent="0.25">
      <c r="C708" s="104"/>
    </row>
    <row r="709" spans="3:3" x14ac:dyDescent="0.25">
      <c r="C709" s="104"/>
    </row>
    <row r="710" spans="3:3" x14ac:dyDescent="0.25">
      <c r="C710" s="104"/>
    </row>
    <row r="711" spans="3:3" x14ac:dyDescent="0.25">
      <c r="C711" s="104"/>
    </row>
    <row r="712" spans="3:3" x14ac:dyDescent="0.25">
      <c r="C712" s="104"/>
    </row>
    <row r="713" spans="3:3" x14ac:dyDescent="0.25">
      <c r="C713" s="104"/>
    </row>
    <row r="714" spans="3:3" x14ac:dyDescent="0.25">
      <c r="C714" s="104"/>
    </row>
    <row r="715" spans="3:3" x14ac:dyDescent="0.25">
      <c r="C715" s="104"/>
    </row>
    <row r="716" spans="3:3" x14ac:dyDescent="0.25">
      <c r="C716" s="104"/>
    </row>
    <row r="717" spans="3:3" x14ac:dyDescent="0.25">
      <c r="C717" s="104"/>
    </row>
    <row r="718" spans="3:3" x14ac:dyDescent="0.25">
      <c r="C718" s="104"/>
    </row>
    <row r="719" spans="3:3" x14ac:dyDescent="0.25">
      <c r="C719" s="104"/>
    </row>
    <row r="720" spans="3:3" x14ac:dyDescent="0.25">
      <c r="C720" s="104"/>
    </row>
    <row r="721" spans="3:3" x14ac:dyDescent="0.25">
      <c r="C721" s="104"/>
    </row>
    <row r="722" spans="3:3" x14ac:dyDescent="0.25">
      <c r="C722" s="104"/>
    </row>
    <row r="723" spans="3:3" x14ac:dyDescent="0.25">
      <c r="C723" s="104"/>
    </row>
    <row r="724" spans="3:3" x14ac:dyDescent="0.25">
      <c r="C724" s="104"/>
    </row>
    <row r="725" spans="3:3" x14ac:dyDescent="0.25">
      <c r="C725" s="104"/>
    </row>
    <row r="726" spans="3:3" x14ac:dyDescent="0.25">
      <c r="C726" s="104"/>
    </row>
    <row r="727" spans="3:3" x14ac:dyDescent="0.25">
      <c r="C727" s="104"/>
    </row>
    <row r="728" spans="3:3" x14ac:dyDescent="0.25">
      <c r="C728" s="104"/>
    </row>
    <row r="729" spans="3:3" x14ac:dyDescent="0.25">
      <c r="C729" s="104"/>
    </row>
    <row r="730" spans="3:3" x14ac:dyDescent="0.25">
      <c r="C730" s="104"/>
    </row>
    <row r="731" spans="3:3" x14ac:dyDescent="0.25">
      <c r="C731" s="104"/>
    </row>
    <row r="732" spans="3:3" x14ac:dyDescent="0.25">
      <c r="C732" s="104"/>
    </row>
    <row r="733" spans="3:3" x14ac:dyDescent="0.25">
      <c r="C733" s="104"/>
    </row>
    <row r="734" spans="3:3" x14ac:dyDescent="0.25">
      <c r="C734" s="104"/>
    </row>
    <row r="735" spans="3:3" x14ac:dyDescent="0.25">
      <c r="C735" s="104"/>
    </row>
    <row r="736" spans="3:3" x14ac:dyDescent="0.25">
      <c r="C736" s="104"/>
    </row>
    <row r="737" spans="3:3" x14ac:dyDescent="0.25">
      <c r="C737" s="104"/>
    </row>
    <row r="738" spans="3:3" x14ac:dyDescent="0.25">
      <c r="C738" s="104"/>
    </row>
    <row r="739" spans="3:3" x14ac:dyDescent="0.25">
      <c r="C739" s="104"/>
    </row>
    <row r="740" spans="3:3" x14ac:dyDescent="0.25">
      <c r="C740" s="104"/>
    </row>
    <row r="741" spans="3:3" x14ac:dyDescent="0.25">
      <c r="C741" s="104"/>
    </row>
    <row r="742" spans="3:3" x14ac:dyDescent="0.25">
      <c r="C742" s="104"/>
    </row>
    <row r="743" spans="3:3" x14ac:dyDescent="0.25">
      <c r="C743" s="104"/>
    </row>
    <row r="744" spans="3:3" x14ac:dyDescent="0.25">
      <c r="C744" s="104"/>
    </row>
    <row r="745" spans="3:3" x14ac:dyDescent="0.25">
      <c r="C745" s="104"/>
    </row>
    <row r="746" spans="3:3" x14ac:dyDescent="0.25">
      <c r="C746" s="104"/>
    </row>
    <row r="747" spans="3:3" x14ac:dyDescent="0.25">
      <c r="C747" s="104"/>
    </row>
    <row r="748" spans="3:3" x14ac:dyDescent="0.25">
      <c r="C748" s="104"/>
    </row>
    <row r="749" spans="3:3" x14ac:dyDescent="0.25">
      <c r="C749" s="104"/>
    </row>
    <row r="750" spans="3:3" x14ac:dyDescent="0.25">
      <c r="C750" s="104"/>
    </row>
    <row r="751" spans="3:3" x14ac:dyDescent="0.25">
      <c r="C751" s="104"/>
    </row>
    <row r="752" spans="3:3" x14ac:dyDescent="0.25">
      <c r="C752" s="104"/>
    </row>
    <row r="753" spans="3:3" x14ac:dyDescent="0.25">
      <c r="C753" s="104"/>
    </row>
    <row r="754" spans="3:3" x14ac:dyDescent="0.25">
      <c r="C754" s="104"/>
    </row>
    <row r="755" spans="3:3" x14ac:dyDescent="0.25">
      <c r="C755" s="104"/>
    </row>
    <row r="756" spans="3:3" x14ac:dyDescent="0.25">
      <c r="C756" s="104"/>
    </row>
    <row r="757" spans="3:3" x14ac:dyDescent="0.25">
      <c r="C757" s="104"/>
    </row>
    <row r="758" spans="3:3" x14ac:dyDescent="0.25">
      <c r="C758" s="104"/>
    </row>
    <row r="759" spans="3:3" x14ac:dyDescent="0.25">
      <c r="C759" s="104"/>
    </row>
    <row r="760" spans="3:3" x14ac:dyDescent="0.25">
      <c r="C760" s="104"/>
    </row>
    <row r="761" spans="3:3" x14ac:dyDescent="0.25">
      <c r="C761" s="104"/>
    </row>
    <row r="762" spans="3:3" x14ac:dyDescent="0.25">
      <c r="C762" s="104"/>
    </row>
    <row r="763" spans="3:3" x14ac:dyDescent="0.25">
      <c r="C763" s="104"/>
    </row>
    <row r="764" spans="3:3" x14ac:dyDescent="0.25">
      <c r="C764" s="104"/>
    </row>
    <row r="765" spans="3:3" x14ac:dyDescent="0.25">
      <c r="C765" s="104"/>
    </row>
    <row r="766" spans="3:3" x14ac:dyDescent="0.25">
      <c r="C766" s="104"/>
    </row>
    <row r="767" spans="3:3" x14ac:dyDescent="0.25">
      <c r="C767" s="104"/>
    </row>
    <row r="768" spans="3:3" x14ac:dyDescent="0.25">
      <c r="C768" s="104"/>
    </row>
    <row r="769" spans="3:3" x14ac:dyDescent="0.25">
      <c r="C769" s="104"/>
    </row>
    <row r="770" spans="3:3" x14ac:dyDescent="0.25">
      <c r="C770" s="104"/>
    </row>
    <row r="771" spans="3:3" x14ac:dyDescent="0.25">
      <c r="C771" s="104"/>
    </row>
    <row r="772" spans="3:3" x14ac:dyDescent="0.25">
      <c r="C772" s="104"/>
    </row>
    <row r="773" spans="3:3" x14ac:dyDescent="0.25">
      <c r="C773" s="104"/>
    </row>
    <row r="774" spans="3:3" x14ac:dyDescent="0.25">
      <c r="C774" s="104"/>
    </row>
    <row r="775" spans="3:3" x14ac:dyDescent="0.25">
      <c r="C775" s="104"/>
    </row>
    <row r="776" spans="3:3" x14ac:dyDescent="0.25">
      <c r="C776" s="104"/>
    </row>
    <row r="777" spans="3:3" x14ac:dyDescent="0.25">
      <c r="C777" s="104"/>
    </row>
    <row r="778" spans="3:3" x14ac:dyDescent="0.25">
      <c r="C778" s="104"/>
    </row>
    <row r="779" spans="3:3" x14ac:dyDescent="0.25">
      <c r="C779" s="104"/>
    </row>
    <row r="780" spans="3:3" x14ac:dyDescent="0.25">
      <c r="C780" s="104"/>
    </row>
    <row r="781" spans="3:3" x14ac:dyDescent="0.25">
      <c r="C781" s="104"/>
    </row>
    <row r="782" spans="3:3" x14ac:dyDescent="0.25">
      <c r="C782" s="104"/>
    </row>
    <row r="783" spans="3:3" x14ac:dyDescent="0.25">
      <c r="C783" s="104"/>
    </row>
    <row r="784" spans="3:3" x14ac:dyDescent="0.25">
      <c r="C784" s="104"/>
    </row>
    <row r="785" spans="3:3" x14ac:dyDescent="0.25">
      <c r="C785" s="104"/>
    </row>
    <row r="786" spans="3:3" x14ac:dyDescent="0.25">
      <c r="C786" s="104"/>
    </row>
    <row r="787" spans="3:3" x14ac:dyDescent="0.25">
      <c r="C787" s="104"/>
    </row>
    <row r="788" spans="3:3" x14ac:dyDescent="0.25">
      <c r="C788" s="104"/>
    </row>
    <row r="789" spans="3:3" x14ac:dyDescent="0.25">
      <c r="C789" s="104"/>
    </row>
    <row r="790" spans="3:3" x14ac:dyDescent="0.25">
      <c r="C790" s="104"/>
    </row>
    <row r="791" spans="3:3" x14ac:dyDescent="0.25">
      <c r="C791" s="104"/>
    </row>
    <row r="792" spans="3:3" x14ac:dyDescent="0.25">
      <c r="C792" s="104"/>
    </row>
    <row r="793" spans="3:3" x14ac:dyDescent="0.25">
      <c r="C793" s="104"/>
    </row>
    <row r="794" spans="3:3" x14ac:dyDescent="0.25">
      <c r="C794" s="104"/>
    </row>
    <row r="795" spans="3:3" x14ac:dyDescent="0.25">
      <c r="C795" s="104"/>
    </row>
    <row r="796" spans="3:3" x14ac:dyDescent="0.25">
      <c r="C796" s="104"/>
    </row>
    <row r="797" spans="3:3" x14ac:dyDescent="0.25">
      <c r="C797" s="104"/>
    </row>
    <row r="798" spans="3:3" x14ac:dyDescent="0.25">
      <c r="C798" s="104"/>
    </row>
    <row r="799" spans="3:3" x14ac:dyDescent="0.25">
      <c r="C799" s="104"/>
    </row>
    <row r="800" spans="3:3" x14ac:dyDescent="0.25">
      <c r="C800" s="104"/>
    </row>
    <row r="801" spans="3:3" x14ac:dyDescent="0.25">
      <c r="C801" s="104"/>
    </row>
    <row r="802" spans="3:3" x14ac:dyDescent="0.25">
      <c r="C802" s="104"/>
    </row>
    <row r="803" spans="3:3" x14ac:dyDescent="0.25">
      <c r="C803" s="104"/>
    </row>
    <row r="804" spans="3:3" x14ac:dyDescent="0.25">
      <c r="C804" s="104"/>
    </row>
    <row r="805" spans="3:3" x14ac:dyDescent="0.25">
      <c r="C805" s="104"/>
    </row>
    <row r="806" spans="3:3" x14ac:dyDescent="0.25">
      <c r="C806" s="104"/>
    </row>
    <row r="807" spans="3:3" x14ac:dyDescent="0.25">
      <c r="C807" s="104"/>
    </row>
    <row r="808" spans="3:3" x14ac:dyDescent="0.25">
      <c r="C808" s="104"/>
    </row>
    <row r="809" spans="3:3" x14ac:dyDescent="0.25">
      <c r="C809" s="104"/>
    </row>
    <row r="810" spans="3:3" x14ac:dyDescent="0.25">
      <c r="C810" s="104"/>
    </row>
    <row r="811" spans="3:3" x14ac:dyDescent="0.25">
      <c r="C811" s="104"/>
    </row>
    <row r="812" spans="3:3" x14ac:dyDescent="0.25">
      <c r="C812" s="104"/>
    </row>
    <row r="813" spans="3:3" x14ac:dyDescent="0.25">
      <c r="C813" s="104"/>
    </row>
    <row r="814" spans="3:3" x14ac:dyDescent="0.25">
      <c r="C814" s="104"/>
    </row>
    <row r="815" spans="3:3" x14ac:dyDescent="0.25">
      <c r="C815" s="104"/>
    </row>
    <row r="816" spans="3:3" x14ac:dyDescent="0.25">
      <c r="C816" s="104"/>
    </row>
    <row r="817" spans="3:3" x14ac:dyDescent="0.25">
      <c r="C817" s="104"/>
    </row>
    <row r="818" spans="3:3" x14ac:dyDescent="0.25">
      <c r="C818" s="104"/>
    </row>
    <row r="819" spans="3:3" x14ac:dyDescent="0.25">
      <c r="C819" s="104"/>
    </row>
    <row r="820" spans="3:3" x14ac:dyDescent="0.25">
      <c r="C820" s="104"/>
    </row>
    <row r="821" spans="3:3" x14ac:dyDescent="0.25">
      <c r="C821" s="104"/>
    </row>
    <row r="822" spans="3:3" x14ac:dyDescent="0.25">
      <c r="C822" s="104"/>
    </row>
    <row r="823" spans="3:3" x14ac:dyDescent="0.25">
      <c r="C823" s="104"/>
    </row>
    <row r="824" spans="3:3" x14ac:dyDescent="0.25">
      <c r="C824" s="104"/>
    </row>
    <row r="825" spans="3:3" x14ac:dyDescent="0.25">
      <c r="C825" s="104"/>
    </row>
    <row r="826" spans="3:3" x14ac:dyDescent="0.25">
      <c r="C826" s="104"/>
    </row>
    <row r="827" spans="3:3" x14ac:dyDescent="0.25">
      <c r="C827" s="104"/>
    </row>
    <row r="828" spans="3:3" x14ac:dyDescent="0.25">
      <c r="C828" s="104"/>
    </row>
    <row r="829" spans="3:3" x14ac:dyDescent="0.25">
      <c r="C829" s="104"/>
    </row>
    <row r="830" spans="3:3" x14ac:dyDescent="0.25">
      <c r="C830" s="104"/>
    </row>
    <row r="831" spans="3:3" x14ac:dyDescent="0.25">
      <c r="C831" s="104"/>
    </row>
    <row r="832" spans="3:3" x14ac:dyDescent="0.25">
      <c r="C832" s="104"/>
    </row>
    <row r="833" spans="3:3" x14ac:dyDescent="0.25">
      <c r="C833" s="104"/>
    </row>
    <row r="834" spans="3:3" x14ac:dyDescent="0.25">
      <c r="C834" s="104"/>
    </row>
    <row r="835" spans="3:3" x14ac:dyDescent="0.25">
      <c r="C835" s="104"/>
    </row>
    <row r="836" spans="3:3" x14ac:dyDescent="0.25">
      <c r="C836" s="104"/>
    </row>
    <row r="837" spans="3:3" x14ac:dyDescent="0.25">
      <c r="C837" s="104"/>
    </row>
    <row r="838" spans="3:3" x14ac:dyDescent="0.25">
      <c r="C838" s="104"/>
    </row>
    <row r="839" spans="3:3" x14ac:dyDescent="0.25">
      <c r="C839" s="104"/>
    </row>
    <row r="840" spans="3:3" x14ac:dyDescent="0.25">
      <c r="C840" s="104"/>
    </row>
    <row r="841" spans="3:3" x14ac:dyDescent="0.25">
      <c r="C841" s="104"/>
    </row>
    <row r="842" spans="3:3" x14ac:dyDescent="0.25">
      <c r="C842" s="104"/>
    </row>
    <row r="843" spans="3:3" x14ac:dyDescent="0.25">
      <c r="C843" s="104"/>
    </row>
    <row r="844" spans="3:3" x14ac:dyDescent="0.25">
      <c r="C844" s="104"/>
    </row>
    <row r="845" spans="3:3" x14ac:dyDescent="0.25">
      <c r="C845" s="104"/>
    </row>
    <row r="846" spans="3:3" x14ac:dyDescent="0.25">
      <c r="C846" s="104"/>
    </row>
    <row r="847" spans="3:3" x14ac:dyDescent="0.25">
      <c r="C847" s="104"/>
    </row>
    <row r="848" spans="3:3" x14ac:dyDescent="0.25">
      <c r="C848" s="104"/>
    </row>
    <row r="849" spans="3:3" x14ac:dyDescent="0.25">
      <c r="C849" s="104"/>
    </row>
    <row r="850" spans="3:3" x14ac:dyDescent="0.25">
      <c r="C850" s="104"/>
    </row>
    <row r="851" spans="3:3" x14ac:dyDescent="0.25">
      <c r="C851" s="104"/>
    </row>
    <row r="852" spans="3:3" x14ac:dyDescent="0.25">
      <c r="C852" s="104"/>
    </row>
    <row r="853" spans="3:3" x14ac:dyDescent="0.25">
      <c r="C853" s="104"/>
    </row>
    <row r="854" spans="3:3" x14ac:dyDescent="0.25">
      <c r="C854" s="104"/>
    </row>
    <row r="855" spans="3:3" x14ac:dyDescent="0.25">
      <c r="C855" s="104"/>
    </row>
    <row r="856" spans="3:3" x14ac:dyDescent="0.25">
      <c r="C856" s="104"/>
    </row>
    <row r="857" spans="3:3" x14ac:dyDescent="0.25">
      <c r="C857" s="104"/>
    </row>
    <row r="858" spans="3:3" x14ac:dyDescent="0.25">
      <c r="C858" s="104"/>
    </row>
    <row r="859" spans="3:3" x14ac:dyDescent="0.25">
      <c r="C859" s="104"/>
    </row>
    <row r="860" spans="3:3" x14ac:dyDescent="0.25">
      <c r="C860" s="104"/>
    </row>
    <row r="861" spans="3:3" x14ac:dyDescent="0.25">
      <c r="C861" s="104"/>
    </row>
    <row r="862" spans="3:3" x14ac:dyDescent="0.25">
      <c r="C862" s="104"/>
    </row>
    <row r="863" spans="3:3" x14ac:dyDescent="0.25">
      <c r="C863" s="104"/>
    </row>
    <row r="864" spans="3:3" x14ac:dyDescent="0.25">
      <c r="C864" s="104"/>
    </row>
    <row r="865" spans="3:3" x14ac:dyDescent="0.25">
      <c r="C865" s="104"/>
    </row>
    <row r="866" spans="3:3" x14ac:dyDescent="0.25">
      <c r="C866" s="104"/>
    </row>
    <row r="867" spans="3:3" x14ac:dyDescent="0.25">
      <c r="C867" s="104"/>
    </row>
    <row r="868" spans="3:3" x14ac:dyDescent="0.25">
      <c r="C868" s="104"/>
    </row>
    <row r="869" spans="3:3" x14ac:dyDescent="0.25">
      <c r="C869" s="104"/>
    </row>
    <row r="870" spans="3:3" x14ac:dyDescent="0.25">
      <c r="C870" s="104"/>
    </row>
    <row r="871" spans="3:3" x14ac:dyDescent="0.25">
      <c r="C871" s="104"/>
    </row>
    <row r="872" spans="3:3" x14ac:dyDescent="0.25">
      <c r="C872" s="104"/>
    </row>
    <row r="873" spans="3:3" x14ac:dyDescent="0.25">
      <c r="C873" s="104"/>
    </row>
    <row r="874" spans="3:3" x14ac:dyDescent="0.25">
      <c r="C874" s="104"/>
    </row>
    <row r="875" spans="3:3" x14ac:dyDescent="0.25">
      <c r="C875" s="104"/>
    </row>
    <row r="876" spans="3:3" x14ac:dyDescent="0.25">
      <c r="C876" s="104"/>
    </row>
    <row r="877" spans="3:3" x14ac:dyDescent="0.25">
      <c r="C877" s="104"/>
    </row>
    <row r="878" spans="3:3" x14ac:dyDescent="0.25">
      <c r="C878" s="104"/>
    </row>
    <row r="879" spans="3:3" x14ac:dyDescent="0.25">
      <c r="C879" s="104"/>
    </row>
    <row r="880" spans="3:3" x14ac:dyDescent="0.25">
      <c r="C880" s="104"/>
    </row>
    <row r="881" spans="3:3" x14ac:dyDescent="0.25">
      <c r="C881" s="104"/>
    </row>
    <row r="882" spans="3:3" x14ac:dyDescent="0.25">
      <c r="C882" s="104"/>
    </row>
    <row r="883" spans="3:3" x14ac:dyDescent="0.25">
      <c r="C883" s="104"/>
    </row>
    <row r="884" spans="3:3" x14ac:dyDescent="0.25">
      <c r="C884" s="104"/>
    </row>
    <row r="885" spans="3:3" x14ac:dyDescent="0.25">
      <c r="C885" s="104"/>
    </row>
    <row r="886" spans="3:3" x14ac:dyDescent="0.25">
      <c r="C886" s="104"/>
    </row>
    <row r="887" spans="3:3" x14ac:dyDescent="0.25">
      <c r="C887" s="104"/>
    </row>
    <row r="888" spans="3:3" x14ac:dyDescent="0.25">
      <c r="C888" s="104"/>
    </row>
    <row r="889" spans="3:3" x14ac:dyDescent="0.25">
      <c r="C889" s="104"/>
    </row>
    <row r="890" spans="3:3" x14ac:dyDescent="0.25">
      <c r="C890" s="104"/>
    </row>
    <row r="891" spans="3:3" x14ac:dyDescent="0.25">
      <c r="C891" s="104"/>
    </row>
    <row r="892" spans="3:3" x14ac:dyDescent="0.25">
      <c r="C892" s="104"/>
    </row>
    <row r="893" spans="3:3" x14ac:dyDescent="0.25">
      <c r="C893" s="104"/>
    </row>
    <row r="894" spans="3:3" x14ac:dyDescent="0.25">
      <c r="C894" s="104"/>
    </row>
    <row r="895" spans="3:3" x14ac:dyDescent="0.25">
      <c r="C895" s="104"/>
    </row>
    <row r="896" spans="3:3" x14ac:dyDescent="0.25">
      <c r="C896" s="104"/>
    </row>
    <row r="897" spans="3:3" x14ac:dyDescent="0.25">
      <c r="C897" s="104"/>
    </row>
    <row r="898" spans="3:3" x14ac:dyDescent="0.25">
      <c r="C898" s="104"/>
    </row>
    <row r="899" spans="3:3" x14ac:dyDescent="0.25">
      <c r="C899" s="104"/>
    </row>
    <row r="900" spans="3:3" x14ac:dyDescent="0.25">
      <c r="C900" s="104"/>
    </row>
    <row r="901" spans="3:3" x14ac:dyDescent="0.25">
      <c r="C901" s="104"/>
    </row>
    <row r="902" spans="3:3" x14ac:dyDescent="0.25">
      <c r="C902" s="104"/>
    </row>
    <row r="903" spans="3:3" x14ac:dyDescent="0.25">
      <c r="C903" s="104"/>
    </row>
    <row r="904" spans="3:3" x14ac:dyDescent="0.25">
      <c r="C904" s="104"/>
    </row>
    <row r="905" spans="3:3" x14ac:dyDescent="0.25">
      <c r="C905" s="104"/>
    </row>
    <row r="906" spans="3:3" x14ac:dyDescent="0.25">
      <c r="C906" s="104"/>
    </row>
    <row r="907" spans="3:3" x14ac:dyDescent="0.25">
      <c r="C907" s="104"/>
    </row>
    <row r="908" spans="3:3" x14ac:dyDescent="0.25">
      <c r="C908" s="104"/>
    </row>
    <row r="909" spans="3:3" x14ac:dyDescent="0.25">
      <c r="C909" s="104"/>
    </row>
    <row r="910" spans="3:3" x14ac:dyDescent="0.25">
      <c r="C910" s="104"/>
    </row>
    <row r="911" spans="3:3" x14ac:dyDescent="0.25">
      <c r="C911" s="104"/>
    </row>
    <row r="912" spans="3:3" x14ac:dyDescent="0.25">
      <c r="C912" s="104"/>
    </row>
    <row r="913" spans="3:3" x14ac:dyDescent="0.25">
      <c r="C913" s="104"/>
    </row>
    <row r="914" spans="3:3" x14ac:dyDescent="0.25">
      <c r="C914" s="104"/>
    </row>
    <row r="915" spans="3:3" x14ac:dyDescent="0.25">
      <c r="C915" s="104"/>
    </row>
    <row r="916" spans="3:3" x14ac:dyDescent="0.25">
      <c r="C916" s="104"/>
    </row>
    <row r="917" spans="3:3" x14ac:dyDescent="0.25">
      <c r="C917" s="104"/>
    </row>
    <row r="918" spans="3:3" x14ac:dyDescent="0.25">
      <c r="C918" s="104"/>
    </row>
    <row r="919" spans="3:3" x14ac:dyDescent="0.25">
      <c r="C919" s="104"/>
    </row>
    <row r="920" spans="3:3" x14ac:dyDescent="0.25">
      <c r="C920" s="104"/>
    </row>
    <row r="921" spans="3:3" x14ac:dyDescent="0.25">
      <c r="C921" s="104"/>
    </row>
    <row r="922" spans="3:3" x14ac:dyDescent="0.25">
      <c r="C922" s="104"/>
    </row>
    <row r="923" spans="3:3" x14ac:dyDescent="0.25">
      <c r="C923" s="104"/>
    </row>
    <row r="924" spans="3:3" x14ac:dyDescent="0.25">
      <c r="C924" s="104"/>
    </row>
    <row r="925" spans="3:3" x14ac:dyDescent="0.25">
      <c r="C925" s="104"/>
    </row>
    <row r="926" spans="3:3" x14ac:dyDescent="0.25">
      <c r="C926" s="104"/>
    </row>
    <row r="927" spans="3:3" x14ac:dyDescent="0.25">
      <c r="C927" s="104"/>
    </row>
    <row r="928" spans="3:3" x14ac:dyDescent="0.25">
      <c r="C928" s="104"/>
    </row>
    <row r="929" spans="3:3" x14ac:dyDescent="0.25">
      <c r="C929" s="104"/>
    </row>
    <row r="930" spans="3:3" x14ac:dyDescent="0.25">
      <c r="C930" s="104"/>
    </row>
    <row r="931" spans="3:3" x14ac:dyDescent="0.25">
      <c r="C931" s="104"/>
    </row>
    <row r="932" spans="3:3" x14ac:dyDescent="0.25">
      <c r="C932" s="104"/>
    </row>
    <row r="933" spans="3:3" x14ac:dyDescent="0.25">
      <c r="C933" s="104"/>
    </row>
    <row r="934" spans="3:3" x14ac:dyDescent="0.25">
      <c r="C934" s="104"/>
    </row>
    <row r="935" spans="3:3" x14ac:dyDescent="0.25">
      <c r="C935" s="104"/>
    </row>
    <row r="936" spans="3:3" x14ac:dyDescent="0.25">
      <c r="C936" s="104"/>
    </row>
    <row r="937" spans="3:3" x14ac:dyDescent="0.25">
      <c r="C937" s="104"/>
    </row>
    <row r="938" spans="3:3" x14ac:dyDescent="0.25">
      <c r="C938" s="104"/>
    </row>
    <row r="939" spans="3:3" x14ac:dyDescent="0.25">
      <c r="C939" s="104"/>
    </row>
    <row r="940" spans="3:3" x14ac:dyDescent="0.25">
      <c r="C940" s="104"/>
    </row>
    <row r="941" spans="3:3" x14ac:dyDescent="0.25">
      <c r="C941" s="104"/>
    </row>
    <row r="942" spans="3:3" x14ac:dyDescent="0.25">
      <c r="C942" s="104"/>
    </row>
    <row r="943" spans="3:3" x14ac:dyDescent="0.25">
      <c r="C943" s="104"/>
    </row>
    <row r="944" spans="3:3" x14ac:dyDescent="0.25">
      <c r="C944" s="104"/>
    </row>
    <row r="945" spans="3:3" x14ac:dyDescent="0.25">
      <c r="C945" s="104"/>
    </row>
    <row r="946" spans="3:3" x14ac:dyDescent="0.25">
      <c r="C946" s="104"/>
    </row>
    <row r="947" spans="3:3" x14ac:dyDescent="0.25">
      <c r="C947" s="104"/>
    </row>
    <row r="948" spans="3:3" x14ac:dyDescent="0.25">
      <c r="C948" s="104"/>
    </row>
    <row r="949" spans="3:3" x14ac:dyDescent="0.25">
      <c r="C949" s="104"/>
    </row>
    <row r="950" spans="3:3" x14ac:dyDescent="0.25">
      <c r="C950" s="104"/>
    </row>
    <row r="951" spans="3:3" x14ac:dyDescent="0.25">
      <c r="C951" s="104"/>
    </row>
    <row r="952" spans="3:3" x14ac:dyDescent="0.25">
      <c r="C952" s="104"/>
    </row>
    <row r="953" spans="3:3" x14ac:dyDescent="0.25">
      <c r="C953" s="104"/>
    </row>
    <row r="954" spans="3:3" x14ac:dyDescent="0.25">
      <c r="C954" s="104"/>
    </row>
    <row r="955" spans="3:3" x14ac:dyDescent="0.25">
      <c r="C955" s="104"/>
    </row>
    <row r="956" spans="3:3" x14ac:dyDescent="0.25">
      <c r="C956" s="104"/>
    </row>
    <row r="957" spans="3:3" x14ac:dyDescent="0.25">
      <c r="C957" s="104"/>
    </row>
    <row r="958" spans="3:3" x14ac:dyDescent="0.25">
      <c r="C958" s="104"/>
    </row>
    <row r="959" spans="3:3" x14ac:dyDescent="0.25">
      <c r="C959" s="104"/>
    </row>
  </sheetData>
  <mergeCells count="12">
    <mergeCell ref="B15:C15"/>
    <mergeCell ref="B1:C1"/>
    <mergeCell ref="B2:C2"/>
    <mergeCell ref="B3:C3"/>
    <mergeCell ref="B4:C4"/>
    <mergeCell ref="B7:C7"/>
    <mergeCell ref="B8:C8"/>
    <mergeCell ref="B9:C9"/>
    <mergeCell ref="A10:C10"/>
    <mergeCell ref="B12:C12"/>
    <mergeCell ref="B13:C13"/>
    <mergeCell ref="B14:C14"/>
  </mergeCell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workbookViewId="0">
      <selection activeCell="G14" sqref="G14"/>
    </sheetView>
  </sheetViews>
  <sheetFormatPr defaultRowHeight="15.75" x14ac:dyDescent="0.25"/>
  <cols>
    <col min="1" max="1" width="35.140625" style="60" customWidth="1"/>
    <col min="2" max="2" width="19.42578125" style="13" hidden="1" customWidth="1"/>
    <col min="3" max="3" width="20.5703125" style="13" customWidth="1"/>
    <col min="4" max="4" width="16.140625" style="13" customWidth="1"/>
    <col min="5" max="256" width="9.140625" style="13"/>
    <col min="257" max="257" width="35.140625" style="13" customWidth="1"/>
    <col min="258" max="258" width="0" style="13" hidden="1" customWidth="1"/>
    <col min="259" max="259" width="17" style="13" customWidth="1"/>
    <col min="260" max="260" width="19.5703125" style="13" customWidth="1"/>
    <col min="261" max="512" width="9.140625" style="13"/>
    <col min="513" max="513" width="35.140625" style="13" customWidth="1"/>
    <col min="514" max="514" width="0" style="13" hidden="1" customWidth="1"/>
    <col min="515" max="515" width="17" style="13" customWidth="1"/>
    <col min="516" max="516" width="19.5703125" style="13" customWidth="1"/>
    <col min="517" max="768" width="9.140625" style="13"/>
    <col min="769" max="769" width="35.140625" style="13" customWidth="1"/>
    <col min="770" max="770" width="0" style="13" hidden="1" customWidth="1"/>
    <col min="771" max="771" width="17" style="13" customWidth="1"/>
    <col min="772" max="772" width="19.5703125" style="13" customWidth="1"/>
    <col min="773" max="1024" width="9.140625" style="13"/>
    <col min="1025" max="1025" width="35.140625" style="13" customWidth="1"/>
    <col min="1026" max="1026" width="0" style="13" hidden="1" customWidth="1"/>
    <col min="1027" max="1027" width="17" style="13" customWidth="1"/>
    <col min="1028" max="1028" width="19.5703125" style="13" customWidth="1"/>
    <col min="1029" max="1280" width="9.140625" style="13"/>
    <col min="1281" max="1281" width="35.140625" style="13" customWidth="1"/>
    <col min="1282" max="1282" width="0" style="13" hidden="1" customWidth="1"/>
    <col min="1283" max="1283" width="17" style="13" customWidth="1"/>
    <col min="1284" max="1284" width="19.5703125" style="13" customWidth="1"/>
    <col min="1285" max="1536" width="9.140625" style="13"/>
    <col min="1537" max="1537" width="35.140625" style="13" customWidth="1"/>
    <col min="1538" max="1538" width="0" style="13" hidden="1" customWidth="1"/>
    <col min="1539" max="1539" width="17" style="13" customWidth="1"/>
    <col min="1540" max="1540" width="19.5703125" style="13" customWidth="1"/>
    <col min="1541" max="1792" width="9.140625" style="13"/>
    <col min="1793" max="1793" width="35.140625" style="13" customWidth="1"/>
    <col min="1794" max="1794" width="0" style="13" hidden="1" customWidth="1"/>
    <col min="1795" max="1795" width="17" style="13" customWidth="1"/>
    <col min="1796" max="1796" width="19.5703125" style="13" customWidth="1"/>
    <col min="1797" max="2048" width="9.140625" style="13"/>
    <col min="2049" max="2049" width="35.140625" style="13" customWidth="1"/>
    <col min="2050" max="2050" width="0" style="13" hidden="1" customWidth="1"/>
    <col min="2051" max="2051" width="17" style="13" customWidth="1"/>
    <col min="2052" max="2052" width="19.5703125" style="13" customWidth="1"/>
    <col min="2053" max="2304" width="9.140625" style="13"/>
    <col min="2305" max="2305" width="35.140625" style="13" customWidth="1"/>
    <col min="2306" max="2306" width="0" style="13" hidden="1" customWidth="1"/>
    <col min="2307" max="2307" width="17" style="13" customWidth="1"/>
    <col min="2308" max="2308" width="19.5703125" style="13" customWidth="1"/>
    <col min="2309" max="2560" width="9.140625" style="13"/>
    <col min="2561" max="2561" width="35.140625" style="13" customWidth="1"/>
    <col min="2562" max="2562" width="0" style="13" hidden="1" customWidth="1"/>
    <col min="2563" max="2563" width="17" style="13" customWidth="1"/>
    <col min="2564" max="2564" width="19.5703125" style="13" customWidth="1"/>
    <col min="2565" max="2816" width="9.140625" style="13"/>
    <col min="2817" max="2817" width="35.140625" style="13" customWidth="1"/>
    <col min="2818" max="2818" width="0" style="13" hidden="1" customWidth="1"/>
    <col min="2819" max="2819" width="17" style="13" customWidth="1"/>
    <col min="2820" max="2820" width="19.5703125" style="13" customWidth="1"/>
    <col min="2821" max="3072" width="9.140625" style="13"/>
    <col min="3073" max="3073" width="35.140625" style="13" customWidth="1"/>
    <col min="3074" max="3074" width="0" style="13" hidden="1" customWidth="1"/>
    <col min="3075" max="3075" width="17" style="13" customWidth="1"/>
    <col min="3076" max="3076" width="19.5703125" style="13" customWidth="1"/>
    <col min="3077" max="3328" width="9.140625" style="13"/>
    <col min="3329" max="3329" width="35.140625" style="13" customWidth="1"/>
    <col min="3330" max="3330" width="0" style="13" hidden="1" customWidth="1"/>
    <col min="3331" max="3331" width="17" style="13" customWidth="1"/>
    <col min="3332" max="3332" width="19.5703125" style="13" customWidth="1"/>
    <col min="3333" max="3584" width="9.140625" style="13"/>
    <col min="3585" max="3585" width="35.140625" style="13" customWidth="1"/>
    <col min="3586" max="3586" width="0" style="13" hidden="1" customWidth="1"/>
    <col min="3587" max="3587" width="17" style="13" customWidth="1"/>
    <col min="3588" max="3588" width="19.5703125" style="13" customWidth="1"/>
    <col min="3589" max="3840" width="9.140625" style="13"/>
    <col min="3841" max="3841" width="35.140625" style="13" customWidth="1"/>
    <col min="3842" max="3842" width="0" style="13" hidden="1" customWidth="1"/>
    <col min="3843" max="3843" width="17" style="13" customWidth="1"/>
    <col min="3844" max="3844" width="19.5703125" style="13" customWidth="1"/>
    <col min="3845" max="4096" width="9.140625" style="13"/>
    <col min="4097" max="4097" width="35.140625" style="13" customWidth="1"/>
    <col min="4098" max="4098" width="0" style="13" hidden="1" customWidth="1"/>
    <col min="4099" max="4099" width="17" style="13" customWidth="1"/>
    <col min="4100" max="4100" width="19.5703125" style="13" customWidth="1"/>
    <col min="4101" max="4352" width="9.140625" style="13"/>
    <col min="4353" max="4353" width="35.140625" style="13" customWidth="1"/>
    <col min="4354" max="4354" width="0" style="13" hidden="1" customWidth="1"/>
    <col min="4355" max="4355" width="17" style="13" customWidth="1"/>
    <col min="4356" max="4356" width="19.5703125" style="13" customWidth="1"/>
    <col min="4357" max="4608" width="9.140625" style="13"/>
    <col min="4609" max="4609" width="35.140625" style="13" customWidth="1"/>
    <col min="4610" max="4610" width="0" style="13" hidden="1" customWidth="1"/>
    <col min="4611" max="4611" width="17" style="13" customWidth="1"/>
    <col min="4612" max="4612" width="19.5703125" style="13" customWidth="1"/>
    <col min="4613" max="4864" width="9.140625" style="13"/>
    <col min="4865" max="4865" width="35.140625" style="13" customWidth="1"/>
    <col min="4866" max="4866" width="0" style="13" hidden="1" customWidth="1"/>
    <col min="4867" max="4867" width="17" style="13" customWidth="1"/>
    <col min="4868" max="4868" width="19.5703125" style="13" customWidth="1"/>
    <col min="4869" max="5120" width="9.140625" style="13"/>
    <col min="5121" max="5121" width="35.140625" style="13" customWidth="1"/>
    <col min="5122" max="5122" width="0" style="13" hidden="1" customWidth="1"/>
    <col min="5123" max="5123" width="17" style="13" customWidth="1"/>
    <col min="5124" max="5124" width="19.5703125" style="13" customWidth="1"/>
    <col min="5125" max="5376" width="9.140625" style="13"/>
    <col min="5377" max="5377" width="35.140625" style="13" customWidth="1"/>
    <col min="5378" max="5378" width="0" style="13" hidden="1" customWidth="1"/>
    <col min="5379" max="5379" width="17" style="13" customWidth="1"/>
    <col min="5380" max="5380" width="19.5703125" style="13" customWidth="1"/>
    <col min="5381" max="5632" width="9.140625" style="13"/>
    <col min="5633" max="5633" width="35.140625" style="13" customWidth="1"/>
    <col min="5634" max="5634" width="0" style="13" hidden="1" customWidth="1"/>
    <col min="5635" max="5635" width="17" style="13" customWidth="1"/>
    <col min="5636" max="5636" width="19.5703125" style="13" customWidth="1"/>
    <col min="5637" max="5888" width="9.140625" style="13"/>
    <col min="5889" max="5889" width="35.140625" style="13" customWidth="1"/>
    <col min="5890" max="5890" width="0" style="13" hidden="1" customWidth="1"/>
    <col min="5891" max="5891" width="17" style="13" customWidth="1"/>
    <col min="5892" max="5892" width="19.5703125" style="13" customWidth="1"/>
    <col min="5893" max="6144" width="9.140625" style="13"/>
    <col min="6145" max="6145" width="35.140625" style="13" customWidth="1"/>
    <col min="6146" max="6146" width="0" style="13" hidden="1" customWidth="1"/>
    <col min="6147" max="6147" width="17" style="13" customWidth="1"/>
    <col min="6148" max="6148" width="19.5703125" style="13" customWidth="1"/>
    <col min="6149" max="6400" width="9.140625" style="13"/>
    <col min="6401" max="6401" width="35.140625" style="13" customWidth="1"/>
    <col min="6402" max="6402" width="0" style="13" hidden="1" customWidth="1"/>
    <col min="6403" max="6403" width="17" style="13" customWidth="1"/>
    <col min="6404" max="6404" width="19.5703125" style="13" customWidth="1"/>
    <col min="6405" max="6656" width="9.140625" style="13"/>
    <col min="6657" max="6657" width="35.140625" style="13" customWidth="1"/>
    <col min="6658" max="6658" width="0" style="13" hidden="1" customWidth="1"/>
    <col min="6659" max="6659" width="17" style="13" customWidth="1"/>
    <col min="6660" max="6660" width="19.5703125" style="13" customWidth="1"/>
    <col min="6661" max="6912" width="9.140625" style="13"/>
    <col min="6913" max="6913" width="35.140625" style="13" customWidth="1"/>
    <col min="6914" max="6914" width="0" style="13" hidden="1" customWidth="1"/>
    <col min="6915" max="6915" width="17" style="13" customWidth="1"/>
    <col min="6916" max="6916" width="19.5703125" style="13" customWidth="1"/>
    <col min="6917" max="7168" width="9.140625" style="13"/>
    <col min="7169" max="7169" width="35.140625" style="13" customWidth="1"/>
    <col min="7170" max="7170" width="0" style="13" hidden="1" customWidth="1"/>
    <col min="7171" max="7171" width="17" style="13" customWidth="1"/>
    <col min="7172" max="7172" width="19.5703125" style="13" customWidth="1"/>
    <col min="7173" max="7424" width="9.140625" style="13"/>
    <col min="7425" max="7425" width="35.140625" style="13" customWidth="1"/>
    <col min="7426" max="7426" width="0" style="13" hidden="1" customWidth="1"/>
    <col min="7427" max="7427" width="17" style="13" customWidth="1"/>
    <col min="7428" max="7428" width="19.5703125" style="13" customWidth="1"/>
    <col min="7429" max="7680" width="9.140625" style="13"/>
    <col min="7681" max="7681" width="35.140625" style="13" customWidth="1"/>
    <col min="7682" max="7682" width="0" style="13" hidden="1" customWidth="1"/>
    <col min="7683" max="7683" width="17" style="13" customWidth="1"/>
    <col min="7684" max="7684" width="19.5703125" style="13" customWidth="1"/>
    <col min="7685" max="7936" width="9.140625" style="13"/>
    <col min="7937" max="7937" width="35.140625" style="13" customWidth="1"/>
    <col min="7938" max="7938" width="0" style="13" hidden="1" customWidth="1"/>
    <col min="7939" max="7939" width="17" style="13" customWidth="1"/>
    <col min="7940" max="7940" width="19.5703125" style="13" customWidth="1"/>
    <col min="7941" max="8192" width="9.140625" style="13"/>
    <col min="8193" max="8193" width="35.140625" style="13" customWidth="1"/>
    <col min="8194" max="8194" width="0" style="13" hidden="1" customWidth="1"/>
    <col min="8195" max="8195" width="17" style="13" customWidth="1"/>
    <col min="8196" max="8196" width="19.5703125" style="13" customWidth="1"/>
    <col min="8197" max="8448" width="9.140625" style="13"/>
    <col min="8449" max="8449" width="35.140625" style="13" customWidth="1"/>
    <col min="8450" max="8450" width="0" style="13" hidden="1" customWidth="1"/>
    <col min="8451" max="8451" width="17" style="13" customWidth="1"/>
    <col min="8452" max="8452" width="19.5703125" style="13" customWidth="1"/>
    <col min="8453" max="8704" width="9.140625" style="13"/>
    <col min="8705" max="8705" width="35.140625" style="13" customWidth="1"/>
    <col min="8706" max="8706" width="0" style="13" hidden="1" customWidth="1"/>
    <col min="8707" max="8707" width="17" style="13" customWidth="1"/>
    <col min="8708" max="8708" width="19.5703125" style="13" customWidth="1"/>
    <col min="8709" max="8960" width="9.140625" style="13"/>
    <col min="8961" max="8961" width="35.140625" style="13" customWidth="1"/>
    <col min="8962" max="8962" width="0" style="13" hidden="1" customWidth="1"/>
    <col min="8963" max="8963" width="17" style="13" customWidth="1"/>
    <col min="8964" max="8964" width="19.5703125" style="13" customWidth="1"/>
    <col min="8965" max="9216" width="9.140625" style="13"/>
    <col min="9217" max="9217" width="35.140625" style="13" customWidth="1"/>
    <col min="9218" max="9218" width="0" style="13" hidden="1" customWidth="1"/>
    <col min="9219" max="9219" width="17" style="13" customWidth="1"/>
    <col min="9220" max="9220" width="19.5703125" style="13" customWidth="1"/>
    <col min="9221" max="9472" width="9.140625" style="13"/>
    <col min="9473" max="9473" width="35.140625" style="13" customWidth="1"/>
    <col min="9474" max="9474" width="0" style="13" hidden="1" customWidth="1"/>
    <col min="9475" max="9475" width="17" style="13" customWidth="1"/>
    <col min="9476" max="9476" width="19.5703125" style="13" customWidth="1"/>
    <col min="9477" max="9728" width="9.140625" style="13"/>
    <col min="9729" max="9729" width="35.140625" style="13" customWidth="1"/>
    <col min="9730" max="9730" width="0" style="13" hidden="1" customWidth="1"/>
    <col min="9731" max="9731" width="17" style="13" customWidth="1"/>
    <col min="9732" max="9732" width="19.5703125" style="13" customWidth="1"/>
    <col min="9733" max="9984" width="9.140625" style="13"/>
    <col min="9985" max="9985" width="35.140625" style="13" customWidth="1"/>
    <col min="9986" max="9986" width="0" style="13" hidden="1" customWidth="1"/>
    <col min="9987" max="9987" width="17" style="13" customWidth="1"/>
    <col min="9988" max="9988" width="19.5703125" style="13" customWidth="1"/>
    <col min="9989" max="10240" width="9.140625" style="13"/>
    <col min="10241" max="10241" width="35.140625" style="13" customWidth="1"/>
    <col min="10242" max="10242" width="0" style="13" hidden="1" customWidth="1"/>
    <col min="10243" max="10243" width="17" style="13" customWidth="1"/>
    <col min="10244" max="10244" width="19.5703125" style="13" customWidth="1"/>
    <col min="10245" max="10496" width="9.140625" style="13"/>
    <col min="10497" max="10497" width="35.140625" style="13" customWidth="1"/>
    <col min="10498" max="10498" width="0" style="13" hidden="1" customWidth="1"/>
    <col min="10499" max="10499" width="17" style="13" customWidth="1"/>
    <col min="10500" max="10500" width="19.5703125" style="13" customWidth="1"/>
    <col min="10501" max="10752" width="9.140625" style="13"/>
    <col min="10753" max="10753" width="35.140625" style="13" customWidth="1"/>
    <col min="10754" max="10754" width="0" style="13" hidden="1" customWidth="1"/>
    <col min="10755" max="10755" width="17" style="13" customWidth="1"/>
    <col min="10756" max="10756" width="19.5703125" style="13" customWidth="1"/>
    <col min="10757" max="11008" width="9.140625" style="13"/>
    <col min="11009" max="11009" width="35.140625" style="13" customWidth="1"/>
    <col min="11010" max="11010" width="0" style="13" hidden="1" customWidth="1"/>
    <col min="11011" max="11011" width="17" style="13" customWidth="1"/>
    <col min="11012" max="11012" width="19.5703125" style="13" customWidth="1"/>
    <col min="11013" max="11264" width="9.140625" style="13"/>
    <col min="11265" max="11265" width="35.140625" style="13" customWidth="1"/>
    <col min="11266" max="11266" width="0" style="13" hidden="1" customWidth="1"/>
    <col min="11267" max="11267" width="17" style="13" customWidth="1"/>
    <col min="11268" max="11268" width="19.5703125" style="13" customWidth="1"/>
    <col min="11269" max="11520" width="9.140625" style="13"/>
    <col min="11521" max="11521" width="35.140625" style="13" customWidth="1"/>
    <col min="11522" max="11522" width="0" style="13" hidden="1" customWidth="1"/>
    <col min="11523" max="11523" width="17" style="13" customWidth="1"/>
    <col min="11524" max="11524" width="19.5703125" style="13" customWidth="1"/>
    <col min="11525" max="11776" width="9.140625" style="13"/>
    <col min="11777" max="11777" width="35.140625" style="13" customWidth="1"/>
    <col min="11778" max="11778" width="0" style="13" hidden="1" customWidth="1"/>
    <col min="11779" max="11779" width="17" style="13" customWidth="1"/>
    <col min="11780" max="11780" width="19.5703125" style="13" customWidth="1"/>
    <col min="11781" max="12032" width="9.140625" style="13"/>
    <col min="12033" max="12033" width="35.140625" style="13" customWidth="1"/>
    <col min="12034" max="12034" width="0" style="13" hidden="1" customWidth="1"/>
    <col min="12035" max="12035" width="17" style="13" customWidth="1"/>
    <col min="12036" max="12036" width="19.5703125" style="13" customWidth="1"/>
    <col min="12037" max="12288" width="9.140625" style="13"/>
    <col min="12289" max="12289" width="35.140625" style="13" customWidth="1"/>
    <col min="12290" max="12290" width="0" style="13" hidden="1" customWidth="1"/>
    <col min="12291" max="12291" width="17" style="13" customWidth="1"/>
    <col min="12292" max="12292" width="19.5703125" style="13" customWidth="1"/>
    <col min="12293" max="12544" width="9.140625" style="13"/>
    <col min="12545" max="12545" width="35.140625" style="13" customWidth="1"/>
    <col min="12546" max="12546" width="0" style="13" hidden="1" customWidth="1"/>
    <col min="12547" max="12547" width="17" style="13" customWidth="1"/>
    <col min="12548" max="12548" width="19.5703125" style="13" customWidth="1"/>
    <col min="12549" max="12800" width="9.140625" style="13"/>
    <col min="12801" max="12801" width="35.140625" style="13" customWidth="1"/>
    <col min="12802" max="12802" width="0" style="13" hidden="1" customWidth="1"/>
    <col min="12803" max="12803" width="17" style="13" customWidth="1"/>
    <col min="12804" max="12804" width="19.5703125" style="13" customWidth="1"/>
    <col min="12805" max="13056" width="9.140625" style="13"/>
    <col min="13057" max="13057" width="35.140625" style="13" customWidth="1"/>
    <col min="13058" max="13058" width="0" style="13" hidden="1" customWidth="1"/>
    <col min="13059" max="13059" width="17" style="13" customWidth="1"/>
    <col min="13060" max="13060" width="19.5703125" style="13" customWidth="1"/>
    <col min="13061" max="13312" width="9.140625" style="13"/>
    <col min="13313" max="13313" width="35.140625" style="13" customWidth="1"/>
    <col min="13314" max="13314" width="0" style="13" hidden="1" customWidth="1"/>
    <col min="13315" max="13315" width="17" style="13" customWidth="1"/>
    <col min="13316" max="13316" width="19.5703125" style="13" customWidth="1"/>
    <col min="13317" max="13568" width="9.140625" style="13"/>
    <col min="13569" max="13569" width="35.140625" style="13" customWidth="1"/>
    <col min="13570" max="13570" width="0" style="13" hidden="1" customWidth="1"/>
    <col min="13571" max="13571" width="17" style="13" customWidth="1"/>
    <col min="13572" max="13572" width="19.5703125" style="13" customWidth="1"/>
    <col min="13573" max="13824" width="9.140625" style="13"/>
    <col min="13825" max="13825" width="35.140625" style="13" customWidth="1"/>
    <col min="13826" max="13826" width="0" style="13" hidden="1" customWidth="1"/>
    <col min="13827" max="13827" width="17" style="13" customWidth="1"/>
    <col min="13828" max="13828" width="19.5703125" style="13" customWidth="1"/>
    <col min="13829" max="14080" width="9.140625" style="13"/>
    <col min="14081" max="14081" width="35.140625" style="13" customWidth="1"/>
    <col min="14082" max="14082" width="0" style="13" hidden="1" customWidth="1"/>
    <col min="14083" max="14083" width="17" style="13" customWidth="1"/>
    <col min="14084" max="14084" width="19.5703125" style="13" customWidth="1"/>
    <col min="14085" max="14336" width="9.140625" style="13"/>
    <col min="14337" max="14337" width="35.140625" style="13" customWidth="1"/>
    <col min="14338" max="14338" width="0" style="13" hidden="1" customWidth="1"/>
    <col min="14339" max="14339" width="17" style="13" customWidth="1"/>
    <col min="14340" max="14340" width="19.5703125" style="13" customWidth="1"/>
    <col min="14341" max="14592" width="9.140625" style="13"/>
    <col min="14593" max="14593" width="35.140625" style="13" customWidth="1"/>
    <col min="14594" max="14594" width="0" style="13" hidden="1" customWidth="1"/>
    <col min="14595" max="14595" width="17" style="13" customWidth="1"/>
    <col min="14596" max="14596" width="19.5703125" style="13" customWidth="1"/>
    <col min="14597" max="14848" width="9.140625" style="13"/>
    <col min="14849" max="14849" width="35.140625" style="13" customWidth="1"/>
    <col min="14850" max="14850" width="0" style="13" hidden="1" customWidth="1"/>
    <col min="14851" max="14851" width="17" style="13" customWidth="1"/>
    <col min="14852" max="14852" width="19.5703125" style="13" customWidth="1"/>
    <col min="14853" max="15104" width="9.140625" style="13"/>
    <col min="15105" max="15105" width="35.140625" style="13" customWidth="1"/>
    <col min="15106" max="15106" width="0" style="13" hidden="1" customWidth="1"/>
    <col min="15107" max="15107" width="17" style="13" customWidth="1"/>
    <col min="15108" max="15108" width="19.5703125" style="13" customWidth="1"/>
    <col min="15109" max="15360" width="9.140625" style="13"/>
    <col min="15361" max="15361" width="35.140625" style="13" customWidth="1"/>
    <col min="15362" max="15362" width="0" style="13" hidden="1" customWidth="1"/>
    <col min="15363" max="15363" width="17" style="13" customWidth="1"/>
    <col min="15364" max="15364" width="19.5703125" style="13" customWidth="1"/>
    <col min="15365" max="15616" width="9.140625" style="13"/>
    <col min="15617" max="15617" width="35.140625" style="13" customWidth="1"/>
    <col min="15618" max="15618" width="0" style="13" hidden="1" customWidth="1"/>
    <col min="15619" max="15619" width="17" style="13" customWidth="1"/>
    <col min="15620" max="15620" width="19.5703125" style="13" customWidth="1"/>
    <col min="15621" max="15872" width="9.140625" style="13"/>
    <col min="15873" max="15873" width="35.140625" style="13" customWidth="1"/>
    <col min="15874" max="15874" width="0" style="13" hidden="1" customWidth="1"/>
    <col min="15875" max="15875" width="17" style="13" customWidth="1"/>
    <col min="15876" max="15876" width="19.5703125" style="13" customWidth="1"/>
    <col min="15877" max="16128" width="9.140625" style="13"/>
    <col min="16129" max="16129" width="35.140625" style="13" customWidth="1"/>
    <col min="16130" max="16130" width="0" style="13" hidden="1" customWidth="1"/>
    <col min="16131" max="16131" width="17" style="13" customWidth="1"/>
    <col min="16132" max="16132" width="19.5703125" style="13" customWidth="1"/>
    <col min="16133" max="16384" width="9.140625" style="13"/>
  </cols>
  <sheetData>
    <row r="1" spans="1:5" ht="18.75" x14ac:dyDescent="0.3">
      <c r="C1" s="220" t="s">
        <v>1001</v>
      </c>
      <c r="D1" s="220"/>
      <c r="E1" s="178"/>
    </row>
    <row r="2" spans="1:5" ht="18.75" x14ac:dyDescent="0.3">
      <c r="C2" s="221" t="s">
        <v>965</v>
      </c>
      <c r="D2" s="221"/>
      <c r="E2" s="179"/>
    </row>
    <row r="3" spans="1:5" ht="18.75" x14ac:dyDescent="0.3">
      <c r="A3" s="221" t="s">
        <v>922</v>
      </c>
      <c r="B3" s="221"/>
      <c r="C3" s="221"/>
      <c r="D3" s="221"/>
      <c r="E3" s="179"/>
    </row>
    <row r="4" spans="1:5" ht="18.75" x14ac:dyDescent="0.3">
      <c r="C4" s="221" t="s">
        <v>1013</v>
      </c>
      <c r="D4" s="221"/>
      <c r="E4" s="179"/>
    </row>
    <row r="7" spans="1:5" ht="18.75" x14ac:dyDescent="0.3">
      <c r="A7" s="223" t="s">
        <v>991</v>
      </c>
      <c r="B7" s="231"/>
      <c r="C7" s="231"/>
      <c r="D7" s="231"/>
    </row>
    <row r="8" spans="1:5" ht="18.75" x14ac:dyDescent="0.3">
      <c r="A8" s="223" t="s">
        <v>325</v>
      </c>
      <c r="B8" s="231"/>
      <c r="C8" s="231"/>
      <c r="D8" s="231"/>
    </row>
    <row r="9" spans="1:5" ht="18.75" x14ac:dyDescent="0.3">
      <c r="A9" s="223" t="s">
        <v>311</v>
      </c>
      <c r="B9" s="231"/>
      <c r="C9" s="231"/>
      <c r="D9" s="231"/>
    </row>
    <row r="10" spans="1:5" ht="18.75" customHeight="1" x14ac:dyDescent="0.3">
      <c r="A10" s="232" t="s">
        <v>992</v>
      </c>
      <c r="B10" s="232"/>
      <c r="C10" s="232"/>
      <c r="D10" s="232"/>
    </row>
    <row r="11" spans="1:5" ht="18.75" x14ac:dyDescent="0.3">
      <c r="A11" s="63"/>
      <c r="B11" s="117"/>
      <c r="C11" s="117"/>
      <c r="D11" s="117"/>
    </row>
    <row r="12" spans="1:5" ht="15.75" customHeight="1" x14ac:dyDescent="0.3">
      <c r="A12" s="118"/>
      <c r="B12" s="222" t="s">
        <v>993</v>
      </c>
      <c r="C12" s="222"/>
      <c r="D12" s="222"/>
    </row>
    <row r="13" spans="1:5" ht="15.75" customHeight="1" x14ac:dyDescent="0.3">
      <c r="A13" s="118"/>
      <c r="B13" s="222"/>
      <c r="C13" s="222"/>
      <c r="D13" s="222"/>
    </row>
    <row r="14" spans="1:5" ht="18.75" x14ac:dyDescent="0.3">
      <c r="A14" s="118"/>
      <c r="B14" s="117"/>
      <c r="C14" s="117"/>
      <c r="D14" s="117"/>
    </row>
    <row r="15" spans="1:5" ht="19.5" customHeight="1" x14ac:dyDescent="0.3">
      <c r="A15" s="224" t="s">
        <v>994</v>
      </c>
      <c r="B15" s="224"/>
      <c r="C15" s="224"/>
      <c r="D15" s="224"/>
    </row>
    <row r="16" spans="1:5" ht="83.25" customHeight="1" x14ac:dyDescent="0.3">
      <c r="A16" s="218" t="s">
        <v>995</v>
      </c>
      <c r="B16" s="218"/>
      <c r="C16" s="218"/>
      <c r="D16" s="218"/>
    </row>
    <row r="17" spans="1:4" ht="18.75" x14ac:dyDescent="0.3">
      <c r="A17" s="64"/>
      <c r="B17" s="117"/>
      <c r="C17" s="117"/>
      <c r="D17" s="117"/>
    </row>
    <row r="18" spans="1:4" ht="15.75" customHeight="1" x14ac:dyDescent="0.3">
      <c r="A18" s="119"/>
      <c r="B18" s="117"/>
      <c r="C18" s="117"/>
      <c r="D18" s="117"/>
    </row>
    <row r="19" spans="1:4" ht="37.5" customHeight="1" x14ac:dyDescent="0.3">
      <c r="A19" s="66" t="s">
        <v>970</v>
      </c>
      <c r="B19" s="120" t="s">
        <v>996</v>
      </c>
      <c r="C19" s="229" t="s">
        <v>928</v>
      </c>
      <c r="D19" s="230"/>
    </row>
    <row r="20" spans="1:4" ht="18.75" customHeight="1" x14ac:dyDescent="0.3">
      <c r="A20" s="121" t="s">
        <v>971</v>
      </c>
      <c r="B20" s="122">
        <f>SUM(B22:B22)</f>
        <v>0</v>
      </c>
      <c r="C20" s="123" t="s">
        <v>997</v>
      </c>
      <c r="D20" s="123" t="s">
        <v>998</v>
      </c>
    </row>
    <row r="21" spans="1:4" ht="37.5" x14ac:dyDescent="0.3">
      <c r="A21" s="124" t="s">
        <v>972</v>
      </c>
      <c r="B21" s="125"/>
      <c r="C21" s="126">
        <f>37.5+3049.7</f>
        <v>3087.2</v>
      </c>
      <c r="D21" s="127">
        <v>37.5</v>
      </c>
    </row>
    <row r="22" spans="1:4" ht="18.75" x14ac:dyDescent="0.3">
      <c r="A22" s="128" t="s">
        <v>1002</v>
      </c>
      <c r="B22" s="129"/>
      <c r="C22" s="130">
        <v>3049.7</v>
      </c>
      <c r="D22" s="131"/>
    </row>
    <row r="23" spans="1:4" ht="18.75" x14ac:dyDescent="0.3">
      <c r="A23" s="74"/>
      <c r="B23" s="117"/>
      <c r="C23" s="117"/>
      <c r="D23" s="117"/>
    </row>
    <row r="24" spans="1:4" ht="18.75" x14ac:dyDescent="0.3">
      <c r="A24" s="74"/>
      <c r="B24" s="117"/>
      <c r="C24" s="117"/>
      <c r="D24" s="117"/>
    </row>
    <row r="25" spans="1:4" x14ac:dyDescent="0.25">
      <c r="A25" s="84"/>
    </row>
    <row r="26" spans="1:4" x14ac:dyDescent="0.25">
      <c r="A26" s="81"/>
    </row>
    <row r="27" spans="1:4" x14ac:dyDescent="0.25">
      <c r="A27" s="81"/>
    </row>
    <row r="28" spans="1:4" x14ac:dyDescent="0.25">
      <c r="A28" s="81"/>
    </row>
    <row r="29" spans="1:4" x14ac:dyDescent="0.25">
      <c r="A29" s="81"/>
    </row>
    <row r="30" spans="1:4" x14ac:dyDescent="0.25">
      <c r="A30" s="81"/>
    </row>
    <row r="31" spans="1:4" x14ac:dyDescent="0.25">
      <c r="A31" s="81"/>
    </row>
    <row r="32" spans="1:4" x14ac:dyDescent="0.25">
      <c r="A32" s="81"/>
    </row>
    <row r="33" spans="1:1" x14ac:dyDescent="0.25">
      <c r="A33" s="81"/>
    </row>
    <row r="34" spans="1:1" x14ac:dyDescent="0.25">
      <c r="A34" s="84"/>
    </row>
    <row r="35" spans="1:1" x14ac:dyDescent="0.25">
      <c r="A35" s="84"/>
    </row>
    <row r="36" spans="1:1" x14ac:dyDescent="0.25">
      <c r="A36" s="81"/>
    </row>
    <row r="37" spans="1:1" x14ac:dyDescent="0.25">
      <c r="A37" s="81"/>
    </row>
    <row r="38" spans="1:1" x14ac:dyDescent="0.25">
      <c r="A38" s="84"/>
    </row>
    <row r="39" spans="1:1" x14ac:dyDescent="0.25">
      <c r="A39" s="84"/>
    </row>
    <row r="40" spans="1:1" x14ac:dyDescent="0.25">
      <c r="A40" s="84"/>
    </row>
    <row r="41" spans="1:1" x14ac:dyDescent="0.25">
      <c r="A41" s="84"/>
    </row>
    <row r="42" spans="1:1" x14ac:dyDescent="0.25">
      <c r="A42" s="84"/>
    </row>
    <row r="43" spans="1:1" x14ac:dyDescent="0.25">
      <c r="A43" s="84"/>
    </row>
    <row r="44" spans="1:1" x14ac:dyDescent="0.25">
      <c r="A44" s="84"/>
    </row>
    <row r="45" spans="1:1" x14ac:dyDescent="0.25">
      <c r="A45" s="86"/>
    </row>
    <row r="46" spans="1:1" x14ac:dyDescent="0.25">
      <c r="A46" s="67"/>
    </row>
  </sheetData>
  <mergeCells count="13">
    <mergeCell ref="C1:D1"/>
    <mergeCell ref="C2:D2"/>
    <mergeCell ref="A3:D3"/>
    <mergeCell ref="C4:D4"/>
    <mergeCell ref="A15:D15"/>
    <mergeCell ref="A16:D16"/>
    <mergeCell ref="C19:D19"/>
    <mergeCell ref="A7:D7"/>
    <mergeCell ref="A8:D8"/>
    <mergeCell ref="A9:D9"/>
    <mergeCell ref="A10:D10"/>
    <mergeCell ref="B12:D12"/>
    <mergeCell ref="B13:D13"/>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2</vt:i4>
      </vt:variant>
    </vt:vector>
  </HeadingPairs>
  <TitlesOfParts>
    <vt:vector size="14" baseType="lpstr">
      <vt:lpstr>прил 1</vt:lpstr>
      <vt:lpstr>прил2</vt:lpstr>
      <vt:lpstr>прил3</vt:lpstr>
      <vt:lpstr>прил4</vt:lpstr>
      <vt:lpstr>прил5</vt:lpstr>
      <vt:lpstr>прил6</vt:lpstr>
      <vt:lpstr>прил7</vt:lpstr>
      <vt:lpstr>прил8</vt:lpstr>
      <vt:lpstr>прил 9 (2)</vt:lpstr>
      <vt:lpstr>прил10 (5)</vt:lpstr>
      <vt:lpstr>прил 11(11)</vt:lpstr>
      <vt:lpstr>прил 12(6)</vt:lpstr>
      <vt:lpstr>'прил 11(11)'!Область_печати</vt:lpstr>
      <vt:lpstr>'прил 9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Ковригина</dc:creator>
  <cp:lastModifiedBy>Ковригина</cp:lastModifiedBy>
  <cp:lastPrinted>2018-12-05T07:39:30Z</cp:lastPrinted>
  <dcterms:created xsi:type="dcterms:W3CDTF">2018-11-20T06:54:35Z</dcterms:created>
  <dcterms:modified xsi:type="dcterms:W3CDTF">2018-12-05T08:00:12Z</dcterms:modified>
</cp:coreProperties>
</file>