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3-31-4-3 (Ковригина Л_Ф_)\"/>
    </mc:Choice>
  </mc:AlternateContent>
  <xr:revisionPtr revIDLastSave="0" documentId="13_ncr:1_{F8F02D04-69FC-492F-9E0D-DA1A68C20432}" xr6:coauthVersionLast="38" xr6:coauthVersionMax="38" xr10:uidLastSave="{00000000-0000-0000-0000-000000000000}"/>
  <bookViews>
    <workbookView xWindow="480" yWindow="195" windowWidth="15315" windowHeight="11760" xr2:uid="{00000000-000D-0000-FFFF-FFFF00000000}"/>
  </bookViews>
  <sheets>
    <sheet name="№ 278 от 21.09.2018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4" i="1" l="1"/>
  <c r="K13" i="1" l="1"/>
  <c r="K10" i="1" s="1"/>
  <c r="J13" i="1"/>
  <c r="J10" i="1" s="1"/>
  <c r="I13" i="1"/>
  <c r="I10" i="1" s="1"/>
  <c r="H13" i="1"/>
  <c r="H10" i="1" s="1"/>
  <c r="G13" i="1"/>
  <c r="G10" i="1" s="1"/>
  <c r="F13" i="1"/>
  <c r="F10" i="1" s="1"/>
  <c r="K12" i="1"/>
  <c r="K11" i="1" s="1"/>
  <c r="J12" i="1"/>
  <c r="J11" i="1" s="1"/>
  <c r="I12" i="1"/>
  <c r="H12" i="1"/>
  <c r="H11" i="1" s="1"/>
  <c r="G12" i="1"/>
  <c r="G11" i="1" s="1"/>
  <c r="F12" i="1"/>
  <c r="F11" i="1" s="1"/>
  <c r="E12" i="1"/>
  <c r="E9" i="1" s="1"/>
  <c r="E13" i="1"/>
  <c r="K14" i="1"/>
  <c r="J14" i="1"/>
  <c r="H14" i="1"/>
  <c r="G14" i="1"/>
  <c r="F14" i="1"/>
  <c r="E14" i="1"/>
  <c r="K17" i="1"/>
  <c r="J17" i="1"/>
  <c r="I17" i="1"/>
  <c r="H17" i="1"/>
  <c r="G17" i="1"/>
  <c r="F17" i="1"/>
  <c r="E17" i="1"/>
  <c r="K22" i="1"/>
  <c r="J22" i="1"/>
  <c r="I22" i="1"/>
  <c r="H22" i="1"/>
  <c r="G22" i="1"/>
  <c r="G20" i="1" s="1"/>
  <c r="F22" i="1"/>
  <c r="K21" i="1"/>
  <c r="J21" i="1"/>
  <c r="I21" i="1"/>
  <c r="H21" i="1"/>
  <c r="H9" i="1" s="1"/>
  <c r="G21" i="1"/>
  <c r="F21" i="1"/>
  <c r="I20" i="1"/>
  <c r="H20" i="1"/>
  <c r="E21" i="1"/>
  <c r="E20" i="1" s="1"/>
  <c r="E22" i="1"/>
  <c r="D22" i="1" s="1"/>
  <c r="K23" i="1"/>
  <c r="J23" i="1"/>
  <c r="I23" i="1"/>
  <c r="H23" i="1"/>
  <c r="G23" i="1"/>
  <c r="F23" i="1"/>
  <c r="E23" i="1"/>
  <c r="K26" i="1"/>
  <c r="J26" i="1"/>
  <c r="I26" i="1"/>
  <c r="H26" i="1"/>
  <c r="G26" i="1"/>
  <c r="F26" i="1"/>
  <c r="E26" i="1"/>
  <c r="K32" i="1"/>
  <c r="K30" i="1"/>
  <c r="D33" i="1"/>
  <c r="K31" i="1"/>
  <c r="J31" i="1"/>
  <c r="I31" i="1"/>
  <c r="I29" i="1" s="1"/>
  <c r="H31" i="1"/>
  <c r="G31" i="1"/>
  <c r="F31" i="1"/>
  <c r="K29" i="1"/>
  <c r="J30" i="1"/>
  <c r="I30" i="1"/>
  <c r="H30" i="1"/>
  <c r="G30" i="1"/>
  <c r="G29" i="1" s="1"/>
  <c r="F30" i="1"/>
  <c r="H29" i="1"/>
  <c r="E29" i="1"/>
  <c r="E30" i="1"/>
  <c r="E31" i="1"/>
  <c r="J32" i="1"/>
  <c r="I32" i="1"/>
  <c r="H32" i="1"/>
  <c r="G32" i="1"/>
  <c r="F32" i="1"/>
  <c r="E32" i="1"/>
  <c r="K37" i="1"/>
  <c r="J37" i="1"/>
  <c r="I37" i="1"/>
  <c r="H37" i="1"/>
  <c r="H35" i="1" s="1"/>
  <c r="G37" i="1"/>
  <c r="F37" i="1"/>
  <c r="K36" i="1"/>
  <c r="K35" i="1" s="1"/>
  <c r="J36" i="1"/>
  <c r="J35" i="1" s="1"/>
  <c r="I36" i="1"/>
  <c r="H36" i="1"/>
  <c r="G36" i="1"/>
  <c r="F36" i="1"/>
  <c r="F35" i="1" s="1"/>
  <c r="G35" i="1"/>
  <c r="E36" i="1"/>
  <c r="E35" i="1" s="1"/>
  <c r="E37" i="1"/>
  <c r="K38" i="1"/>
  <c r="J38" i="1"/>
  <c r="I38" i="1"/>
  <c r="H38" i="1"/>
  <c r="G38" i="1"/>
  <c r="F38" i="1"/>
  <c r="E38" i="1"/>
  <c r="K43" i="1"/>
  <c r="J43" i="1"/>
  <c r="I43" i="1"/>
  <c r="I41" i="1" s="1"/>
  <c r="H43" i="1"/>
  <c r="G43" i="1"/>
  <c r="F43" i="1"/>
  <c r="K42" i="1"/>
  <c r="K41" i="1" s="1"/>
  <c r="J42" i="1"/>
  <c r="I42" i="1"/>
  <c r="H42" i="1"/>
  <c r="G42" i="1"/>
  <c r="G41" i="1" s="1"/>
  <c r="F42" i="1"/>
  <c r="H41" i="1"/>
  <c r="E41" i="1"/>
  <c r="E42" i="1"/>
  <c r="E43" i="1"/>
  <c r="K44" i="1"/>
  <c r="J44" i="1"/>
  <c r="I44" i="1"/>
  <c r="H44" i="1"/>
  <c r="G44" i="1"/>
  <c r="F44" i="1"/>
  <c r="E44" i="1"/>
  <c r="K47" i="1"/>
  <c r="J47" i="1"/>
  <c r="I47" i="1"/>
  <c r="H47" i="1"/>
  <c r="G47" i="1"/>
  <c r="F47" i="1"/>
  <c r="E47" i="1"/>
  <c r="F50" i="1"/>
  <c r="E50" i="1"/>
  <c r="G50" i="1"/>
  <c r="H50" i="1"/>
  <c r="I50" i="1"/>
  <c r="J50" i="1"/>
  <c r="K50" i="1"/>
  <c r="K53" i="1"/>
  <c r="J53" i="1"/>
  <c r="I53" i="1"/>
  <c r="E53" i="1"/>
  <c r="F53" i="1"/>
  <c r="G53" i="1"/>
  <c r="H53" i="1"/>
  <c r="K58" i="1"/>
  <c r="J58" i="1"/>
  <c r="I58" i="1"/>
  <c r="H58" i="1"/>
  <c r="G58" i="1"/>
  <c r="F58" i="1"/>
  <c r="K57" i="1"/>
  <c r="J57" i="1"/>
  <c r="I57" i="1"/>
  <c r="H57" i="1"/>
  <c r="G57" i="1"/>
  <c r="F57" i="1"/>
  <c r="K56" i="1"/>
  <c r="J56" i="1"/>
  <c r="G56" i="1"/>
  <c r="F56" i="1"/>
  <c r="E57" i="1"/>
  <c r="E58" i="1"/>
  <c r="E59" i="1"/>
  <c r="E56" i="1" s="1"/>
  <c r="F59" i="1"/>
  <c r="G59" i="1"/>
  <c r="H59" i="1"/>
  <c r="H56" i="1" s="1"/>
  <c r="I59" i="1"/>
  <c r="I56" i="1" s="1"/>
  <c r="J59" i="1"/>
  <c r="K59" i="1"/>
  <c r="D60" i="1"/>
  <c r="D61" i="1"/>
  <c r="D55" i="1"/>
  <c r="D54" i="1"/>
  <c r="D52" i="1"/>
  <c r="D51" i="1"/>
  <c r="D49" i="1"/>
  <c r="D48" i="1"/>
  <c r="D46" i="1"/>
  <c r="D45" i="1"/>
  <c r="D34" i="1"/>
  <c r="D28" i="1"/>
  <c r="D27" i="1"/>
  <c r="D25" i="1"/>
  <c r="D24" i="1"/>
  <c r="D19" i="1"/>
  <c r="D18" i="1"/>
  <c r="D16" i="1"/>
  <c r="D15" i="1"/>
  <c r="D13" i="1"/>
  <c r="H8" i="1" l="1"/>
  <c r="E10" i="1"/>
  <c r="E8" i="1" s="1"/>
  <c r="D17" i="1"/>
  <c r="E11" i="1"/>
  <c r="J9" i="1"/>
  <c r="J8" i="1" s="1"/>
  <c r="D30" i="1"/>
  <c r="D47" i="1"/>
  <c r="D32" i="1"/>
  <c r="D21" i="1"/>
  <c r="J20" i="1"/>
  <c r="F41" i="1"/>
  <c r="D41" i="1" s="1"/>
  <c r="J41" i="1"/>
  <c r="D43" i="1"/>
  <c r="I35" i="1"/>
  <c r="D35" i="1" s="1"/>
  <c r="F29" i="1"/>
  <c r="D29" i="1" s="1"/>
  <c r="J29" i="1"/>
  <c r="D31" i="1"/>
  <c r="D23" i="1"/>
  <c r="K20" i="1"/>
  <c r="I11" i="1"/>
  <c r="G9" i="1"/>
  <c r="G8" i="1" s="1"/>
  <c r="F9" i="1"/>
  <c r="F8" i="1" s="1"/>
  <c r="K9" i="1"/>
  <c r="K8" i="1" s="1"/>
  <c r="I9" i="1"/>
  <c r="I8" i="1" s="1"/>
  <c r="D11" i="1"/>
  <c r="D12" i="1"/>
  <c r="D14" i="1"/>
  <c r="F20" i="1"/>
  <c r="D26" i="1"/>
  <c r="D36" i="1"/>
  <c r="D37" i="1"/>
  <c r="D39" i="1"/>
  <c r="D40" i="1"/>
  <c r="D38" i="1"/>
  <c r="D42" i="1"/>
  <c r="D44" i="1"/>
  <c r="D50" i="1"/>
  <c r="D53" i="1"/>
  <c r="D58" i="1"/>
  <c r="D56" i="1"/>
  <c r="D57" i="1"/>
  <c r="D59" i="1"/>
  <c r="D20" i="1" l="1"/>
  <c r="D10" i="1"/>
  <c r="D8" i="1" l="1"/>
  <c r="D9" i="1"/>
</calcChain>
</file>

<file path=xl/sharedStrings.xml><?xml version="1.0" encoding="utf-8"?>
<sst xmlns="http://schemas.openxmlformats.org/spreadsheetml/2006/main" count="96" uniqueCount="46">
  <si>
    <t>Ресурсное обеспечение и прогнозная (справочная) оценка расходов местного бюджета на реализацию целей муниципальной программы  (тыс. руб.)</t>
  </si>
  <si>
    <t>Статус</t>
  </si>
  <si>
    <t>Наименование муниципальной программы, подпрограммы, основного мероприятия</t>
  </si>
  <si>
    <t xml:space="preserve">Источник финансирования </t>
  </si>
  <si>
    <t>Объемы финансирования (тыс. руб.)</t>
  </si>
  <si>
    <t>Итого</t>
  </si>
  <si>
    <t>Развитие муниципального управления в муниципальном районе "Княжпогостский"</t>
  </si>
  <si>
    <t>всего</t>
  </si>
  <si>
    <t>Подпрограмма 1</t>
  </si>
  <si>
    <t>1 .Развитие системы открытого муниципалитета в органах местного самоуправления муниципального района «Княжпогостский»</t>
  </si>
  <si>
    <t xml:space="preserve">Введение новых рубрик, вкладок, баннеров </t>
  </si>
  <si>
    <t>Организация размещения информационных материалов</t>
  </si>
  <si>
    <t>Подпрограмма 2</t>
  </si>
  <si>
    <t>Оптимизация деятельности органов местного самоуправления муниципального района «Княжпогостский»</t>
  </si>
  <si>
    <t>Обеспечение организационных, разъяснительных правовых и иных мер</t>
  </si>
  <si>
    <t>Функционирование многофункционального центра</t>
  </si>
  <si>
    <t>Подпрограмма 3</t>
  </si>
  <si>
    <t>Развитие кадрового потенциала системы муниципального управления муниципальном районе «Княжпогостский»</t>
  </si>
  <si>
    <t>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</t>
  </si>
  <si>
    <t xml:space="preserve">Подпрограмма 4 </t>
  </si>
  <si>
    <t xml:space="preserve">Управление муниципальным имуществом муниципального района «Княжпогостский» </t>
  </si>
  <si>
    <t>Руководство и управление в сфере реализации подпрограммы</t>
  </si>
  <si>
    <t>Подпрограмма 5</t>
  </si>
  <si>
    <t>Управление муниципальными финансами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</si>
  <si>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</si>
  <si>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</si>
  <si>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</si>
  <si>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</si>
  <si>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Подпрограмма 7</t>
  </si>
  <si>
    <t>Обеспечение реализации муниципальной программы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</si>
  <si>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</si>
  <si>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</si>
  <si>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</si>
  <si>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РБ</t>
  </si>
  <si>
    <t>МБ</t>
  </si>
  <si>
    <t>1.2</t>
  </si>
  <si>
    <t>2.1</t>
  </si>
  <si>
    <t>2.2</t>
  </si>
  <si>
    <t>3.1</t>
  </si>
  <si>
    <t>4.1</t>
  </si>
  <si>
    <t>5.1</t>
  </si>
  <si>
    <t>7.1</t>
  </si>
  <si>
    <t>5.2</t>
  </si>
  <si>
    <t>5.3</t>
  </si>
  <si>
    <t>5.4</t>
  </si>
  <si>
    <t>Приложение №2 к постановлению администрации
 муниципального района «Княжпогостский» 
от 02.11.2018 г. №400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</si>
</sst>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26" xfId="0" applyFont="1" applyFill="1" applyBorder="1" applyAlignment="1">
      <alignment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vertical="center" wrapText="1"/>
    </xf>
    <xf numFmtId="0" fontId="2" fillId="0" borderId="0" xfId="0" applyFont="1" applyBorder="1"/>
    <xf numFmtId="164" fontId="7" fillId="3" borderId="21" xfId="0" applyNumberFormat="1" applyFont="1" applyFill="1" applyBorder="1" applyAlignment="1">
      <alignment vertical="center" wrapText="1"/>
    </xf>
    <xf numFmtId="164" fontId="7" fillId="3" borderId="24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/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tabSelected="1" workbookViewId="0">
      <selection activeCell="Q15" sqref="Q15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66"/>
    <col min="10" max="10" width="9.5703125" style="1" bestFit="1" customWidth="1"/>
    <col min="11" max="16384" width="9.140625" style="1"/>
  </cols>
  <sheetData>
    <row r="1" spans="1:16" x14ac:dyDescent="0.25">
      <c r="D1" s="117" t="s">
        <v>45</v>
      </c>
      <c r="E1" s="116"/>
      <c r="F1" s="116"/>
      <c r="G1" s="116"/>
      <c r="H1" s="116"/>
      <c r="I1" s="116"/>
      <c r="J1" s="116"/>
      <c r="K1" s="116"/>
    </row>
    <row r="2" spans="1:16" x14ac:dyDescent="0.25">
      <c r="D2" s="116"/>
      <c r="E2" s="116"/>
      <c r="F2" s="116"/>
      <c r="G2" s="116"/>
      <c r="H2" s="116"/>
      <c r="I2" s="116"/>
      <c r="J2" s="116"/>
      <c r="K2" s="116"/>
    </row>
    <row r="3" spans="1:16" x14ac:dyDescent="0.25">
      <c r="D3" s="116"/>
      <c r="E3" s="116"/>
      <c r="F3" s="116"/>
      <c r="G3" s="116"/>
      <c r="H3" s="116"/>
      <c r="I3" s="116"/>
      <c r="J3" s="116"/>
      <c r="K3" s="116"/>
    </row>
    <row r="4" spans="1:16" ht="26.25" customHeight="1" thickBot="1" x14ac:dyDescent="0.3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6" s="4" customFormat="1" ht="15.75" customHeight="1" thickBot="1" x14ac:dyDescent="0.3">
      <c r="A5" s="105" t="s">
        <v>1</v>
      </c>
      <c r="B5" s="114" t="s">
        <v>2</v>
      </c>
      <c r="C5" s="105" t="s">
        <v>3</v>
      </c>
      <c r="D5" s="77" t="s">
        <v>4</v>
      </c>
      <c r="E5" s="78"/>
      <c r="F5" s="78"/>
      <c r="G5" s="78"/>
      <c r="H5" s="78"/>
      <c r="I5" s="78"/>
      <c r="J5" s="78"/>
      <c r="K5" s="79"/>
      <c r="L5" s="2"/>
      <c r="M5" s="2"/>
      <c r="N5" s="2"/>
      <c r="O5" s="2"/>
      <c r="P5" s="3"/>
    </row>
    <row r="6" spans="1:16" s="4" customFormat="1" ht="33.75" customHeight="1" thickBot="1" x14ac:dyDescent="0.3">
      <c r="A6" s="106"/>
      <c r="B6" s="115"/>
      <c r="C6" s="106"/>
      <c r="D6" s="5" t="s">
        <v>5</v>
      </c>
      <c r="E6" s="6">
        <v>2014</v>
      </c>
      <c r="F6" s="6">
        <v>2015</v>
      </c>
      <c r="G6" s="6">
        <v>2016</v>
      </c>
      <c r="H6" s="7">
        <v>2017</v>
      </c>
      <c r="I6" s="8">
        <v>2018</v>
      </c>
      <c r="J6" s="71">
        <v>2019</v>
      </c>
      <c r="K6" s="71">
        <v>2020</v>
      </c>
      <c r="L6" s="9"/>
    </row>
    <row r="7" spans="1:16" ht="15.75" thickBot="1" x14ac:dyDescent="0.3">
      <c r="A7" s="10">
        <v>1</v>
      </c>
      <c r="B7" s="10">
        <v>2</v>
      </c>
      <c r="C7" s="10">
        <v>3</v>
      </c>
      <c r="D7" s="11">
        <v>4</v>
      </c>
      <c r="E7" s="10">
        <v>5</v>
      </c>
      <c r="F7" s="10">
        <v>6</v>
      </c>
      <c r="G7" s="10">
        <v>7</v>
      </c>
      <c r="H7" s="12">
        <v>8</v>
      </c>
      <c r="I7" s="12">
        <v>9</v>
      </c>
      <c r="J7" s="10">
        <v>10</v>
      </c>
      <c r="K7" s="10">
        <v>11</v>
      </c>
      <c r="L7" s="74"/>
    </row>
    <row r="8" spans="1:16" ht="15" customHeight="1" x14ac:dyDescent="0.25">
      <c r="A8" s="81" t="s">
        <v>6</v>
      </c>
      <c r="B8" s="82"/>
      <c r="C8" s="13" t="s">
        <v>7</v>
      </c>
      <c r="D8" s="14">
        <f>SUM(E8:K8)</f>
        <v>585775.87</v>
      </c>
      <c r="E8" s="15">
        <f>E9+E10</f>
        <v>98620.270999999993</v>
      </c>
      <c r="F8" s="15">
        <f t="shared" ref="F8:K8" si="0">F9+F10</f>
        <v>82998.675000000003</v>
      </c>
      <c r="G8" s="15">
        <f t="shared" si="0"/>
        <v>90907.59599999999</v>
      </c>
      <c r="H8" s="15">
        <f t="shared" si="0"/>
        <v>75180.849000000002</v>
      </c>
      <c r="I8" s="15">
        <f t="shared" si="0"/>
        <v>92735.082999999999</v>
      </c>
      <c r="J8" s="15">
        <f t="shared" si="0"/>
        <v>72593.497999999992</v>
      </c>
      <c r="K8" s="15">
        <f t="shared" si="0"/>
        <v>72739.898000000001</v>
      </c>
      <c r="L8" s="72"/>
    </row>
    <row r="9" spans="1:16" ht="15" customHeight="1" x14ac:dyDescent="0.25">
      <c r="A9" s="83"/>
      <c r="B9" s="84"/>
      <c r="C9" s="18" t="s">
        <v>34</v>
      </c>
      <c r="D9" s="19">
        <f t="shared" ref="D9:D61" si="1">SUM(E9:K9)</f>
        <v>581394.56999999995</v>
      </c>
      <c r="E9" s="20">
        <f>E12+E21+E30+E36+E42+E57</f>
        <v>97967.070999999996</v>
      </c>
      <c r="F9" s="20">
        <f t="shared" ref="F9:K9" si="2">F12+F21+F30+F36+F42+F57</f>
        <v>82345.475000000006</v>
      </c>
      <c r="G9" s="20">
        <f t="shared" si="2"/>
        <v>90254.395999999993</v>
      </c>
      <c r="H9" s="20">
        <f t="shared" si="2"/>
        <v>74548.349000000002</v>
      </c>
      <c r="I9" s="20">
        <f t="shared" si="2"/>
        <v>92122.383000000002</v>
      </c>
      <c r="J9" s="20">
        <f t="shared" si="2"/>
        <v>71997.597999999998</v>
      </c>
      <c r="K9" s="20">
        <f t="shared" si="2"/>
        <v>72159.297999999995</v>
      </c>
      <c r="L9" s="74"/>
    </row>
    <row r="10" spans="1:16" ht="15" customHeight="1" thickBot="1" x14ac:dyDescent="0.3">
      <c r="A10" s="85"/>
      <c r="B10" s="86"/>
      <c r="C10" s="23" t="s">
        <v>33</v>
      </c>
      <c r="D10" s="24">
        <f t="shared" si="1"/>
        <v>4381.3</v>
      </c>
      <c r="E10" s="25">
        <f>E13+E22+E31+E37+E43+E58</f>
        <v>653.20000000000005</v>
      </c>
      <c r="F10" s="25">
        <f t="shared" ref="F10:K10" si="3">F13+F22+F31+F37+F43+F58</f>
        <v>653.20000000000005</v>
      </c>
      <c r="G10" s="25">
        <f t="shared" si="3"/>
        <v>653.20000000000005</v>
      </c>
      <c r="H10" s="25">
        <f t="shared" si="3"/>
        <v>632.5</v>
      </c>
      <c r="I10" s="25">
        <f t="shared" si="3"/>
        <v>612.70000000000005</v>
      </c>
      <c r="J10" s="25">
        <f t="shared" si="3"/>
        <v>595.9</v>
      </c>
      <c r="K10" s="25">
        <f t="shared" si="3"/>
        <v>580.6</v>
      </c>
      <c r="L10" s="72"/>
    </row>
    <row r="11" spans="1:16" x14ac:dyDescent="0.25">
      <c r="A11" s="108" t="s">
        <v>8</v>
      </c>
      <c r="B11" s="109" t="s">
        <v>9</v>
      </c>
      <c r="C11" s="27" t="s">
        <v>7</v>
      </c>
      <c r="D11" s="14">
        <f t="shared" si="1"/>
        <v>30</v>
      </c>
      <c r="E11" s="28">
        <f>E12+E13</f>
        <v>10</v>
      </c>
      <c r="F11" s="28">
        <f t="shared" ref="F11:K11" si="4">F12+F13</f>
        <v>0</v>
      </c>
      <c r="G11" s="28">
        <f t="shared" si="4"/>
        <v>0</v>
      </c>
      <c r="H11" s="28">
        <f t="shared" si="4"/>
        <v>0</v>
      </c>
      <c r="I11" s="28">
        <f t="shared" si="4"/>
        <v>10</v>
      </c>
      <c r="J11" s="28">
        <f t="shared" si="4"/>
        <v>10</v>
      </c>
      <c r="K11" s="28">
        <f t="shared" si="4"/>
        <v>0</v>
      </c>
      <c r="L11" s="74"/>
    </row>
    <row r="12" spans="1:16" x14ac:dyDescent="0.25">
      <c r="A12" s="96"/>
      <c r="B12" s="99"/>
      <c r="C12" s="29" t="s">
        <v>34</v>
      </c>
      <c r="D12" s="19">
        <f t="shared" si="1"/>
        <v>30</v>
      </c>
      <c r="E12" s="30">
        <f>E15+E18</f>
        <v>10</v>
      </c>
      <c r="F12" s="30">
        <f t="shared" ref="F12:K12" si="5">F15+F18</f>
        <v>0</v>
      </c>
      <c r="G12" s="30">
        <f t="shared" si="5"/>
        <v>0</v>
      </c>
      <c r="H12" s="30">
        <f t="shared" si="5"/>
        <v>0</v>
      </c>
      <c r="I12" s="30">
        <f t="shared" si="5"/>
        <v>10</v>
      </c>
      <c r="J12" s="30">
        <f t="shared" si="5"/>
        <v>10</v>
      </c>
      <c r="K12" s="30">
        <f t="shared" si="5"/>
        <v>0</v>
      </c>
      <c r="L12" s="74"/>
    </row>
    <row r="13" spans="1:16" ht="15.75" thickBot="1" x14ac:dyDescent="0.3">
      <c r="A13" s="97"/>
      <c r="B13" s="100"/>
      <c r="C13" s="31" t="s">
        <v>33</v>
      </c>
      <c r="D13" s="24">
        <f t="shared" si="1"/>
        <v>0</v>
      </c>
      <c r="E13" s="32">
        <f>E16+E19</f>
        <v>0</v>
      </c>
      <c r="F13" s="32">
        <f t="shared" ref="F13:K13" si="6">F16+F19</f>
        <v>0</v>
      </c>
      <c r="G13" s="32">
        <f t="shared" si="6"/>
        <v>0</v>
      </c>
      <c r="H13" s="32">
        <f t="shared" si="6"/>
        <v>0</v>
      </c>
      <c r="I13" s="32">
        <f t="shared" si="6"/>
        <v>0</v>
      </c>
      <c r="J13" s="32">
        <f t="shared" si="6"/>
        <v>0</v>
      </c>
      <c r="K13" s="32">
        <f t="shared" si="6"/>
        <v>0</v>
      </c>
      <c r="L13" s="74"/>
    </row>
    <row r="14" spans="1:16" x14ac:dyDescent="0.25">
      <c r="A14" s="88" t="s">
        <v>32</v>
      </c>
      <c r="B14" s="94" t="s">
        <v>10</v>
      </c>
      <c r="C14" s="13" t="s">
        <v>7</v>
      </c>
      <c r="D14" s="14">
        <f t="shared" si="1"/>
        <v>15</v>
      </c>
      <c r="E14" s="33">
        <f>E15+E16</f>
        <v>5</v>
      </c>
      <c r="F14" s="33">
        <f t="shared" ref="F14:K14" si="7">F15+F16</f>
        <v>0</v>
      </c>
      <c r="G14" s="33">
        <f t="shared" si="7"/>
        <v>0</v>
      </c>
      <c r="H14" s="33">
        <f t="shared" si="7"/>
        <v>0</v>
      </c>
      <c r="I14" s="33">
        <f t="shared" si="7"/>
        <v>5</v>
      </c>
      <c r="J14" s="33">
        <f t="shared" si="7"/>
        <v>5</v>
      </c>
      <c r="K14" s="33">
        <f t="shared" si="7"/>
        <v>0</v>
      </c>
      <c r="L14" s="74"/>
    </row>
    <row r="15" spans="1:16" x14ac:dyDescent="0.25">
      <c r="A15" s="89"/>
      <c r="B15" s="92"/>
      <c r="C15" s="34" t="s">
        <v>34</v>
      </c>
      <c r="D15" s="19">
        <f t="shared" si="1"/>
        <v>15</v>
      </c>
      <c r="E15" s="35">
        <v>5</v>
      </c>
      <c r="F15" s="35">
        <v>0</v>
      </c>
      <c r="G15" s="35">
        <v>0</v>
      </c>
      <c r="H15" s="35">
        <v>0</v>
      </c>
      <c r="I15" s="35">
        <v>5</v>
      </c>
      <c r="J15" s="35">
        <v>5</v>
      </c>
      <c r="K15" s="35">
        <v>0</v>
      </c>
      <c r="L15" s="74"/>
    </row>
    <row r="16" spans="1:16" ht="15.75" thickBot="1" x14ac:dyDescent="0.3">
      <c r="A16" s="112"/>
      <c r="B16" s="113"/>
      <c r="C16" s="36" t="s">
        <v>33</v>
      </c>
      <c r="D16" s="24">
        <f t="shared" si="1"/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74"/>
    </row>
    <row r="17" spans="1:17" x14ac:dyDescent="0.25">
      <c r="A17" s="88" t="s">
        <v>35</v>
      </c>
      <c r="B17" s="94" t="s">
        <v>11</v>
      </c>
      <c r="C17" s="13" t="s">
        <v>7</v>
      </c>
      <c r="D17" s="14">
        <f t="shared" si="1"/>
        <v>15</v>
      </c>
      <c r="E17" s="15">
        <f>E18+E19</f>
        <v>5</v>
      </c>
      <c r="F17" s="15">
        <f t="shared" ref="F17:K17" si="8">F18+F19</f>
        <v>0</v>
      </c>
      <c r="G17" s="15">
        <f t="shared" si="8"/>
        <v>0</v>
      </c>
      <c r="H17" s="15">
        <f t="shared" si="8"/>
        <v>0</v>
      </c>
      <c r="I17" s="15">
        <f t="shared" si="8"/>
        <v>5</v>
      </c>
      <c r="J17" s="15">
        <f t="shared" si="8"/>
        <v>5</v>
      </c>
      <c r="K17" s="15">
        <f t="shared" si="8"/>
        <v>0</v>
      </c>
      <c r="L17" s="74"/>
      <c r="Q17" s="38"/>
    </row>
    <row r="18" spans="1:17" x14ac:dyDescent="0.25">
      <c r="A18" s="89"/>
      <c r="B18" s="92"/>
      <c r="C18" s="34" t="s">
        <v>34</v>
      </c>
      <c r="D18" s="19">
        <f t="shared" si="1"/>
        <v>15</v>
      </c>
      <c r="E18" s="20">
        <v>5</v>
      </c>
      <c r="F18" s="20">
        <v>0</v>
      </c>
      <c r="G18" s="20">
        <v>0</v>
      </c>
      <c r="H18" s="21">
        <v>0</v>
      </c>
      <c r="I18" s="21">
        <v>5</v>
      </c>
      <c r="J18" s="20">
        <v>5</v>
      </c>
      <c r="K18" s="20">
        <v>0</v>
      </c>
    </row>
    <row r="19" spans="1:17" ht="15" customHeight="1" thickBot="1" x14ac:dyDescent="0.3">
      <c r="A19" s="112"/>
      <c r="B19" s="92"/>
      <c r="C19" s="36" t="s">
        <v>33</v>
      </c>
      <c r="D19" s="24">
        <f t="shared" si="1"/>
        <v>0</v>
      </c>
      <c r="E19" s="25">
        <v>0</v>
      </c>
      <c r="F19" s="25">
        <v>0</v>
      </c>
      <c r="G19" s="25">
        <v>0</v>
      </c>
      <c r="H19" s="26">
        <v>0</v>
      </c>
      <c r="I19" s="26">
        <v>0</v>
      </c>
      <c r="J19" s="25">
        <v>0</v>
      </c>
      <c r="K19" s="25">
        <v>0</v>
      </c>
    </row>
    <row r="20" spans="1:17" x14ac:dyDescent="0.25">
      <c r="A20" s="95" t="s">
        <v>12</v>
      </c>
      <c r="B20" s="98" t="s">
        <v>13</v>
      </c>
      <c r="C20" s="27" t="s">
        <v>7</v>
      </c>
      <c r="D20" s="14">
        <f t="shared" si="1"/>
        <v>4036.0879999999997</v>
      </c>
      <c r="E20" s="14">
        <f>E21+E22</f>
        <v>7.6</v>
      </c>
      <c r="F20" s="14">
        <f t="shared" ref="F20:K20" si="9">F21+F22</f>
        <v>1047.5</v>
      </c>
      <c r="G20" s="14">
        <f t="shared" si="9"/>
        <v>2955</v>
      </c>
      <c r="H20" s="14">
        <f t="shared" si="9"/>
        <v>5.9880000000000004</v>
      </c>
      <c r="I20" s="14">
        <f t="shared" si="9"/>
        <v>10</v>
      </c>
      <c r="J20" s="14">
        <f t="shared" si="9"/>
        <v>10</v>
      </c>
      <c r="K20" s="14">
        <f t="shared" si="9"/>
        <v>0</v>
      </c>
      <c r="L20" s="74"/>
    </row>
    <row r="21" spans="1:17" x14ac:dyDescent="0.25">
      <c r="A21" s="96"/>
      <c r="B21" s="99"/>
      <c r="C21" s="29" t="s">
        <v>34</v>
      </c>
      <c r="D21" s="19">
        <f t="shared" si="1"/>
        <v>4036.0879999999997</v>
      </c>
      <c r="E21" s="19">
        <f>E24+E27</f>
        <v>7.6</v>
      </c>
      <c r="F21" s="19">
        <f t="shared" ref="F21:K21" si="10">F24+F27</f>
        <v>1047.5</v>
      </c>
      <c r="G21" s="19">
        <f t="shared" si="10"/>
        <v>2955</v>
      </c>
      <c r="H21" s="19">
        <f t="shared" si="10"/>
        <v>5.9880000000000004</v>
      </c>
      <c r="I21" s="19">
        <f t="shared" si="10"/>
        <v>10</v>
      </c>
      <c r="J21" s="19">
        <f t="shared" si="10"/>
        <v>10</v>
      </c>
      <c r="K21" s="19">
        <f t="shared" si="10"/>
        <v>0</v>
      </c>
    </row>
    <row r="22" spans="1:17" ht="15.75" thickBot="1" x14ac:dyDescent="0.3">
      <c r="A22" s="96"/>
      <c r="B22" s="99"/>
      <c r="C22" s="39" t="s">
        <v>33</v>
      </c>
      <c r="D22" s="24">
        <f t="shared" si="1"/>
        <v>0</v>
      </c>
      <c r="E22" s="40">
        <f>E25+E28</f>
        <v>0</v>
      </c>
      <c r="F22" s="40">
        <f t="shared" ref="F22:K22" si="11">F25+F28</f>
        <v>0</v>
      </c>
      <c r="G22" s="40">
        <f t="shared" si="11"/>
        <v>0</v>
      </c>
      <c r="H22" s="40">
        <f t="shared" si="11"/>
        <v>0</v>
      </c>
      <c r="I22" s="40">
        <f t="shared" si="11"/>
        <v>0</v>
      </c>
      <c r="J22" s="40">
        <f t="shared" si="11"/>
        <v>0</v>
      </c>
      <c r="K22" s="40">
        <f t="shared" si="11"/>
        <v>0</v>
      </c>
    </row>
    <row r="23" spans="1:17" x14ac:dyDescent="0.25">
      <c r="A23" s="88" t="s">
        <v>36</v>
      </c>
      <c r="B23" s="94" t="s">
        <v>14</v>
      </c>
      <c r="C23" s="13" t="s">
        <v>7</v>
      </c>
      <c r="D23" s="14">
        <f t="shared" si="1"/>
        <v>27.6</v>
      </c>
      <c r="E23" s="15">
        <f>E24+E25</f>
        <v>7.6</v>
      </c>
      <c r="F23" s="15">
        <f t="shared" ref="F23:K23" si="12">F24+F25</f>
        <v>0</v>
      </c>
      <c r="G23" s="15">
        <f t="shared" si="12"/>
        <v>0</v>
      </c>
      <c r="H23" s="15">
        <f t="shared" si="12"/>
        <v>0</v>
      </c>
      <c r="I23" s="15">
        <f t="shared" si="12"/>
        <v>10</v>
      </c>
      <c r="J23" s="15">
        <f t="shared" si="12"/>
        <v>10</v>
      </c>
      <c r="K23" s="15">
        <f t="shared" si="12"/>
        <v>0</v>
      </c>
      <c r="L23" s="74"/>
    </row>
    <row r="24" spans="1:17" x14ac:dyDescent="0.25">
      <c r="A24" s="89"/>
      <c r="B24" s="92"/>
      <c r="C24" s="18" t="s">
        <v>34</v>
      </c>
      <c r="D24" s="19">
        <f t="shared" si="1"/>
        <v>27.6</v>
      </c>
      <c r="E24" s="20">
        <v>7.6</v>
      </c>
      <c r="F24" s="20">
        <v>0</v>
      </c>
      <c r="G24" s="20">
        <v>0</v>
      </c>
      <c r="H24" s="21">
        <v>0</v>
      </c>
      <c r="I24" s="21">
        <v>10</v>
      </c>
      <c r="J24" s="20">
        <v>10</v>
      </c>
      <c r="K24" s="20">
        <v>0</v>
      </c>
      <c r="L24" s="74"/>
    </row>
    <row r="25" spans="1:17" ht="15" customHeight="1" thickBot="1" x14ac:dyDescent="0.3">
      <c r="A25" s="89"/>
      <c r="B25" s="92"/>
      <c r="C25" s="23" t="s">
        <v>33</v>
      </c>
      <c r="D25" s="24">
        <f t="shared" si="1"/>
        <v>0</v>
      </c>
      <c r="E25" s="25">
        <v>0</v>
      </c>
      <c r="F25" s="25">
        <v>0</v>
      </c>
      <c r="G25" s="25">
        <v>0</v>
      </c>
      <c r="H25" s="26">
        <v>0</v>
      </c>
      <c r="I25" s="26">
        <v>0</v>
      </c>
      <c r="J25" s="25">
        <v>0</v>
      </c>
      <c r="K25" s="25">
        <v>0</v>
      </c>
      <c r="L25" s="72"/>
    </row>
    <row r="26" spans="1:17" x14ac:dyDescent="0.25">
      <c r="A26" s="88" t="s">
        <v>37</v>
      </c>
      <c r="B26" s="94" t="s">
        <v>15</v>
      </c>
      <c r="C26" s="13" t="s">
        <v>7</v>
      </c>
      <c r="D26" s="14">
        <f t="shared" si="1"/>
        <v>4008.4879999999998</v>
      </c>
      <c r="E26" s="15">
        <f>E27+E28</f>
        <v>0</v>
      </c>
      <c r="F26" s="15">
        <f t="shared" ref="F26:K26" si="13">F27+F28</f>
        <v>1047.5</v>
      </c>
      <c r="G26" s="15">
        <f t="shared" si="13"/>
        <v>2955</v>
      </c>
      <c r="H26" s="15">
        <f t="shared" si="13"/>
        <v>5.9880000000000004</v>
      </c>
      <c r="I26" s="15">
        <f t="shared" si="13"/>
        <v>0</v>
      </c>
      <c r="J26" s="15">
        <f t="shared" si="13"/>
        <v>0</v>
      </c>
      <c r="K26" s="15">
        <f t="shared" si="13"/>
        <v>0</v>
      </c>
      <c r="L26" s="74"/>
    </row>
    <row r="27" spans="1:17" x14ac:dyDescent="0.25">
      <c r="A27" s="89"/>
      <c r="B27" s="92"/>
      <c r="C27" s="18" t="s">
        <v>34</v>
      </c>
      <c r="D27" s="19">
        <f t="shared" si="1"/>
        <v>4008.4879999999998</v>
      </c>
      <c r="E27" s="20">
        <v>0</v>
      </c>
      <c r="F27" s="20">
        <v>1047.5</v>
      </c>
      <c r="G27" s="20">
        <v>2955</v>
      </c>
      <c r="H27" s="21">
        <v>5.9880000000000004</v>
      </c>
      <c r="I27" s="21">
        <v>0</v>
      </c>
      <c r="J27" s="20">
        <v>0</v>
      </c>
      <c r="K27" s="20">
        <v>0</v>
      </c>
      <c r="L27" s="74"/>
    </row>
    <row r="28" spans="1:17" ht="15.75" thickBot="1" x14ac:dyDescent="0.3">
      <c r="A28" s="112"/>
      <c r="B28" s="113"/>
      <c r="C28" s="23" t="s">
        <v>33</v>
      </c>
      <c r="D28" s="24">
        <f t="shared" si="1"/>
        <v>0</v>
      </c>
      <c r="E28" s="25">
        <v>0</v>
      </c>
      <c r="F28" s="25">
        <v>0</v>
      </c>
      <c r="G28" s="25">
        <v>0</v>
      </c>
      <c r="H28" s="26">
        <v>0</v>
      </c>
      <c r="I28" s="26">
        <v>0</v>
      </c>
      <c r="J28" s="25">
        <v>0</v>
      </c>
      <c r="K28" s="25">
        <v>0</v>
      </c>
      <c r="L28" s="74"/>
    </row>
    <row r="29" spans="1:17" x14ac:dyDescent="0.25">
      <c r="A29" s="95" t="s">
        <v>16</v>
      </c>
      <c r="B29" s="98" t="s">
        <v>17</v>
      </c>
      <c r="C29" s="27" t="s">
        <v>7</v>
      </c>
      <c r="D29" s="14">
        <f t="shared" si="1"/>
        <v>130.654</v>
      </c>
      <c r="E29" s="14">
        <f>E30+E31</f>
        <v>52</v>
      </c>
      <c r="F29" s="14">
        <f t="shared" ref="F29:K29" si="14">F30+F31</f>
        <v>3.8</v>
      </c>
      <c r="G29" s="14">
        <f t="shared" si="14"/>
        <v>14.853999999999999</v>
      </c>
      <c r="H29" s="14">
        <f t="shared" si="14"/>
        <v>20</v>
      </c>
      <c r="I29" s="14">
        <f t="shared" si="14"/>
        <v>0</v>
      </c>
      <c r="J29" s="14">
        <f t="shared" si="14"/>
        <v>20</v>
      </c>
      <c r="K29" s="14">
        <f t="shared" si="14"/>
        <v>20</v>
      </c>
      <c r="L29" s="72"/>
    </row>
    <row r="30" spans="1:17" x14ac:dyDescent="0.25">
      <c r="A30" s="96"/>
      <c r="B30" s="99"/>
      <c r="C30" s="29" t="s">
        <v>34</v>
      </c>
      <c r="D30" s="19">
        <f t="shared" si="1"/>
        <v>130.654</v>
      </c>
      <c r="E30" s="19">
        <f>E33</f>
        <v>52</v>
      </c>
      <c r="F30" s="19">
        <f t="shared" ref="F30:J30" si="15">F33</f>
        <v>3.8</v>
      </c>
      <c r="G30" s="19">
        <f t="shared" si="15"/>
        <v>14.853999999999999</v>
      </c>
      <c r="H30" s="19">
        <f t="shared" si="15"/>
        <v>20</v>
      </c>
      <c r="I30" s="19">
        <f t="shared" si="15"/>
        <v>0</v>
      </c>
      <c r="J30" s="19">
        <f t="shared" si="15"/>
        <v>20</v>
      </c>
      <c r="K30" s="19">
        <f>K33</f>
        <v>20</v>
      </c>
      <c r="L30" s="74"/>
    </row>
    <row r="31" spans="1:17" ht="15.75" thickBot="1" x14ac:dyDescent="0.3">
      <c r="A31" s="97"/>
      <c r="B31" s="100"/>
      <c r="C31" s="31" t="s">
        <v>33</v>
      </c>
      <c r="D31" s="24">
        <f t="shared" si="1"/>
        <v>0</v>
      </c>
      <c r="E31" s="41">
        <f>E34</f>
        <v>0</v>
      </c>
      <c r="F31" s="41">
        <f t="shared" ref="F31:K31" si="16">F34</f>
        <v>0</v>
      </c>
      <c r="G31" s="41">
        <f t="shared" si="16"/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74"/>
    </row>
    <row r="32" spans="1:17" x14ac:dyDescent="0.25">
      <c r="A32" s="88" t="s">
        <v>38</v>
      </c>
      <c r="B32" s="94" t="s">
        <v>18</v>
      </c>
      <c r="C32" s="13" t="s">
        <v>7</v>
      </c>
      <c r="D32" s="14">
        <f t="shared" si="1"/>
        <v>130.654</v>
      </c>
      <c r="E32" s="15">
        <f>E33+E34</f>
        <v>52</v>
      </c>
      <c r="F32" s="15">
        <f t="shared" ref="F32:K32" si="17">F33+F34</f>
        <v>3.8</v>
      </c>
      <c r="G32" s="15">
        <f t="shared" si="17"/>
        <v>14.853999999999999</v>
      </c>
      <c r="H32" s="15">
        <f t="shared" si="17"/>
        <v>20</v>
      </c>
      <c r="I32" s="15">
        <f t="shared" si="17"/>
        <v>0</v>
      </c>
      <c r="J32" s="15">
        <f t="shared" si="17"/>
        <v>20</v>
      </c>
      <c r="K32" s="15">
        <f t="shared" si="17"/>
        <v>20</v>
      </c>
      <c r="L32" s="74"/>
    </row>
    <row r="33" spans="1:13" x14ac:dyDescent="0.25">
      <c r="A33" s="89"/>
      <c r="B33" s="92"/>
      <c r="C33" s="18" t="s">
        <v>34</v>
      </c>
      <c r="D33" s="19">
        <f>SUM(E33:K33)</f>
        <v>130.654</v>
      </c>
      <c r="E33" s="20">
        <v>52</v>
      </c>
      <c r="F33" s="20">
        <v>3.8</v>
      </c>
      <c r="G33" s="20">
        <v>14.853999999999999</v>
      </c>
      <c r="H33" s="21">
        <v>20</v>
      </c>
      <c r="I33" s="21">
        <v>0</v>
      </c>
      <c r="J33" s="20">
        <v>20</v>
      </c>
      <c r="K33" s="20">
        <v>20</v>
      </c>
      <c r="L33" s="74"/>
    </row>
    <row r="34" spans="1:13" ht="15" customHeight="1" thickBot="1" x14ac:dyDescent="0.3">
      <c r="A34" s="89"/>
      <c r="B34" s="92"/>
      <c r="C34" s="42" t="s">
        <v>33</v>
      </c>
      <c r="D34" s="24">
        <f t="shared" si="1"/>
        <v>0</v>
      </c>
      <c r="E34" s="43">
        <v>0</v>
      </c>
      <c r="F34" s="43">
        <v>0</v>
      </c>
      <c r="G34" s="43">
        <v>0</v>
      </c>
      <c r="H34" s="44">
        <v>0</v>
      </c>
      <c r="I34" s="44">
        <v>0</v>
      </c>
      <c r="J34" s="43">
        <v>0</v>
      </c>
      <c r="K34" s="43">
        <v>0</v>
      </c>
      <c r="L34" s="72"/>
    </row>
    <row r="35" spans="1:13" x14ac:dyDescent="0.25">
      <c r="A35" s="69"/>
      <c r="B35" s="98" t="s">
        <v>20</v>
      </c>
      <c r="C35" s="27" t="s">
        <v>7</v>
      </c>
      <c r="D35" s="14">
        <f t="shared" si="1"/>
        <v>34762.012999999999</v>
      </c>
      <c r="E35" s="14">
        <f>E36+E37</f>
        <v>5163.2929999999997</v>
      </c>
      <c r="F35" s="14">
        <f t="shared" ref="F35:K35" si="18">F36+F37</f>
        <v>4814.5559999999996</v>
      </c>
      <c r="G35" s="14">
        <f t="shared" si="18"/>
        <v>4769.24</v>
      </c>
      <c r="H35" s="14">
        <f t="shared" si="18"/>
        <v>4959.3670000000002</v>
      </c>
      <c r="I35" s="14">
        <f t="shared" si="18"/>
        <v>5355.5569999999998</v>
      </c>
      <c r="J35" s="14">
        <f t="shared" si="18"/>
        <v>4850</v>
      </c>
      <c r="K35" s="14">
        <f t="shared" si="18"/>
        <v>4850</v>
      </c>
      <c r="L35" s="74"/>
    </row>
    <row r="36" spans="1:13" x14ac:dyDescent="0.25">
      <c r="A36" s="45" t="s">
        <v>19</v>
      </c>
      <c r="B36" s="99"/>
      <c r="C36" s="29" t="s">
        <v>34</v>
      </c>
      <c r="D36" s="19">
        <f t="shared" si="1"/>
        <v>34762.012999999999</v>
      </c>
      <c r="E36" s="19">
        <f>E39</f>
        <v>5163.2929999999997</v>
      </c>
      <c r="F36" s="19">
        <f t="shared" ref="F36:K36" si="19">F39</f>
        <v>4814.5559999999996</v>
      </c>
      <c r="G36" s="19">
        <f t="shared" si="19"/>
        <v>4769.24</v>
      </c>
      <c r="H36" s="19">
        <f t="shared" si="19"/>
        <v>4959.3670000000002</v>
      </c>
      <c r="I36" s="19">
        <f t="shared" si="19"/>
        <v>5355.5569999999998</v>
      </c>
      <c r="J36" s="19">
        <f t="shared" si="19"/>
        <v>4850</v>
      </c>
      <c r="K36" s="19">
        <f t="shared" si="19"/>
        <v>4850</v>
      </c>
      <c r="L36" s="74"/>
    </row>
    <row r="37" spans="1:13" ht="15.75" thickBot="1" x14ac:dyDescent="0.3">
      <c r="A37" s="70"/>
      <c r="B37" s="100"/>
      <c r="C37" s="31" t="s">
        <v>33</v>
      </c>
      <c r="D37" s="24">
        <f t="shared" si="1"/>
        <v>0</v>
      </c>
      <c r="E37" s="24">
        <f>E40</f>
        <v>0</v>
      </c>
      <c r="F37" s="24">
        <f t="shared" ref="F37:K37" si="20">F40</f>
        <v>0</v>
      </c>
      <c r="G37" s="24">
        <f t="shared" si="20"/>
        <v>0</v>
      </c>
      <c r="H37" s="24">
        <f t="shared" si="20"/>
        <v>0</v>
      </c>
      <c r="I37" s="24">
        <f t="shared" si="20"/>
        <v>0</v>
      </c>
      <c r="J37" s="24">
        <f t="shared" si="20"/>
        <v>0</v>
      </c>
      <c r="K37" s="24">
        <f t="shared" si="20"/>
        <v>0</v>
      </c>
      <c r="L37" s="74"/>
    </row>
    <row r="38" spans="1:13" x14ac:dyDescent="0.25">
      <c r="A38" s="75" t="s">
        <v>39</v>
      </c>
      <c r="B38" s="101" t="s">
        <v>21</v>
      </c>
      <c r="C38" s="46" t="s">
        <v>7</v>
      </c>
      <c r="D38" s="14">
        <f t="shared" si="1"/>
        <v>34762.012999999999</v>
      </c>
      <c r="E38" s="47">
        <f>E39+E40</f>
        <v>5163.2929999999997</v>
      </c>
      <c r="F38" s="47">
        <f t="shared" ref="F38:K38" si="21">F39+F40</f>
        <v>4814.5559999999996</v>
      </c>
      <c r="G38" s="47">
        <f t="shared" si="21"/>
        <v>4769.24</v>
      </c>
      <c r="H38" s="47">
        <f t="shared" si="21"/>
        <v>4959.3670000000002</v>
      </c>
      <c r="I38" s="47">
        <f t="shared" si="21"/>
        <v>5355.5569999999998</v>
      </c>
      <c r="J38" s="47">
        <f t="shared" si="21"/>
        <v>4850</v>
      </c>
      <c r="K38" s="47">
        <f t="shared" si="21"/>
        <v>4850</v>
      </c>
      <c r="L38" s="74"/>
    </row>
    <row r="39" spans="1:13" x14ac:dyDescent="0.25">
      <c r="A39" s="75"/>
      <c r="B39" s="102"/>
      <c r="C39" s="48" t="s">
        <v>34</v>
      </c>
      <c r="D39" s="19">
        <f t="shared" si="1"/>
        <v>34762.012999999999</v>
      </c>
      <c r="E39" s="49">
        <v>5163.2929999999997</v>
      </c>
      <c r="F39" s="49">
        <v>4814.5559999999996</v>
      </c>
      <c r="G39" s="20">
        <v>4769.24</v>
      </c>
      <c r="H39" s="21">
        <v>4959.3670000000002</v>
      </c>
      <c r="I39" s="21">
        <v>5355.5569999999998</v>
      </c>
      <c r="J39" s="20">
        <v>4850</v>
      </c>
      <c r="K39" s="20">
        <v>4850</v>
      </c>
      <c r="L39" s="72"/>
    </row>
    <row r="40" spans="1:13" ht="15.75" thickBot="1" x14ac:dyDescent="0.3">
      <c r="A40" s="76"/>
      <c r="B40" s="103"/>
      <c r="C40" s="50" t="s">
        <v>33</v>
      </c>
      <c r="D40" s="24">
        <f t="shared" si="1"/>
        <v>0</v>
      </c>
      <c r="E40" s="51">
        <v>0</v>
      </c>
      <c r="F40" s="51">
        <v>0</v>
      </c>
      <c r="G40" s="25">
        <v>0</v>
      </c>
      <c r="H40" s="26">
        <v>0</v>
      </c>
      <c r="I40" s="26">
        <v>0</v>
      </c>
      <c r="J40" s="25">
        <v>0</v>
      </c>
      <c r="K40" s="25">
        <v>0</v>
      </c>
      <c r="L40" s="74"/>
    </row>
    <row r="41" spans="1:13" x14ac:dyDescent="0.25">
      <c r="A41" s="95" t="s">
        <v>22</v>
      </c>
      <c r="B41" s="98" t="s">
        <v>23</v>
      </c>
      <c r="C41" s="52" t="s">
        <v>7</v>
      </c>
      <c r="D41" s="14">
        <f t="shared" si="1"/>
        <v>339949.55399999995</v>
      </c>
      <c r="E41" s="14">
        <f>E42+E43</f>
        <v>68405.047999999995</v>
      </c>
      <c r="F41" s="14">
        <f t="shared" ref="F41:K41" si="22">F42+F43</f>
        <v>47766.188999999998</v>
      </c>
      <c r="G41" s="14">
        <f t="shared" si="22"/>
        <v>55121.7</v>
      </c>
      <c r="H41" s="14">
        <f t="shared" si="22"/>
        <v>41771.68</v>
      </c>
      <c r="I41" s="14">
        <f t="shared" si="22"/>
        <v>51777.034999999996</v>
      </c>
      <c r="J41" s="14">
        <f t="shared" si="22"/>
        <v>37468.250999999997</v>
      </c>
      <c r="K41" s="14">
        <f t="shared" si="22"/>
        <v>37639.650999999998</v>
      </c>
      <c r="L41" s="72"/>
      <c r="M41" s="53"/>
    </row>
    <row r="42" spans="1:13" x14ac:dyDescent="0.25">
      <c r="A42" s="96"/>
      <c r="B42" s="99"/>
      <c r="C42" s="54" t="s">
        <v>34</v>
      </c>
      <c r="D42" s="19">
        <f t="shared" si="1"/>
        <v>335568.25399999996</v>
      </c>
      <c r="E42" s="19">
        <f>E45+E48+E51+E54</f>
        <v>67751.847999999998</v>
      </c>
      <c r="F42" s="19">
        <f t="shared" ref="F42:K42" si="23">F45+F48+F51+F54</f>
        <v>47112.989000000001</v>
      </c>
      <c r="G42" s="19">
        <f t="shared" si="23"/>
        <v>54468.5</v>
      </c>
      <c r="H42" s="19">
        <f t="shared" si="23"/>
        <v>41139.18</v>
      </c>
      <c r="I42" s="19">
        <f t="shared" si="23"/>
        <v>51164.334999999999</v>
      </c>
      <c r="J42" s="19">
        <f t="shared" si="23"/>
        <v>36872.350999999995</v>
      </c>
      <c r="K42" s="19">
        <f t="shared" si="23"/>
        <v>37059.050999999999</v>
      </c>
      <c r="L42" s="72"/>
      <c r="M42" s="53"/>
    </row>
    <row r="43" spans="1:13" ht="15.75" thickBot="1" x14ac:dyDescent="0.3">
      <c r="A43" s="97"/>
      <c r="B43" s="100"/>
      <c r="C43" s="55" t="s">
        <v>33</v>
      </c>
      <c r="D43" s="24">
        <f t="shared" si="1"/>
        <v>4381.3</v>
      </c>
      <c r="E43" s="24">
        <f>E46+E49+E52+E55</f>
        <v>653.20000000000005</v>
      </c>
      <c r="F43" s="24">
        <f t="shared" ref="F43:K43" si="24">F46+F49+F52+F55</f>
        <v>653.20000000000005</v>
      </c>
      <c r="G43" s="24">
        <f t="shared" si="24"/>
        <v>653.20000000000005</v>
      </c>
      <c r="H43" s="24">
        <f t="shared" si="24"/>
        <v>632.5</v>
      </c>
      <c r="I43" s="24">
        <f t="shared" si="24"/>
        <v>612.70000000000005</v>
      </c>
      <c r="J43" s="24">
        <f t="shared" si="24"/>
        <v>595.9</v>
      </c>
      <c r="K43" s="24">
        <f t="shared" si="24"/>
        <v>580.6</v>
      </c>
    </row>
    <row r="44" spans="1:13" x14ac:dyDescent="0.25">
      <c r="A44" s="88" t="s">
        <v>40</v>
      </c>
      <c r="B44" s="94" t="s">
        <v>24</v>
      </c>
      <c r="C44" s="13" t="s">
        <v>7</v>
      </c>
      <c r="D44" s="14">
        <f t="shared" si="1"/>
        <v>233807.99599999998</v>
      </c>
      <c r="E44" s="15">
        <f>E45+E46</f>
        <v>58636.563999999998</v>
      </c>
      <c r="F44" s="15">
        <f t="shared" ref="F44:K44" si="25">F45+F46</f>
        <v>37372.309000000001</v>
      </c>
      <c r="G44" s="15">
        <f t="shared" si="25"/>
        <v>44314.089</v>
      </c>
      <c r="H44" s="15">
        <f t="shared" si="25"/>
        <v>20922.007000000001</v>
      </c>
      <c r="I44" s="15">
        <f t="shared" si="25"/>
        <v>30422.726999999999</v>
      </c>
      <c r="J44" s="15">
        <f t="shared" si="25"/>
        <v>24414.3</v>
      </c>
      <c r="K44" s="15">
        <f t="shared" si="25"/>
        <v>17726</v>
      </c>
    </row>
    <row r="45" spans="1:13" x14ac:dyDescent="0.25">
      <c r="A45" s="89"/>
      <c r="B45" s="92"/>
      <c r="C45" s="18" t="s">
        <v>34</v>
      </c>
      <c r="D45" s="19">
        <f t="shared" si="1"/>
        <v>233807.99599999998</v>
      </c>
      <c r="E45" s="20">
        <v>58636.563999999998</v>
      </c>
      <c r="F45" s="20">
        <v>37372.309000000001</v>
      </c>
      <c r="G45" s="49">
        <v>44314.089</v>
      </c>
      <c r="H45" s="21">
        <v>20922.007000000001</v>
      </c>
      <c r="I45" s="21">
        <v>30422.726999999999</v>
      </c>
      <c r="J45" s="49">
        <v>24414.3</v>
      </c>
      <c r="K45" s="20">
        <v>17726</v>
      </c>
    </row>
    <row r="46" spans="1:13" ht="15" customHeight="1" thickBot="1" x14ac:dyDescent="0.3">
      <c r="A46" s="89"/>
      <c r="B46" s="92"/>
      <c r="C46" s="23" t="s">
        <v>33</v>
      </c>
      <c r="D46" s="24">
        <f t="shared" si="1"/>
        <v>0</v>
      </c>
      <c r="E46" s="25">
        <v>0</v>
      </c>
      <c r="F46" s="25">
        <v>0</v>
      </c>
      <c r="G46" s="25">
        <v>0</v>
      </c>
      <c r="H46" s="25">
        <v>0</v>
      </c>
      <c r="I46" s="26">
        <v>0</v>
      </c>
      <c r="J46" s="25">
        <v>0</v>
      </c>
      <c r="K46" s="25">
        <v>0</v>
      </c>
    </row>
    <row r="47" spans="1:13" x14ac:dyDescent="0.25">
      <c r="A47" s="88" t="s">
        <v>42</v>
      </c>
      <c r="B47" s="91" t="s">
        <v>25</v>
      </c>
      <c r="C47" s="13" t="s">
        <v>7</v>
      </c>
      <c r="D47" s="14">
        <f t="shared" si="1"/>
        <v>72043.434000000008</v>
      </c>
      <c r="E47" s="15">
        <f>E48+E49</f>
        <v>9115.2839999999997</v>
      </c>
      <c r="F47" s="15">
        <f t="shared" ref="F47:K47" si="26">F48+F49</f>
        <v>9740.68</v>
      </c>
      <c r="G47" s="15">
        <f t="shared" si="26"/>
        <v>10154.411</v>
      </c>
      <c r="H47" s="15">
        <f t="shared" si="26"/>
        <v>10383.349</v>
      </c>
      <c r="I47" s="15">
        <f t="shared" si="26"/>
        <v>11801.608</v>
      </c>
      <c r="J47" s="15">
        <f t="shared" si="26"/>
        <v>10404.050999999999</v>
      </c>
      <c r="K47" s="15">
        <f t="shared" si="26"/>
        <v>10444.050999999999</v>
      </c>
    </row>
    <row r="48" spans="1:13" x14ac:dyDescent="0.25">
      <c r="A48" s="89"/>
      <c r="B48" s="92"/>
      <c r="C48" s="18" t="s">
        <v>34</v>
      </c>
      <c r="D48" s="19">
        <f t="shared" si="1"/>
        <v>72043.434000000008</v>
      </c>
      <c r="E48" s="20">
        <v>9115.2839999999997</v>
      </c>
      <c r="F48" s="20">
        <v>9740.68</v>
      </c>
      <c r="G48" s="20">
        <v>10154.411</v>
      </c>
      <c r="H48" s="21">
        <v>10383.349</v>
      </c>
      <c r="I48" s="21">
        <v>11801.608</v>
      </c>
      <c r="J48" s="20">
        <v>10404.050999999999</v>
      </c>
      <c r="K48" s="20">
        <v>10444.050999999999</v>
      </c>
    </row>
    <row r="49" spans="1:16" ht="15.75" thickBot="1" x14ac:dyDescent="0.3">
      <c r="A49" s="90"/>
      <c r="B49" s="93"/>
      <c r="C49" s="42" t="s">
        <v>33</v>
      </c>
      <c r="D49" s="24">
        <f t="shared" si="1"/>
        <v>0</v>
      </c>
      <c r="E49" s="43">
        <v>0</v>
      </c>
      <c r="F49" s="43">
        <v>0</v>
      </c>
      <c r="G49" s="43">
        <v>0</v>
      </c>
      <c r="H49" s="44">
        <v>0</v>
      </c>
      <c r="I49" s="44">
        <v>0</v>
      </c>
      <c r="J49" s="43">
        <v>0</v>
      </c>
      <c r="K49" s="43">
        <v>0</v>
      </c>
    </row>
    <row r="50" spans="1:16" x14ac:dyDescent="0.25">
      <c r="A50" s="107" t="s">
        <v>43</v>
      </c>
      <c r="B50" s="91" t="s">
        <v>26</v>
      </c>
      <c r="C50" s="13" t="s">
        <v>7</v>
      </c>
      <c r="D50" s="14">
        <f t="shared" si="1"/>
        <v>4381.3</v>
      </c>
      <c r="E50" s="17">
        <f t="shared" ref="E50:F50" si="27">E51+E52</f>
        <v>653.20000000000005</v>
      </c>
      <c r="F50" s="17">
        <f t="shared" si="27"/>
        <v>653.20000000000005</v>
      </c>
      <c r="G50" s="17">
        <f>G51+G52</f>
        <v>653.20000000000005</v>
      </c>
      <c r="H50" s="16">
        <f>H51+H52</f>
        <v>632.5</v>
      </c>
      <c r="I50" s="56">
        <f>I51+I52</f>
        <v>612.70000000000005</v>
      </c>
      <c r="J50" s="15">
        <f>J51+J52</f>
        <v>595.9</v>
      </c>
      <c r="K50" s="15">
        <f>K51+K52</f>
        <v>580.6</v>
      </c>
      <c r="L50" s="110"/>
      <c r="M50" s="111"/>
    </row>
    <row r="51" spans="1:16" x14ac:dyDescent="0.25">
      <c r="A51" s="89"/>
      <c r="B51" s="92"/>
      <c r="C51" s="18" t="s">
        <v>34</v>
      </c>
      <c r="D51" s="19">
        <f t="shared" si="1"/>
        <v>0</v>
      </c>
      <c r="E51" s="20">
        <v>0</v>
      </c>
      <c r="F51" s="20">
        <v>0</v>
      </c>
      <c r="G51" s="22">
        <v>0</v>
      </c>
      <c r="H51" s="21">
        <v>0</v>
      </c>
      <c r="I51" s="57">
        <v>0</v>
      </c>
      <c r="J51" s="20">
        <v>0</v>
      </c>
      <c r="K51" s="20">
        <v>0</v>
      </c>
      <c r="L51" s="110"/>
      <c r="M51" s="111"/>
    </row>
    <row r="52" spans="1:16" ht="15.75" thickBot="1" x14ac:dyDescent="0.3">
      <c r="A52" s="90"/>
      <c r="B52" s="93"/>
      <c r="C52" s="42" t="s">
        <v>33</v>
      </c>
      <c r="D52" s="24">
        <f t="shared" si="1"/>
        <v>4381.3</v>
      </c>
      <c r="E52" s="43">
        <v>653.20000000000005</v>
      </c>
      <c r="F52" s="43">
        <v>653.20000000000005</v>
      </c>
      <c r="G52" s="58">
        <v>653.20000000000005</v>
      </c>
      <c r="H52" s="44">
        <v>632.5</v>
      </c>
      <c r="I52" s="59">
        <v>612.70000000000005</v>
      </c>
      <c r="J52" s="43">
        <v>595.9</v>
      </c>
      <c r="K52" s="43">
        <v>580.6</v>
      </c>
      <c r="L52" s="110"/>
      <c r="M52" s="111"/>
    </row>
    <row r="53" spans="1:16" x14ac:dyDescent="0.25">
      <c r="A53" s="107" t="s">
        <v>44</v>
      </c>
      <c r="B53" s="91" t="s">
        <v>27</v>
      </c>
      <c r="C53" s="13" t="s">
        <v>7</v>
      </c>
      <c r="D53" s="14">
        <f t="shared" si="1"/>
        <v>29716.824000000001</v>
      </c>
      <c r="E53" s="15">
        <f t="shared" ref="E53:K53" si="28">E54</f>
        <v>0</v>
      </c>
      <c r="F53" s="15">
        <f t="shared" si="28"/>
        <v>0</v>
      </c>
      <c r="G53" s="15">
        <f t="shared" si="28"/>
        <v>0</v>
      </c>
      <c r="H53" s="16">
        <f t="shared" si="28"/>
        <v>9833.8240000000005</v>
      </c>
      <c r="I53" s="56">
        <f t="shared" si="28"/>
        <v>8940</v>
      </c>
      <c r="J53" s="15">
        <f t="shared" si="28"/>
        <v>2054</v>
      </c>
      <c r="K53" s="15">
        <f t="shared" si="28"/>
        <v>8889</v>
      </c>
      <c r="L53" s="110"/>
      <c r="M53" s="111"/>
    </row>
    <row r="54" spans="1:16" x14ac:dyDescent="0.25">
      <c r="A54" s="89"/>
      <c r="B54" s="92"/>
      <c r="C54" s="18" t="s">
        <v>34</v>
      </c>
      <c r="D54" s="19">
        <f t="shared" si="1"/>
        <v>29716.824000000001</v>
      </c>
      <c r="E54" s="20">
        <v>0</v>
      </c>
      <c r="F54" s="20">
        <v>0</v>
      </c>
      <c r="G54" s="20">
        <v>0</v>
      </c>
      <c r="H54" s="21">
        <v>9833.8240000000005</v>
      </c>
      <c r="I54" s="57">
        <v>8940</v>
      </c>
      <c r="J54" s="20">
        <v>2054</v>
      </c>
      <c r="K54" s="20">
        <v>8889</v>
      </c>
      <c r="L54" s="110"/>
      <c r="M54" s="111"/>
    </row>
    <row r="55" spans="1:16" ht="15.75" thickBot="1" x14ac:dyDescent="0.3">
      <c r="A55" s="112"/>
      <c r="B55" s="113"/>
      <c r="C55" s="42" t="s">
        <v>33</v>
      </c>
      <c r="D55" s="24">
        <f t="shared" si="1"/>
        <v>0</v>
      </c>
      <c r="E55" s="43">
        <v>0</v>
      </c>
      <c r="F55" s="43">
        <v>0</v>
      </c>
      <c r="G55" s="43">
        <v>0</v>
      </c>
      <c r="H55" s="44">
        <v>0</v>
      </c>
      <c r="I55" s="59">
        <v>0</v>
      </c>
      <c r="J55" s="43">
        <v>0</v>
      </c>
      <c r="K55" s="43">
        <v>0</v>
      </c>
      <c r="L55" s="110"/>
      <c r="M55" s="111"/>
    </row>
    <row r="56" spans="1:16" x14ac:dyDescent="0.25">
      <c r="A56" s="108" t="s">
        <v>28</v>
      </c>
      <c r="B56" s="109" t="s">
        <v>29</v>
      </c>
      <c r="C56" s="27" t="s">
        <v>30</v>
      </c>
      <c r="D56" s="14">
        <f t="shared" si="1"/>
        <v>206867.56100000002</v>
      </c>
      <c r="E56" s="14">
        <f>E59</f>
        <v>24982.33</v>
      </c>
      <c r="F56" s="14">
        <f t="shared" ref="F56:K56" si="29">F59</f>
        <v>29366.63</v>
      </c>
      <c r="G56" s="14">
        <f t="shared" si="29"/>
        <v>28046.802</v>
      </c>
      <c r="H56" s="14">
        <f t="shared" si="29"/>
        <v>28423.813999999998</v>
      </c>
      <c r="I56" s="14">
        <f t="shared" si="29"/>
        <v>35582.491000000002</v>
      </c>
      <c r="J56" s="14">
        <f t="shared" si="29"/>
        <v>30235.246999999999</v>
      </c>
      <c r="K56" s="14">
        <f t="shared" si="29"/>
        <v>30230.246999999999</v>
      </c>
      <c r="L56" s="73"/>
      <c r="M56" s="74"/>
    </row>
    <row r="57" spans="1:16" x14ac:dyDescent="0.25">
      <c r="A57" s="96"/>
      <c r="B57" s="99"/>
      <c r="C57" s="29" t="s">
        <v>34</v>
      </c>
      <c r="D57" s="19">
        <f t="shared" si="1"/>
        <v>206867.56100000002</v>
      </c>
      <c r="E57" s="19">
        <f>E60</f>
        <v>24982.33</v>
      </c>
      <c r="F57" s="19">
        <f t="shared" ref="F57:K57" si="30">F60</f>
        <v>29366.63</v>
      </c>
      <c r="G57" s="19">
        <f t="shared" si="30"/>
        <v>28046.802</v>
      </c>
      <c r="H57" s="19">
        <f t="shared" si="30"/>
        <v>28423.813999999998</v>
      </c>
      <c r="I57" s="19">
        <f t="shared" si="30"/>
        <v>35582.491000000002</v>
      </c>
      <c r="J57" s="19">
        <f t="shared" si="30"/>
        <v>30235.246999999999</v>
      </c>
      <c r="K57" s="19">
        <f t="shared" si="30"/>
        <v>30230.246999999999</v>
      </c>
      <c r="L57" s="73"/>
      <c r="M57" s="74"/>
    </row>
    <row r="58" spans="1:16" ht="15" customHeight="1" thickBot="1" x14ac:dyDescent="0.3">
      <c r="A58" s="96"/>
      <c r="B58" s="99"/>
      <c r="C58" s="31" t="s">
        <v>33</v>
      </c>
      <c r="D58" s="24">
        <f t="shared" si="1"/>
        <v>0</v>
      </c>
      <c r="E58" s="24">
        <f>E61</f>
        <v>0</v>
      </c>
      <c r="F58" s="24">
        <f t="shared" ref="F58:K58" si="31">F61</f>
        <v>0</v>
      </c>
      <c r="G58" s="24">
        <f t="shared" si="31"/>
        <v>0</v>
      </c>
      <c r="H58" s="24">
        <f t="shared" si="31"/>
        <v>0</v>
      </c>
      <c r="I58" s="24">
        <f t="shared" si="31"/>
        <v>0</v>
      </c>
      <c r="J58" s="24">
        <f t="shared" si="31"/>
        <v>0</v>
      </c>
      <c r="K58" s="24">
        <f t="shared" si="31"/>
        <v>0</v>
      </c>
      <c r="L58" s="73"/>
      <c r="M58" s="74"/>
    </row>
    <row r="59" spans="1:16" x14ac:dyDescent="0.25">
      <c r="A59" s="107" t="s">
        <v>41</v>
      </c>
      <c r="B59" s="91" t="s">
        <v>31</v>
      </c>
      <c r="C59" s="13" t="s">
        <v>7</v>
      </c>
      <c r="D59" s="14">
        <f t="shared" si="1"/>
        <v>206867.56100000002</v>
      </c>
      <c r="E59" s="47">
        <f t="shared" ref="E59:K59" si="32">E60</f>
        <v>24982.33</v>
      </c>
      <c r="F59" s="47">
        <f t="shared" si="32"/>
        <v>29366.63</v>
      </c>
      <c r="G59" s="15">
        <f t="shared" si="32"/>
        <v>28046.802</v>
      </c>
      <c r="H59" s="16">
        <f t="shared" si="32"/>
        <v>28423.813999999998</v>
      </c>
      <c r="I59" s="16">
        <f t="shared" si="32"/>
        <v>35582.491000000002</v>
      </c>
      <c r="J59" s="15">
        <f t="shared" si="32"/>
        <v>30235.246999999999</v>
      </c>
      <c r="K59" s="15">
        <f t="shared" si="32"/>
        <v>30230.246999999999</v>
      </c>
      <c r="L59" s="73"/>
      <c r="M59" s="74"/>
    </row>
    <row r="60" spans="1:16" x14ac:dyDescent="0.25">
      <c r="A60" s="89"/>
      <c r="B60" s="92"/>
      <c r="C60" s="18" t="s">
        <v>34</v>
      </c>
      <c r="D60" s="19">
        <f t="shared" si="1"/>
        <v>206867.56100000002</v>
      </c>
      <c r="E60" s="49">
        <v>24982.33</v>
      </c>
      <c r="F60" s="49">
        <v>29366.63</v>
      </c>
      <c r="G60" s="20">
        <v>28046.802</v>
      </c>
      <c r="H60" s="21">
        <v>28423.813999999998</v>
      </c>
      <c r="I60" s="21">
        <v>35582.491000000002</v>
      </c>
      <c r="J60" s="20">
        <v>30235.246999999999</v>
      </c>
      <c r="K60" s="20">
        <v>30230.246999999999</v>
      </c>
      <c r="L60" s="73"/>
      <c r="M60" s="74"/>
    </row>
    <row r="61" spans="1:16" ht="15.75" thickBot="1" x14ac:dyDescent="0.3">
      <c r="A61" s="89"/>
      <c r="B61" s="92"/>
      <c r="C61" s="23" t="s">
        <v>33</v>
      </c>
      <c r="D61" s="24">
        <f t="shared" si="1"/>
        <v>0</v>
      </c>
      <c r="E61" s="51">
        <v>0</v>
      </c>
      <c r="F61" s="51">
        <v>0</v>
      </c>
      <c r="G61" s="25">
        <v>0</v>
      </c>
      <c r="H61" s="26">
        <v>0</v>
      </c>
      <c r="I61" s="26">
        <v>0</v>
      </c>
      <c r="J61" s="25">
        <v>0</v>
      </c>
      <c r="K61" s="25">
        <v>0</v>
      </c>
      <c r="L61" s="73"/>
      <c r="M61" s="74"/>
    </row>
    <row r="62" spans="1:16" x14ac:dyDescent="0.25">
      <c r="A62" s="87"/>
      <c r="B62" s="87"/>
      <c r="C62" s="60"/>
      <c r="D62" s="60"/>
      <c r="E62" s="60"/>
      <c r="F62" s="60"/>
      <c r="G62" s="60"/>
      <c r="H62" s="60"/>
      <c r="I62" s="61"/>
      <c r="J62" s="60"/>
      <c r="K62" s="60"/>
      <c r="L62" s="62"/>
      <c r="M62" s="62"/>
      <c r="N62" s="104"/>
      <c r="O62" s="104"/>
      <c r="P62" s="104"/>
    </row>
    <row r="63" spans="1:16" x14ac:dyDescent="0.25">
      <c r="A63" s="63"/>
      <c r="B63" s="63"/>
      <c r="C63" s="63"/>
      <c r="D63" s="63"/>
      <c r="E63" s="63"/>
      <c r="F63" s="63"/>
      <c r="G63" s="63"/>
      <c r="H63" s="64"/>
      <c r="I63" s="64"/>
      <c r="J63" s="63"/>
      <c r="K63" s="63"/>
      <c r="L63" s="65"/>
      <c r="M63" s="65"/>
      <c r="N63" s="65"/>
      <c r="O63" s="65"/>
      <c r="P63" s="65"/>
    </row>
    <row r="65" spans="1:1" ht="15.75" x14ac:dyDescent="0.25">
      <c r="A65" s="67"/>
    </row>
    <row r="66" spans="1:1" x14ac:dyDescent="0.25">
      <c r="A66" s="68"/>
    </row>
  </sheetData>
  <mergeCells count="48">
    <mergeCell ref="D1:K3"/>
    <mergeCell ref="A11:A13"/>
    <mergeCell ref="B11:B13"/>
    <mergeCell ref="B5:B6"/>
    <mergeCell ref="C5:C6"/>
    <mergeCell ref="A20:A22"/>
    <mergeCell ref="B20:B22"/>
    <mergeCell ref="A17:A19"/>
    <mergeCell ref="B17:B19"/>
    <mergeCell ref="A14:A16"/>
    <mergeCell ref="B14:B16"/>
    <mergeCell ref="B29:B31"/>
    <mergeCell ref="A26:A28"/>
    <mergeCell ref="B26:B28"/>
    <mergeCell ref="A23:A25"/>
    <mergeCell ref="B23:B25"/>
    <mergeCell ref="N62:P62"/>
    <mergeCell ref="A5:A6"/>
    <mergeCell ref="A59:A61"/>
    <mergeCell ref="B59:B61"/>
    <mergeCell ref="A56:A58"/>
    <mergeCell ref="B56:B58"/>
    <mergeCell ref="L54:M54"/>
    <mergeCell ref="L55:M55"/>
    <mergeCell ref="L51:M51"/>
    <mergeCell ref="L52:M52"/>
    <mergeCell ref="A53:A55"/>
    <mergeCell ref="B53:B55"/>
    <mergeCell ref="L53:M53"/>
    <mergeCell ref="A50:A52"/>
    <mergeCell ref="B50:B52"/>
    <mergeCell ref="L50:M50"/>
    <mergeCell ref="A38:A40"/>
    <mergeCell ref="D5:K5"/>
    <mergeCell ref="A4:K4"/>
    <mergeCell ref="A8:B10"/>
    <mergeCell ref="A62:B62"/>
    <mergeCell ref="A47:A49"/>
    <mergeCell ref="B47:B49"/>
    <mergeCell ref="A44:A46"/>
    <mergeCell ref="B44:B46"/>
    <mergeCell ref="A41:A43"/>
    <mergeCell ref="B41:B43"/>
    <mergeCell ref="B38:B40"/>
    <mergeCell ref="B35:B37"/>
    <mergeCell ref="A32:A34"/>
    <mergeCell ref="B32:B34"/>
    <mergeCell ref="A29:A31"/>
  </mergeCells>
  <pageMargins left="0.70866141732283472" right="0.19685039370078741" top="0.19685039370078741" bottom="0.19685039370078741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№ 278 от 21.09.2018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2018-11-13T09:17:36Z</cp:lastPrinted>
  <dcterms:created xsi:type="dcterms:W3CDTF">2018-11-01T08:22:49Z</dcterms:created>
  <dcterms:modified xsi:type="dcterms:W3CDTF">2018-11-13T11:00:45Z</dcterms:modified>
</cp:coreProperties>
</file>