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15" windowWidth="14820" windowHeight="10740" activeTab="2"/>
  </bookViews>
  <sheets>
    <sheet name="Доходы" sheetId="2" r:id="rId1"/>
    <sheet name="Расходы" sheetId="3" r:id="rId2"/>
    <sheet name="Источники" sheetId="4" r:id="rId3"/>
    <sheet name="Сведения" sheetId="5" r:id="rId4"/>
  </sheets>
  <calcPr calcId="145621"/>
</workbook>
</file>

<file path=xl/calcChain.xml><?xml version="1.0" encoding="utf-8"?>
<calcChain xmlns="http://schemas.openxmlformats.org/spreadsheetml/2006/main">
  <c r="E11" i="4" l="1"/>
  <c r="D11" i="4"/>
  <c r="E94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28" i="3"/>
  <c r="E27" i="3"/>
  <c r="C10" i="3"/>
  <c r="D15" i="3"/>
  <c r="C15" i="3"/>
  <c r="D11" i="2"/>
  <c r="D12" i="2"/>
  <c r="C11" i="2"/>
  <c r="E49" i="2"/>
  <c r="D49" i="2"/>
  <c r="C49" i="2"/>
  <c r="E51" i="2"/>
  <c r="E50" i="2"/>
  <c r="C12" i="2"/>
  <c r="D14" i="2"/>
  <c r="C14" i="2"/>
  <c r="D21" i="2"/>
  <c r="C21" i="2"/>
  <c r="E22" i="2"/>
  <c r="D37" i="2"/>
  <c r="C37" i="2"/>
  <c r="E44" i="2"/>
  <c r="B10" i="5" l="1"/>
  <c r="E178" i="3"/>
  <c r="E90" i="3" l="1"/>
  <c r="D58" i="2"/>
  <c r="D60" i="2"/>
  <c r="C60" i="2"/>
  <c r="C58" i="2"/>
  <c r="D53" i="2"/>
  <c r="D52" i="2" s="1"/>
  <c r="C53" i="2"/>
  <c r="E41" i="2"/>
  <c r="D33" i="2"/>
  <c r="C33" i="2"/>
  <c r="D31" i="2"/>
  <c r="C31" i="2"/>
  <c r="D29" i="2"/>
  <c r="C29" i="2"/>
  <c r="D26" i="2"/>
  <c r="C26" i="2"/>
  <c r="D24" i="2"/>
  <c r="C24" i="2"/>
  <c r="D16" i="2"/>
  <c r="C16" i="2"/>
  <c r="C52" i="2" l="1"/>
  <c r="D10" i="2"/>
  <c r="E31" i="3"/>
  <c r="E11" i="3"/>
  <c r="C10" i="2"/>
  <c r="C10" i="5"/>
  <c r="F18" i="4"/>
  <c r="F17" i="4"/>
  <c r="F11" i="4"/>
  <c r="E183" i="3"/>
  <c r="E182" i="3"/>
  <c r="E181" i="3"/>
  <c r="E180" i="3"/>
  <c r="E179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3" i="3"/>
  <c r="E92" i="3"/>
  <c r="E91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0" i="3"/>
  <c r="E29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0" i="3"/>
  <c r="E57" i="2"/>
  <c r="E56" i="2"/>
  <c r="E55" i="2"/>
  <c r="E54" i="2"/>
  <c r="E53" i="2"/>
  <c r="E52" i="2"/>
  <c r="E48" i="2"/>
  <c r="E47" i="2"/>
  <c r="E46" i="2"/>
  <c r="E45" i="2"/>
  <c r="E43" i="2"/>
  <c r="E42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1" i="2"/>
  <c r="E20" i="2"/>
  <c r="E19" i="2"/>
  <c r="E18" i="2"/>
  <c r="E17" i="2"/>
  <c r="E16" i="2"/>
  <c r="E15" i="2"/>
  <c r="E14" i="2"/>
  <c r="E13" i="2"/>
  <c r="E12" i="2"/>
  <c r="E11" i="2" l="1"/>
  <c r="E10" i="2"/>
  <c r="B21" i="5"/>
  <c r="B32" i="5" s="1"/>
  <c r="B34" i="5" s="1"/>
  <c r="C21" i="5"/>
  <c r="C32" i="5" s="1"/>
  <c r="C33" i="5" s="1"/>
  <c r="B33" i="5" l="1"/>
  <c r="C34" i="5"/>
</calcChain>
</file>

<file path=xl/sharedStrings.xml><?xml version="1.0" encoding="utf-8"?>
<sst xmlns="http://schemas.openxmlformats.org/spreadsheetml/2006/main" count="1325" uniqueCount="795">
  <si>
    <t>Единица измерения руб.</t>
  </si>
  <si>
    <t>КВД</t>
  </si>
  <si>
    <t>Наименование КВД</t>
  </si>
  <si>
    <t>Бюджетные назначения 2018 год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</si>
  <si>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</si>
  <si>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</si>
  <si>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</si>
  <si>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</si>
  <si>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</si>
  <si>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</si>
  <si>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</si>
  <si>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</si>
  <si>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</si>
  <si>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</si>
  <si>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</si>
  <si>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</si>
  <si>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</si>
  <si>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</si>
  <si>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</si>
  <si>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</si>
  <si>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</si>
  <si>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</si>
  <si>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</si>
  <si>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</si>
  <si>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</si>
  <si>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</si>
  <si>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</si>
  <si>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</si>
  <si>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</si>
  <si>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</si>
  <si>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</si>
  <si>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</si>
  <si>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</si>
  <si>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</si>
  <si>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</si>
  <si>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</si>
  <si>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</si>
  <si>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</si>
  <si>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</si>
  <si>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</si>
  <si>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</si>
  <si>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</si>
  <si>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</si>
  <si>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1 13 00 000 00 0000 000</t>
  </si>
  <si>
    <t>ДОХОДЫ ОТ ОКАЗАНИЯ ПЛАТНЫХ УСЛУГ (РАБОТ) И КОМПЕНСАЦИИ ЗАТРАТ ГОСУДАРСТВА</t>
  </si>
  <si>
    <t>1 13 02 000 00 0000 130</t>
  </si>
  <si>
    <t>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</si>
  <si>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</si>
  <si>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</si>
  <si>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</si>
  <si>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</si>
  <si>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1 14 03 000 00 0000 440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</si>
  <si>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</si>
  <si>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</si>
  <si>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</si>
  <si>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1 16 00 000 00 0000 000</t>
  </si>
  <si>
    <t>ШТРАФЫ, САНКЦИИ, ВОЗМЕЩЕНИЕ УЩЕРБА</t>
  </si>
  <si>
    <t>1 16 03 000 00 0000 140</t>
  </si>
  <si>
    <t>Денежные взыскания (штрафы) за нарушение законодательства о налогах и сборах</t>
  </si>
  <si>
    <t>1 16 08 000 01 0000 140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</si>
  <si>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</si>
  <si>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1 16 18 000 00 0000 140</t>
  </si>
  <si>
    <t>Денежные взыскания (штрафы) за нарушение бюджетного законодательства Российской Федерации</t>
  </si>
  <si>
    <t>1 16 25 000 00 0000 140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</si>
  <si>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</si>
  <si>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1 16 28 000 01 0000 140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</si>
  <si>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</si>
  <si>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1 16 30 000 01 0000 140</t>
  </si>
  <si>
    <t>Денежные взыскания (штрафы) за правонарушения в области дорожного движения</t>
  </si>
  <si>
    <t>1 16 33 000 00 0000 140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</si>
  <si>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</si>
  <si>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1 16 35 000 00 0000 140</t>
  </si>
  <si>
    <t>Суммы по искам о возмещении вреда, причиненного окружающей среде</t>
  </si>
  <si>
    <t>1 16 43 000 01 0000 140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</si>
  <si>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</si>
  <si>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1 16 90 000 00 0000 140</t>
  </si>
  <si>
    <t>Прочие поступления от денежных взысканий (штрафов) и иных сумм в возмещение ущерба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</si>
  <si>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</si>
  <si>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</si>
  <si>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</si>
  <si>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</si>
  <si>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2 02 10 000 00 0000 151</t>
  </si>
  <si>
    <t>Дотации бюджетам бюджетной системы Российской Федерации</t>
  </si>
  <si>
    <t>2 02 20 000 00 0000 151</t>
  </si>
  <si>
    <t>Субсидии бюджетам бюджетной системы Российской Федерации (межбюджетные субсидии)</t>
  </si>
  <si>
    <t>2 02 30 000 00 0000 151</t>
  </si>
  <si>
    <t>Субвенции бюджетам бюджетной системы Российской Федерации</t>
  </si>
  <si>
    <t>2 02 40 000 00 0000 151</t>
  </si>
  <si>
    <t>Иные межбюджетные трансферты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</si>
  <si>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</si>
  <si>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</si>
  <si>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2 18 00 000 00 0000 151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</si>
  <si>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</si>
  <si>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</si>
  <si>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</si>
  <si>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</si>
  <si>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</si>
  <si>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1</t>
  </si>
  <si>
    <t>к Постановлению администрации</t>
  </si>
  <si>
    <t>МР "Княжпогостский"</t>
  </si>
  <si>
    <t>Процент исполнения</t>
  </si>
  <si>
    <t>КЦСР</t>
  </si>
  <si>
    <t>Наименование КЦСР</t>
  </si>
  <si>
    <t>Ассигнования 2018 год</t>
  </si>
  <si>
    <t>01 0 00 00000</t>
  </si>
  <si>
    <t>"Развитие экономики в Княжпогостском районе"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</si>
  <si>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</si>
  <si>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01 5 00 00000</t>
  </si>
  <si>
    <t>«Развитие лесного хозяйства на территории муниципального района «Княжпогостский»</t>
  </si>
  <si>
    <t>01 5 1В 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</si>
  <si>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</si>
  <si>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02 0 00 00000</t>
  </si>
  <si>
    <t>Муниципальная программа "Развитие дорожной и транспортной системы в Княжпогостском районе"</t>
  </si>
  <si>
    <t>02 1 00 00000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</si>
  <si>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</si>
  <si>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1А 00000</t>
  </si>
  <si>
    <t>"Содержание автомобильных дорог общего пользования местного значения"</t>
  </si>
  <si>
    <t>Содержание автомобильных дорог общего пользования местного значения</t>
  </si>
  <si>
    <t>02 1 1А S2220</t>
  </si>
  <si>
    <t>02 1 1Б 00000</t>
  </si>
  <si>
    <t>Капитальный ремонт и ремонт автомобильных дорого общего пользования местного значения</t>
  </si>
  <si>
    <t>02 1 1В S2210</t>
  </si>
  <si>
    <t>Оборудование и содержание ледовых переправ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</si>
  <si>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</si>
  <si>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1М 00000</t>
  </si>
  <si>
    <t>Организация межмуниципальных перевозок</t>
  </si>
  <si>
    <t>02 1 1Н 64514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</si>
  <si>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</si>
  <si>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03 0 00 00000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</si>
  <si>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</si>
  <si>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03 1 00 00000</t>
  </si>
  <si>
    <t>Подпрограмма "Создание условий для обеспечения населения доступным и комфортным жильем"</t>
  </si>
  <si>
    <t>03 1 1В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</si>
  <si>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</si>
  <si>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1Д 51350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</si>
  <si>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</si>
  <si>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03 1 1Д 51760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</si>
  <si>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</si>
  <si>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</si>
  <si>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</si>
  <si>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</si>
  <si>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1К R0820</t>
  </si>
  <si>
    <t>Снос аварийных домов</t>
  </si>
  <si>
    <t>03 1 1Н 00000</t>
  </si>
  <si>
    <t>Приобретение, строительство муниципального жилищного фонда</t>
  </si>
  <si>
    <t>03 2 00 00000</t>
  </si>
  <si>
    <t>Подпрограмма "Обеспечение населения качественными жилищно-коммунальными услугами"</t>
  </si>
  <si>
    <t>Газификация населённых пунктов</t>
  </si>
  <si>
    <t>03 2 2В 00000</t>
  </si>
  <si>
    <t>Оплата коммунальных услуг по муниципальному жилищному фонду</t>
  </si>
  <si>
    <t>03 2 2Д 00000</t>
  </si>
  <si>
    <t>Приведение в нормативное состояние канализационных и инженерных сетей</t>
  </si>
  <si>
    <t>03 2 2Ж 00000</t>
  </si>
  <si>
    <t>Модернизация и ремонт коммунальных систем инженерной инфраструктуры и другого имущества</t>
  </si>
  <si>
    <t>03 2 2К 00000</t>
  </si>
  <si>
    <t>Содержание объектов муниципальной собственности</t>
  </si>
  <si>
    <t>03 3 00 00000</t>
  </si>
  <si>
    <t>Подпрограмма "Градостроительная деятельность"</t>
  </si>
  <si>
    <t>03 3 3А 00000</t>
  </si>
  <si>
    <t>Разработка и корректировка документов территориального планирования</t>
  </si>
  <si>
    <t>03 3 3Г 64512</t>
  </si>
  <si>
    <t>Осуществление полномочий в области градостроительной деятельности</t>
  </si>
  <si>
    <t>Субсидии на поддержку муниципальных программ формирования современной городской среды</t>
  </si>
  <si>
    <t>04 0 00 00000</t>
  </si>
  <si>
    <t>Муниципальная программа "Развитие образования в Княжпогостском районе"</t>
  </si>
  <si>
    <t>04 1 00 00000</t>
  </si>
  <si>
    <t>Подпрограмма "Развитие системы дошкольного образования в Княжпогостском районе"</t>
  </si>
  <si>
    <t>04 1 1А 00000</t>
  </si>
  <si>
    <t>Выполнение планового объема оказываемых муниципальных услуг, установленного муниципальным заданием</t>
  </si>
  <si>
    <t>04 1 1А 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</si>
  <si>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</si>
  <si>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</si>
  <si>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</si>
  <si>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1Г 00000</t>
  </si>
  <si>
    <t>Проведение капитальных ремонтов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</si>
  <si>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</si>
  <si>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</t>
  </si>
  <si>
    <t>04 1 1Е 00000</t>
  </si>
  <si>
    <t>Выполнение противопожарных мероприятий в дошкольных образовательных организациях</t>
  </si>
  <si>
    <t>04 1 1И 00000</t>
  </si>
  <si>
    <t>Развитие кадровых ресурсов системы дошкольного образования</t>
  </si>
  <si>
    <t>04 1 1Л 00000</t>
  </si>
  <si>
    <t>Укрепление материально-технической базы в дошкольных образовательных организациях</t>
  </si>
  <si>
    <t>04 1 1М 00000</t>
  </si>
  <si>
    <t>Предоставление доступа к сети Интернет</t>
  </si>
  <si>
    <t>04 2 00 00000</t>
  </si>
  <si>
    <t>Подпрограмма "Развитие системы общего образования в Княжпогостском районе"</t>
  </si>
  <si>
    <t>04 2 2А 00000</t>
  </si>
  <si>
    <t>Оказание муниципальных услуг (выполнение работ) общеобразовательными учреждениями</t>
  </si>
  <si>
    <t>04 2 2А 73010</t>
  </si>
  <si>
    <t>04 2 2Б 73020</t>
  </si>
  <si>
    <t>04 2 2В 00000</t>
  </si>
  <si>
    <t>04 2 2Г 00000</t>
  </si>
  <si>
    <t>Укрепление материально-технической базы</t>
  </si>
  <si>
    <t>04 2 2Г 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</si>
  <si>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</si>
  <si>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2Д 00000</t>
  </si>
  <si>
    <t>Проведение капитальных ремонтов в общеобразовательных организациях</t>
  </si>
  <si>
    <t>04 2 2Е 00000</t>
  </si>
  <si>
    <t>Выполнение противопожарных мероприятий в общеобразовательных организациях</t>
  </si>
  <si>
    <t>04 2 2Ж 00000</t>
  </si>
  <si>
    <t>Проведение текущих ремонтов в общеобразовательных организациях</t>
  </si>
  <si>
    <t>04 2 2К 00000</t>
  </si>
  <si>
    <t>Развитие системы оценки качества общего образования</t>
  </si>
  <si>
    <t>04 2 2М 00000</t>
  </si>
  <si>
    <t>Развитие кадровых ресурсов системы общего образования</t>
  </si>
  <si>
    <t>04 2 2Р S2000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</si>
  <si>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</si>
  <si>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04 3 00 00000</t>
  </si>
  <si>
    <t>Подпрограмма "Дети и молодежь Княжпогостского района"</t>
  </si>
  <si>
    <t>04 3 3K L4970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</si>
  <si>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</si>
  <si>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3Д 00000</t>
  </si>
  <si>
    <t>Содействие трудоустройству и временной занятости молодежи</t>
  </si>
  <si>
    <t>04 3 3Л 00000</t>
  </si>
  <si>
    <t>04 3 3Л S2700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</si>
  <si>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</si>
  <si>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3Н 00000</t>
  </si>
  <si>
    <t>Проведение текущих ремонтов в организациях дополнительного образования детей</t>
  </si>
  <si>
    <t>04 3 3О 00000</t>
  </si>
  <si>
    <t>Выявление и поддержка одарённых детей и молодёжи</t>
  </si>
  <si>
    <t>04 4 00 00000</t>
  </si>
  <si>
    <t>Подпрограмма "Организация оздоровления и отдыха детей Княжпогостского района"</t>
  </si>
  <si>
    <t>04 4 4А S2040</t>
  </si>
  <si>
    <t>Мероприятия по проведению оздоровительной кампании детей из РБ</t>
  </si>
  <si>
    <t>04 4 4Б 00000</t>
  </si>
  <si>
    <t>Организация оздоровления и отдыха детей на базе выездных оздоровительных лагерей</t>
  </si>
  <si>
    <t>04 5 00 00000</t>
  </si>
  <si>
    <t>Подпрограмма "Допризывная подготовка граждан Российской Федерации в Княжпогостском районе"</t>
  </si>
  <si>
    <t>04 5 5Б 00000</t>
  </si>
  <si>
    <t>Военно-патриотическое воспитание молодежи допризывного возраста</t>
  </si>
  <si>
    <t>04 5 5Е 00000</t>
  </si>
  <si>
    <t>Проведение спортивно-массовых мероприятий для молодежи допризывного возраста</t>
  </si>
  <si>
    <t>04 6 00 00000</t>
  </si>
  <si>
    <t>Подпрограмма "Обеспечение условий для реализации муниципальной программы"</t>
  </si>
  <si>
    <t>04 6 6А 00000</t>
  </si>
  <si>
    <t>Расходы в целях обеспечения выполнения функций органа местного самоуправления</t>
  </si>
  <si>
    <t>05 0 00 00000</t>
  </si>
  <si>
    <t>Муниципальная программа "Развитие отрасли "Культура в Княжпогостском районе"</t>
  </si>
  <si>
    <t>05 1 00 00000</t>
  </si>
  <si>
    <t>Подпрограмма "Развитие учреждений культуры дополнительного образования"</t>
  </si>
  <si>
    <t>Выполнение противопожарных мероприятий</t>
  </si>
  <si>
    <t>05 1 1Б 00000</t>
  </si>
  <si>
    <t>05 1 1В 00000</t>
  </si>
  <si>
    <t>Выполнение муниципального задания (ДШИ)</t>
  </si>
  <si>
    <t>05 1 1В S2700</t>
  </si>
  <si>
    <t>05 1 1Д 00000</t>
  </si>
  <si>
    <t>Выявление и поддержка одарённых детей и молодёжи в учреждениях культуры дополнительного образования</t>
  </si>
  <si>
    <t>05 1 1Е 00000</t>
  </si>
  <si>
    <t>Проведение капитальных ремонтов</t>
  </si>
  <si>
    <t>05 2 00 00000</t>
  </si>
  <si>
    <t>Подпрограмма "Развитие библиотечного дела"</t>
  </si>
  <si>
    <t>05 2 2А L5190</t>
  </si>
  <si>
    <t>Субсидия на поддержку отрасли культуры</t>
  </si>
  <si>
    <t>05 2 2А 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</si>
  <si>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</si>
  <si>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2Б 00000</t>
  </si>
  <si>
    <t>Подписка на периодические издания</t>
  </si>
  <si>
    <t>05 2 2Д 00000</t>
  </si>
  <si>
    <t>Выполнение муниципального задания</t>
  </si>
  <si>
    <t>05 3 00 00000</t>
  </si>
  <si>
    <t>Подпрограмма "Развитие музейного дела"</t>
  </si>
  <si>
    <t>05 3 3Б 00000</t>
  </si>
  <si>
    <t>05 3 3Б S2690</t>
  </si>
  <si>
    <t>05 3 3В 00000</t>
  </si>
  <si>
    <t>Выполнение противоаварийных и противопожарных мероприятий</t>
  </si>
  <si>
    <t>05 4 00 00000</t>
  </si>
  <si>
    <t>Подпрограмма "Развитие народного, художественного творчества и культурно-досуговой деятельности"</t>
  </si>
  <si>
    <t>05 4 4B 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</si>
  <si>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</si>
  <si>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 4 4А 00000</t>
  </si>
  <si>
    <t>Выполнение муниципального задания (учреждения культуры)</t>
  </si>
  <si>
    <t>05 4 4А S2690</t>
  </si>
  <si>
    <t>05 4 4Б 00000</t>
  </si>
  <si>
    <t>Проведение культурно-досуговых мероприятий</t>
  </si>
  <si>
    <t>05 4 4И 00000</t>
  </si>
  <si>
    <t>Проведение ремонтных работ</t>
  </si>
  <si>
    <t>05 4 4К 00000</t>
  </si>
  <si>
    <t>05 5 00 00000</t>
  </si>
  <si>
    <t>Подпрограмма "Обеспечение условий для реализации программы"</t>
  </si>
  <si>
    <t>05 5 5А 00000</t>
  </si>
  <si>
    <t>Расходы в целях обеспечения выполнения функций ОМС</t>
  </si>
  <si>
    <t>05 6 00 00000</t>
  </si>
  <si>
    <t>Подпрограмма "Хозяйственно-техническое обеспечение учреждений"</t>
  </si>
  <si>
    <t>05 6 6А 00000</t>
  </si>
  <si>
    <t>Выполнение муниципального задания (ЦХТО)</t>
  </si>
  <si>
    <t>05 8 00 00000</t>
  </si>
  <si>
    <t>Развитие и сохранение национальных культур</t>
  </si>
  <si>
    <t>05 8 8А 00000</t>
  </si>
  <si>
    <t>Выполнение муниципального задания (КЦНК)</t>
  </si>
  <si>
    <t>05 8 8А S2690</t>
  </si>
  <si>
    <t>05 8 8Б 00000</t>
  </si>
  <si>
    <t>Проведение ремонтных работ (ЦНК)</t>
  </si>
  <si>
    <t>05 8 8В 00000</t>
  </si>
  <si>
    <t>Субсидия на укрепление материально-технической базы (ЦНК)</t>
  </si>
  <si>
    <t>06 0 00 00000</t>
  </si>
  <si>
    <t>Муниципальная программа "Развитие отрасли "Физическая культура и спорт" в "Княжпогостском районе"</t>
  </si>
  <si>
    <t>06 2 00 00000</t>
  </si>
  <si>
    <t>Подпрограмма "Массовая физическая культура"</t>
  </si>
  <si>
    <t>06 2 2Г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</si>
  <si>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</si>
  <si>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06 3 00 00000</t>
  </si>
  <si>
    <t>Подпрограмма "Спорт высоких достижений"</t>
  </si>
  <si>
    <t>06 3 3Б 00000</t>
  </si>
  <si>
    <t>Участие в спортивных мероприятиях республиканского, межрегионального и всероссийского уровня</t>
  </si>
  <si>
    <t>06 4 00 00000</t>
  </si>
  <si>
    <t>Развитие учреждений физической культуры и спорта</t>
  </si>
  <si>
    <t>06 4 4А 00000</t>
  </si>
  <si>
    <t>Выполнение муниципального задания (ДЮСШ)</t>
  </si>
  <si>
    <t>06 4 4А S2700</t>
  </si>
  <si>
    <t>06 4 4Б 00000</t>
  </si>
  <si>
    <t>Укрепление материально-технической базы организаций физкультурно-спортивной направленности</t>
  </si>
  <si>
    <t>07 0 00 00000</t>
  </si>
  <si>
    <t>Муниципальная программа "Развитие муниципального управления в муниципальном районе "Княжпогостский"</t>
  </si>
  <si>
    <t>07 4 00 00000</t>
  </si>
  <si>
    <t>Управление муниципальным имуществом муниципального района "Княжпогостский"</t>
  </si>
  <si>
    <t>07 4 4Д 00000</t>
  </si>
  <si>
    <t>Руководство и управление в сфере реализации подпрограммы</t>
  </si>
  <si>
    <t>07 5 00 00000</t>
  </si>
  <si>
    <t>Подпрограмма "Управление муниципальнымы финансами"</t>
  </si>
  <si>
    <t>07 5 5Е 00000</t>
  </si>
  <si>
    <t>Руководство и управление в сфере финансов</t>
  </si>
  <si>
    <t>07 5 5Е 64502</t>
  </si>
  <si>
    <t>Осуществление полномочий по формированию, исполнению и контролю за исполнением бюджета поселений</t>
  </si>
  <si>
    <t>07 7 00 00000</t>
  </si>
  <si>
    <t>Обеспечение реализации муниципальной программы</t>
  </si>
  <si>
    <t>07 7 7А 00000</t>
  </si>
  <si>
    <t>Руководство и управление в сфере установленных функций органов местного самоуправления</t>
  </si>
  <si>
    <t>08 0 00 00000</t>
  </si>
  <si>
    <t>Программа "Безопасность жизнедеятельности и социальная защита населения в Княжпогостском районе"</t>
  </si>
  <si>
    <t>08 1 00 00000</t>
  </si>
  <si>
    <t>Подпрограмма "Социальная защита населения"</t>
  </si>
  <si>
    <t>08 1 1Б 73190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</si>
  <si>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</si>
  <si>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08 2 00 00000</t>
  </si>
  <si>
    <t>Подпрограмма "Безопасность дорожного движения"</t>
  </si>
  <si>
    <t>08 2 2В 00000</t>
  </si>
  <si>
    <t>Обеспечение безопасного участия детей в дорожном движении</t>
  </si>
  <si>
    <t>08 3 00 00000</t>
  </si>
  <si>
    <t>Подпрограмма "Безопасность населения"</t>
  </si>
  <si>
    <t>08 3 3Б 00000</t>
  </si>
  <si>
    <t>Субвенция по отлову и содержанию безнадзорных животных</t>
  </si>
  <si>
    <t>08 3 3Б 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</si>
  <si>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</si>
  <si>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3В 00000</t>
  </si>
  <si>
    <t>Повышение антитеррористической защищенности административных зданий</t>
  </si>
  <si>
    <t>08 3 3Г 00000</t>
  </si>
  <si>
    <t>Антитеррористическая пропаганда</t>
  </si>
  <si>
    <t>08 3 3Д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</si>
  <si>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</si>
  <si>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Осуществление меропритяий по предупреждению и пресечению преступлений, профилактики правонарушений</t>
  </si>
  <si>
    <t>09 0 00 00000</t>
  </si>
  <si>
    <t>Муниципальная программа "Доступная среда"</t>
  </si>
  <si>
    <t>09 1 00 00000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</si>
  <si>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</si>
  <si>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1А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</si>
  <si>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</si>
  <si>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1Б 00000</t>
  </si>
  <si>
    <t>Проведение мероприятий социальной направленности</t>
  </si>
  <si>
    <t>09 1 1В 00000</t>
  </si>
  <si>
    <t>Мероприятия по поддержке районных общественных организаций ветеранов и инвалидов</t>
  </si>
  <si>
    <t>09 1 1Г 00000</t>
  </si>
  <si>
    <t>Оформление ветеранам подписки на периодические печатные издания</t>
  </si>
  <si>
    <t>09 3 00 00000</t>
  </si>
  <si>
    <t>Доступность социальных объектов</t>
  </si>
  <si>
    <t>09 3 3А L0270</t>
  </si>
  <si>
    <t>Реализация мероприятий государственной программы Российской Федерации "Доступная среда" на 2011 - 2020 годы.</t>
  </si>
  <si>
    <t>99 0 00 00000</t>
  </si>
  <si>
    <t>Непрограммные мероприятия</t>
  </si>
  <si>
    <t>99 9 00 00000</t>
  </si>
  <si>
    <t>Непрограммные расходы</t>
  </si>
  <si>
    <t>99 9 00 00200</t>
  </si>
  <si>
    <t>Расходы в целях обеспечения выполнения функций органов местного самоуправления (руководитель администрации)</t>
  </si>
  <si>
    <t>99 9 00 00300</t>
  </si>
  <si>
    <t>Руководитель контрольно-счетной палаты</t>
  </si>
  <si>
    <t>99 9 00 51180</t>
  </si>
  <si>
    <t>Субвенции на осуществление первичного воинского учета на территориях, где отсутствуют военные комиссариаты</t>
  </si>
  <si>
    <t>99 9 00 51200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</si>
  <si>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</si>
  <si>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99 9 00 59300</t>
  </si>
  <si>
    <t>Осуществление полномочий Российской Федерации по государственной регистрации актов гражданского состояния</t>
  </si>
  <si>
    <t>99 9 00 64502</t>
  </si>
  <si>
    <t>99 9 00 73040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</si>
  <si>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</si>
  <si>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</si>
  <si>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</si>
  <si>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</si>
  <si>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</si>
  <si>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</si>
  <si>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</si>
  <si>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99 9 00 73100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</si>
  <si>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</si>
  <si>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</si>
  <si>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</si>
  <si>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</si>
  <si>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</si>
  <si>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</si>
  <si>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</si>
  <si>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99 9 00 92710</t>
  </si>
  <si>
    <t>Резервный фонд по предупреждению и ликвидации чрезвычайных ситуаций и последствий стихийных бедствий</t>
  </si>
  <si>
    <t>99 9 00 92920</t>
  </si>
  <si>
    <t>Выполнение других обязательств государства</t>
  </si>
  <si>
    <t>Приложение 2</t>
  </si>
  <si>
    <t>Наименование 
показателя</t>
  </si>
  <si>
    <t>Код стро-ки</t>
  </si>
  <si>
    <t>Код источника по бюджетной классификации</t>
  </si>
  <si>
    <t>1</t>
  </si>
  <si>
    <t>2</t>
  </si>
  <si>
    <t>3</t>
  </si>
  <si>
    <t>Источники финансирования дефицита бюджетов - всего</t>
  </si>
  <si>
    <t>500</t>
  </si>
  <si>
    <t>х</t>
  </si>
  <si>
    <t>-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</si>
  <si>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</si>
  <si>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</si>
  <si>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</si>
  <si>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</si>
  <si>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</si>
  <si>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</si>
  <si>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</si>
  <si>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</si>
  <si>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</si>
  <si>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</si>
  <si>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</si>
  <si>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</si>
  <si>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Приложение 3</t>
  </si>
  <si>
    <t>План на 2018 год</t>
  </si>
  <si>
    <t>4</t>
  </si>
  <si>
    <t>5</t>
  </si>
  <si>
    <t>6</t>
  </si>
  <si>
    <t>(тыс.руб.)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</si>
  <si>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</si>
  <si>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</si>
  <si>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</si>
  <si>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</si>
  <si>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</si>
  <si>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</si>
  <si>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</si>
  <si>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</si>
  <si>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</si>
  <si>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</si>
  <si>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</si>
  <si>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</si>
  <si>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</si>
  <si>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РАСХОДЫ, всего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</si>
  <si>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</si>
  <si>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ИСТОЧНИКИ ВНУТРЕННЕГО ФИНАНСИРОВАНИЯ ДЕФИЦИТА БЮДЖЕТА, всего</t>
  </si>
  <si>
    <t>Изменение остатков средств на счетах по учету средств бюджета</t>
  </si>
  <si>
    <t>Приложение 4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</si>
  <si>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</si>
  <si>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</si>
  <si>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</si>
  <si>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</si>
  <si>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 xml:space="preserve">                         в т.ч. из бюджетов поселений на осуществление переданных полномочий</t>
  </si>
  <si>
    <t xml:space="preserve">                 Возврат остатков</t>
  </si>
  <si>
    <t>Фактические затраты на их содержание, тыс. руб.</t>
  </si>
  <si>
    <t>Численность муниципальных служащих, чел.</t>
  </si>
  <si>
    <t xml:space="preserve">Численность работников бюджетных учреждений, чел. </t>
  </si>
  <si>
    <t>Уточненный план на 2018 год</t>
  </si>
  <si>
    <t>Зачислено на 31.12.2018</t>
  </si>
  <si>
    <t>Исполнено на 31.12.2018 г.</t>
  </si>
  <si>
    <t>05 1 1А 00000</t>
  </si>
  <si>
    <t>99 9 00 73130</t>
  </si>
  <si>
    <t>Субвенции на осуществление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ч.4 ст.8 Закона РК "Об административной ответственности в РК"</t>
  </si>
  <si>
    <t xml:space="preserve">Исполнено на 31.12.2018 г. </t>
  </si>
  <si>
    <t>Справочно:</t>
  </si>
  <si>
    <t>Исполнение консолидированного бюджета МР "Княжпогостский" по доходам на 31 декабря 2018 года</t>
  </si>
  <si>
    <t>1 16 32 000 10 0000 140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</si>
  <si>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</si>
  <si>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1 06 01 000 00 0000 110</t>
  </si>
  <si>
    <t>Налог на имущество физических лиц</t>
  </si>
  <si>
    <t>1 17 00 000 00 0000 000</t>
  </si>
  <si>
    <t>1 17 01 000 00 0000 180</t>
  </si>
  <si>
    <t>ПРОЧИЕ НЕНАЛОГОВЫЕ ДОХОДЫ</t>
  </si>
  <si>
    <t>Невыясненные поступления</t>
  </si>
  <si>
    <t>1 17 05 000 00 0000 180</t>
  </si>
  <si>
    <t>Прочие неналоговые доходы</t>
  </si>
  <si>
    <t>03 1 1Е 73030</t>
  </si>
  <si>
    <t>03 1 1Е R0820</t>
  </si>
  <si>
    <t>03 1 1К 00000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</si>
  <si>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</si>
  <si>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04 1 1В 00000</t>
  </si>
  <si>
    <t>04 2 2Б 00000</t>
  </si>
  <si>
    <t>10 0 00 00000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</si>
  <si>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</si>
  <si>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10 1 00 00000</t>
  </si>
  <si>
    <t>Приведение в нормативное состояние водоисточников, необходимых для противопожарных мероприятий</t>
  </si>
  <si>
    <t>10 1 1В 00000</t>
  </si>
  <si>
    <t>Очиста пожарных водоемов</t>
  </si>
  <si>
    <t>10 1 1Г 00000</t>
  </si>
  <si>
    <t>Проведение противопожарных мероприятий</t>
  </si>
  <si>
    <t>10 2 00 00000</t>
  </si>
  <si>
    <t>Безопасность населения в административных зданиях</t>
  </si>
  <si>
    <t>10 2 2А 00000</t>
  </si>
  <si>
    <t>Техническое обслуживание пожарной сигнализации</t>
  </si>
  <si>
    <t>11 0 00 00000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</si>
  <si>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</si>
  <si>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11 1 00 00000</t>
  </si>
  <si>
    <t>Создание условий для обеспечения качественными жилищно-коммунальными услугами населения</t>
  </si>
  <si>
    <t>11 1 1Г 00000</t>
  </si>
  <si>
    <t>Отчисление региональному оператору на капитальный ремонт</t>
  </si>
  <si>
    <t>11 1 1Д 00000</t>
  </si>
  <si>
    <t>11 1 1Ж 00000</t>
  </si>
  <si>
    <t>Расходы по технической инвентаризации жилых зданий</t>
  </si>
  <si>
    <t>11 1 1Л 00000</t>
  </si>
  <si>
    <t>Расходы по технической инвентаризации не жилых зданий</t>
  </si>
  <si>
    <t>11 2 00 00000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</si>
  <si>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 территории</t>
  </si>
  <si>
    <t>11 2 2Д 00000</t>
  </si>
  <si>
    <t>Расходы по содержанию уличного освещения</t>
  </si>
  <si>
    <t>Расходы на содержание уличного освещения</t>
  </si>
  <si>
    <t>11 2 2Ж 00000</t>
  </si>
  <si>
    <t>Содержание улично-дорожной сети</t>
  </si>
  <si>
    <t>11 2 2П 00000</t>
  </si>
  <si>
    <t>Оценка рыночной стоимости</t>
  </si>
  <si>
    <t>12 0 00 00000</t>
  </si>
  <si>
    <t>Муниципальная программа "Развитие жилищно-коммунального хозяйства и благоустройства сельского поселения "Иоссер"</t>
  </si>
  <si>
    <t>12 1 00 00000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</si>
  <si>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</si>
  <si>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12 1 1А 00000</t>
  </si>
  <si>
    <t>12 1 1Б 00000</t>
  </si>
  <si>
    <t>Благоустройство территории</t>
  </si>
  <si>
    <t>12 1 1Ж 00000</t>
  </si>
  <si>
    <t>12 2 00 00000</t>
  </si>
  <si>
    <t>Подпрограмма "Создание условий для обеспечения качественными жилищно-коммунальными услугами населения сельского поселения</t>
  </si>
  <si>
    <t>12 2 2А 00000</t>
  </si>
  <si>
    <t>Расходы на содержание бань</t>
  </si>
  <si>
    <t>Расходы на содержание бани</t>
  </si>
  <si>
    <t>12 2 2Г 00000</t>
  </si>
  <si>
    <t>13 0 00 00000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</si>
  <si>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</si>
  <si>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13 1 00 00000</t>
  </si>
  <si>
    <t>13 1 1А 00000</t>
  </si>
  <si>
    <t>13 1 1В 00000</t>
  </si>
  <si>
    <t>13 2 00 00000</t>
  </si>
  <si>
    <t>Подпрограмма "Создание условий для обеспечения качественными жилищно-коммунальными услугами населения"</t>
  </si>
  <si>
    <t>13 2 2А 00000</t>
  </si>
  <si>
    <t>13 2 2Г 00000</t>
  </si>
  <si>
    <t>13 2 2И 00000</t>
  </si>
  <si>
    <t>13 2 2М 00000</t>
  </si>
  <si>
    <t>Расходы на обследование жилого и нежилого фонда</t>
  </si>
  <si>
    <t>13 4 00 00000</t>
  </si>
  <si>
    <t>Подпрограмма "Содержание муниципального жилищного фонда"</t>
  </si>
  <si>
    <t>13 4 1А 00000</t>
  </si>
  <si>
    <t>Ремонт муниципального жилищного фонда</t>
  </si>
  <si>
    <t>13 4 1Б 00000</t>
  </si>
  <si>
    <t>Электроэнергия в муниципальном жилищном фонде</t>
  </si>
  <si>
    <t>13 4 1В 00000</t>
  </si>
  <si>
    <t>Техническое обслуживание и ремонт внутридомового газового оборудования в муниципально жилом фонде</t>
  </si>
  <si>
    <t>14 0 00 00000</t>
  </si>
  <si>
    <t>Муниципальная программа "Пожарная безопасность в населенных пунктах на территории СП "Тракт"</t>
  </si>
  <si>
    <t>14 2 00 00000</t>
  </si>
  <si>
    <t>Подпрограмма "Безопасность населения в административных зданиях"</t>
  </si>
  <si>
    <t>14 2 2А 00000</t>
  </si>
  <si>
    <t>17 0 00 00000</t>
  </si>
  <si>
    <t>МП "Развитие жилищно-коммунального хозяйства и повышение степени благоустройства сельского поселения "Шошка"</t>
  </si>
  <si>
    <t>17 3 00 00000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</si>
  <si>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</t>
  </si>
  <si>
    <t>17 3 1А 00000</t>
  </si>
  <si>
    <t>17 3 1Б 00000</t>
  </si>
  <si>
    <t>17 3 1В 00000</t>
  </si>
  <si>
    <t>17 3 1Д 00000</t>
  </si>
  <si>
    <t>Формирование фонда капитального ремонта и организация проведения капитального ремонта</t>
  </si>
  <si>
    <t>17 3 1М 00000</t>
  </si>
  <si>
    <t>Приведение в нормативное состояние муниципального жилищного фонда</t>
  </si>
  <si>
    <t>18 0 00 00000</t>
  </si>
  <si>
    <t>МП "Пожарная безопасность в населенных пунктах на территории сельского поселения "Шошка"</t>
  </si>
  <si>
    <t>18 1 00 00000</t>
  </si>
  <si>
    <t>18 1 1В 00000</t>
  </si>
  <si>
    <t>Паспортизация пожарных водоемов</t>
  </si>
  <si>
    <t>18 2 00 00000</t>
  </si>
  <si>
    <t>18 2 2А 00000</t>
  </si>
  <si>
    <t>Техническое обслуживание автоматической пожарной сигнализации</t>
  </si>
  <si>
    <t>18 3 00 00000</t>
  </si>
  <si>
    <t>Противопожарные мероприятия</t>
  </si>
  <si>
    <t>18 3 1А 00000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</si>
  <si>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</si>
  <si>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19 0 00 00000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</si>
  <si>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</si>
  <si>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19 1 00 00000</t>
  </si>
  <si>
    <t>19 1 1А 00000</t>
  </si>
  <si>
    <t>19 1 1Б 00000</t>
  </si>
  <si>
    <t>19 1 1Б S2480</t>
  </si>
  <si>
    <t>Реализация народных проектов в сфере благоустройства, прошедщих отбор в рамках проекта "Народный бюджет"</t>
  </si>
  <si>
    <t>19 1 1Т 00000</t>
  </si>
  <si>
    <t>Капитальный ремонт улично-дорожной сети</t>
  </si>
  <si>
    <t>19 1 1Ф 00000</t>
  </si>
  <si>
    <t>Приобретение оборудования и инвентаря для выполнения работ по блоагоустройству территории ГП "Синдор"</t>
  </si>
  <si>
    <t>19 2 00 00000</t>
  </si>
  <si>
    <t>19 2 2Б 00000</t>
  </si>
  <si>
    <t>19 2 2В 00000</t>
  </si>
  <si>
    <t>19 2 2Ж 00000</t>
  </si>
  <si>
    <t>Отчисления региональному оператору на проведение капитального ремонта</t>
  </si>
  <si>
    <t>19 2 2К 00000</t>
  </si>
  <si>
    <t>Техническая инвентаризация жилищного фонда</t>
  </si>
  <si>
    <t>19 2 2М 00000</t>
  </si>
  <si>
    <t>Изготовление технической документации</t>
  </si>
  <si>
    <t>19 2 2П 00000</t>
  </si>
  <si>
    <t>Оплата услуг по начислению, сбору, взысканию и перечислению платы за наём муниципального жилищного фонда</t>
  </si>
  <si>
    <t>19 2 2Р 00000</t>
  </si>
  <si>
    <t>Услуги по обследованию зданий</t>
  </si>
  <si>
    <t>19 5 00 00000</t>
  </si>
  <si>
    <t>Подпрограмма "Лесное хозяйство на территории ГП "Синдор"</t>
  </si>
  <si>
    <t>19 5 1А 00000</t>
  </si>
  <si>
    <t>Постановка на кадастровый учёт</t>
  </si>
  <si>
    <t>Постановка на кадастровый учёт лесных участков</t>
  </si>
  <si>
    <t>20 0 00 00000</t>
  </si>
  <si>
    <t>Муниципальная программа "Безопасность жизнедеятельности населения на территории городского поселения "Синдор"</t>
  </si>
  <si>
    <t>20 2 00 00000</t>
  </si>
  <si>
    <t>20 2 2А 00000</t>
  </si>
  <si>
    <t>20 2 2В 00000</t>
  </si>
  <si>
    <t>Приобретение мегафонов</t>
  </si>
  <si>
    <t>21 0 00 00000</t>
  </si>
  <si>
    <t>МП "Безопасность жизнедеятельности населения сельского поселения "Мещура"</t>
  </si>
  <si>
    <t>21 2 00 00000</t>
  </si>
  <si>
    <t>21 2 2А 00000</t>
  </si>
  <si>
    <t>22 0 00 00000</t>
  </si>
  <si>
    <t>МП "Развитие коммунального хозяйства и повышение степени благоустройства сельского поселения "Мещура"</t>
  </si>
  <si>
    <t>22 3 00 00000</t>
  </si>
  <si>
    <t>22 3 1А 00000</t>
  </si>
  <si>
    <t>22 3 1В 00000</t>
  </si>
  <si>
    <t>23 0 00 00000</t>
  </si>
  <si>
    <t>Муниципальная программа "Развитие физической культуры и спорта в городском поселении "Синдор"</t>
  </si>
  <si>
    <t>23 1 00 00000</t>
  </si>
  <si>
    <t>Подпрограмма "Развитие инфраструктуры физической культуры и спорта"</t>
  </si>
  <si>
    <t>23 1 1Б 00000</t>
  </si>
  <si>
    <t>Проведение спортивно-массовых мероприятий</t>
  </si>
  <si>
    <t>23 3 00 00000</t>
  </si>
  <si>
    <t>Подпрограмма "Обеспечение условий для реализации МП "Развитие физической культуры и спорта"</t>
  </si>
  <si>
    <t>23 3 3А 00000</t>
  </si>
  <si>
    <t>Обеспечение деятельности подведомственных учреждений</t>
  </si>
  <si>
    <t>23 4 00 00000</t>
  </si>
  <si>
    <t>Подпрограмма "Реализация мер социальной поддержки"</t>
  </si>
  <si>
    <t>23 4 4А 00000</t>
  </si>
  <si>
    <t>Оказание мер социальной поддержки специалистам отрасли "Физическая культура и спорт"</t>
  </si>
  <si>
    <t>24 0 00 00000</t>
  </si>
  <si>
    <t>Муниципальная программа "Развитие жилищно-коммунального хозяйства и благоустройства городского поселения "Емва"</t>
  </si>
  <si>
    <t>24 1 00 00000</t>
  </si>
  <si>
    <t>Подпрограмма "Развитие жилищно-коммунального хозяйства"</t>
  </si>
  <si>
    <t>24 1 1А 00000</t>
  </si>
  <si>
    <t>Приведение в нормативное состояние жилищного фонда</t>
  </si>
  <si>
    <t>24 1 1А 64572</t>
  </si>
  <si>
    <t>24 1 1Б 00000</t>
  </si>
  <si>
    <t>24 1 1Г 00000</t>
  </si>
  <si>
    <t>24 1 1Д 00000</t>
  </si>
  <si>
    <t>Снос ветхого жилья</t>
  </si>
  <si>
    <t>24 1 1Д 64571</t>
  </si>
  <si>
    <t>24 1 1Е 00000</t>
  </si>
  <si>
    <t>Техническое обслуживание наружных стальных газопроводов, арматуры и сооружений г.Емва</t>
  </si>
  <si>
    <t>24 1 1Е 64509</t>
  </si>
  <si>
    <t>24 2 00 00000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</si>
  <si>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</si>
  <si>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24 2 2А 00000</t>
  </si>
  <si>
    <t>24 2 2Б 00000</t>
  </si>
  <si>
    <t>Содержание зеленых насаждений</t>
  </si>
  <si>
    <t>Содержание зелёных насаждений</t>
  </si>
  <si>
    <t>24 2 2В 00000</t>
  </si>
  <si>
    <t>Расходы по содержанию бани</t>
  </si>
  <si>
    <t>24 2 2Г 00000</t>
  </si>
  <si>
    <t>Содержание и ремонт водоисточников</t>
  </si>
  <si>
    <t>24 2 2Е 00000</t>
  </si>
  <si>
    <t>Содержание мест захоронения</t>
  </si>
  <si>
    <t>24 2 2Ж 00000</t>
  </si>
  <si>
    <t>Сбор и вывоз ТБО с несанкционированных свалок</t>
  </si>
  <si>
    <t>24 2 2Л S2540</t>
  </si>
  <si>
    <t>Реализацию народных проектов в сфере занятости населения, прошедших отбор в рамках проекта "Народный бюджет"</t>
  </si>
  <si>
    <t>24 2 2М 64575</t>
  </si>
  <si>
    <t>24 3 00 00000</t>
  </si>
  <si>
    <t>Подпрограмма "Содержание дорожно-транспортной сети"</t>
  </si>
  <si>
    <t>24 3 3А 00000</t>
  </si>
  <si>
    <t>Содержание и ремонт автомобильных дорог, улично-дорожной сети</t>
  </si>
  <si>
    <t>24 3 3Б 00000</t>
  </si>
  <si>
    <t>Благоустройство улиц, переулков, проездов</t>
  </si>
  <si>
    <t>24 3 3Г 00000</t>
  </si>
  <si>
    <t>Содержание парома</t>
  </si>
  <si>
    <t>24 4 00 00000</t>
  </si>
  <si>
    <t>Межбюджетные трансферты, для осуществления деятельности по публичным обязательствам</t>
  </si>
  <si>
    <t>24 4 1А 64503</t>
  </si>
  <si>
    <t>24 4 1А S2220</t>
  </si>
  <si>
    <t>24 4 1Г 64504</t>
  </si>
  <si>
    <t>24 6 00 00000</t>
  </si>
  <si>
    <t>Подпрограмма "Развитие малого и среднего предпринимательства"</t>
  </si>
  <si>
    <t>24 6 1В L5270</t>
  </si>
  <si>
    <t>Оказание финансовой поддержки субъектам малого и среднего предпринимательства и организациям, образующим инфраструктуру поддержку субъектов малого и среднего предпринимательства</t>
  </si>
  <si>
    <t>25 0 00 00000</t>
  </si>
  <si>
    <t>Муниципальная программа "Развитие физической культуры и спорта"</t>
  </si>
  <si>
    <t>25 1 00 00000</t>
  </si>
  <si>
    <t>Подпрограмма "Модернизация спортивных сооружений"</t>
  </si>
  <si>
    <t>25 1 1А 00000</t>
  </si>
  <si>
    <t>Модернизация действующих муниципальных спортивных сооружений</t>
  </si>
  <si>
    <t>25 2 00 00000</t>
  </si>
  <si>
    <t>Подпрограмма "Развитие учреждений физической культуры и спорта"</t>
  </si>
  <si>
    <t>25 2 1А 00000</t>
  </si>
  <si>
    <t>26 0 00 00000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</si>
  <si>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</si>
  <si>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26 1 00 00000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</si>
  <si>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</si>
  <si>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26 1 1А 00000</t>
  </si>
  <si>
    <t>26 1 1А S2480</t>
  </si>
  <si>
    <t>Реализация народных проектов в сфере благоустройства, прошедших отбор в рамках проекта "Народный бюджет"</t>
  </si>
  <si>
    <t>26 1 1Б 00000</t>
  </si>
  <si>
    <t>26 1 1В 00000</t>
  </si>
  <si>
    <t>Содержание дорог местного значения</t>
  </si>
  <si>
    <t>26 1 1Г 00000</t>
  </si>
  <si>
    <t>Отчисления региональному оператору на капитальный ремонт</t>
  </si>
  <si>
    <t>26 1 1Е 00000</t>
  </si>
  <si>
    <t>Привидение в нормативное состояние жилого фонда</t>
  </si>
  <si>
    <t>27 0 00 00000</t>
  </si>
  <si>
    <t>Муниципальная программа "Пожарная безопасность в населенных пунктах на территории сельского поселения "Серёгово"</t>
  </si>
  <si>
    <t>27 2 00 00000</t>
  </si>
  <si>
    <t>27 2 1А 00000</t>
  </si>
  <si>
    <t>27 1 1Б 00000</t>
  </si>
  <si>
    <t>Ремонт пожарного водоёма на территории СП "Серёгово"</t>
  </si>
  <si>
    <t>27 2 1В 00000</t>
  </si>
  <si>
    <t>Приобретение средств пожаротушения</t>
  </si>
  <si>
    <t>28 0 00 00000</t>
  </si>
  <si>
    <t>Муниципальная программа "Энергосбережение в городском поселении "Синдор"</t>
  </si>
  <si>
    <t>28 1 00 00000</t>
  </si>
  <si>
    <t>Подпрограмма "Энергосберегающие мероприятия, для создания экономически-стабильной ситуации"</t>
  </si>
  <si>
    <t>28 1 1А 00000</t>
  </si>
  <si>
    <t>Оплата энергосберегающих мероприятий</t>
  </si>
  <si>
    <t>29 0 00 00000</t>
  </si>
  <si>
    <t>Муниципальная программа "Формирование комфортной городской среды на территории ГП "Синдор"</t>
  </si>
  <si>
    <t>29 1 00 00000</t>
  </si>
  <si>
    <t>Подпрограмма "Комфортная городская среда"</t>
  </si>
  <si>
    <t>29 1 1А L5550</t>
  </si>
  <si>
    <t>30 0 00 00000</t>
  </si>
  <si>
    <t>Развитие транспортной инфраструктуры на территоиии ГП "Синдор"</t>
  </si>
  <si>
    <t>30 1 00 00000</t>
  </si>
  <si>
    <t>Подпрограмма "Ремонт автомобильных дорог общего пользования местного значения ГП "Синдор" на 2018-2020гг."</t>
  </si>
  <si>
    <t>30 1 1А 00000</t>
  </si>
  <si>
    <t>Содержание и ремонт автомобильных дорог местного значения</t>
  </si>
  <si>
    <t>Содержание и ремонт и автомобильных дорог местного значения</t>
  </si>
  <si>
    <t>31 0 00 00000</t>
  </si>
  <si>
    <t>Муниципальная программа "Формирование комфортной сельской среды на территории СП "Чиньяворык"</t>
  </si>
  <si>
    <t>31 1 00 00000</t>
  </si>
  <si>
    <t>Мероприятия по формированию сельской среды</t>
  </si>
  <si>
    <t>31 1 1A L5550</t>
  </si>
  <si>
    <t>Субсидия на поддержку муниципальных программ формирования современной городской среды</t>
  </si>
  <si>
    <t>31 1 1А 00000</t>
  </si>
  <si>
    <t>Приобретение и установка детской площадки</t>
  </si>
  <si>
    <t>Приобритение и установка детской площадки</t>
  </si>
  <si>
    <t>31 1 1Б 00000</t>
  </si>
  <si>
    <t>Приобретение и установка ограждений домов</t>
  </si>
  <si>
    <t>31 1 1В 00000</t>
  </si>
  <si>
    <t>Приобретение скамеек ,вазонов и урн на памятники ВОВ</t>
  </si>
  <si>
    <t>32 0 00 00000</t>
  </si>
  <si>
    <t>Муниципальная программа "Формирование комфортной городской среды на территории ГП "Емва"</t>
  </si>
  <si>
    <t>32 1 00 00000</t>
  </si>
  <si>
    <t>Подпрограмма "Мероприятия по формированию городской среды"</t>
  </si>
  <si>
    <t>32 1 1А 00000</t>
  </si>
  <si>
    <t>Формирование комфортной городской среды</t>
  </si>
  <si>
    <t>Формирование современной городской среды</t>
  </si>
  <si>
    <t>32 1 1А 64567</t>
  </si>
  <si>
    <t>32 1 1А L5550</t>
  </si>
  <si>
    <t>Субсидии на поддержку муниципальных программ формирования современной городской среды.</t>
  </si>
  <si>
    <t>33 0 00 00000</t>
  </si>
  <si>
    <t>Муниципальная программа сельского поселения с.Серёгово "Развитие и поддержка субъектов малого и среднего предпринимательства на 2018-2020 годы"</t>
  </si>
  <si>
    <t>33 1 00 00000</t>
  </si>
  <si>
    <t>Подпрограмма "Финансовая поддержка малого и среднего предпринимательства на территории сельского поселения «Серёгово» "</t>
  </si>
  <si>
    <t>33 1 1А 00000</t>
  </si>
  <si>
    <t>39 0 00 00000</t>
  </si>
  <si>
    <t>Муниципальная программа "Пожарная безопасность в населенных пунктах на территории сельского поселения "Туръя"</t>
  </si>
  <si>
    <t>39 2 00 00000</t>
  </si>
  <si>
    <t>39 2 2А 00000</t>
  </si>
  <si>
    <t>39 2 2Б 00000</t>
  </si>
  <si>
    <t>Приобретение огнетушителей</t>
  </si>
  <si>
    <t>40 0 00 00000</t>
  </si>
  <si>
    <t>Муниципальная программа "Развитие жилищно-коммунального хозяйства и благоустройства сельского поселения "Туръя"</t>
  </si>
  <si>
    <t>40 1 00 00000</t>
  </si>
  <si>
    <t>40 1 1А 00000</t>
  </si>
  <si>
    <t>Расходы на содержание уличного освещение</t>
  </si>
  <si>
    <t>40 1 1Б 00000</t>
  </si>
  <si>
    <t>40 1 1В 00000</t>
  </si>
  <si>
    <t>41 0 00 00000</t>
  </si>
  <si>
    <t>Муниципальная программа "Развитие и поддержка малого и среднего предпринимательства сельского поселения "Шошка"</t>
  </si>
  <si>
    <t>41 1 00 00000</t>
  </si>
  <si>
    <t>Подпрограмма "Малое и среднее предпринимательство СП "Шошка"</t>
  </si>
  <si>
    <t>41 1 1А 64574</t>
  </si>
  <si>
    <t>Субсидирование (грант)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</si>
  <si>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99 9 00 00100</t>
  </si>
  <si>
    <t>Расходы по высшему должностному лицу органа местного самоуправления</t>
  </si>
  <si>
    <t>Глава администрации</t>
  </si>
  <si>
    <t>99 9 00 00410</t>
  </si>
  <si>
    <t>Расходы на подготовку и проведение выборов</t>
  </si>
  <si>
    <t>99 9 00 04080</t>
  </si>
  <si>
    <t>Субвенции на осуществление переданных полномочий Республики Коми по определению перечня должностных лиц местного самоуправления, уполномоченных составлять протоколы об административных правонарушениях, предусмотренных ст 6,7, частями 1,2 ст.8 закона РК</t>
  </si>
  <si>
    <t>99 9 00 64514</t>
  </si>
  <si>
    <t>Исполнено на 01.01.2019</t>
  </si>
  <si>
    <t>Национальная безопасность</t>
  </si>
  <si>
    <t>Исполнение консолидированного бюджета МР "Княжпогостский" в  разрезе муниципальных программ на 31 декабря 2018 года</t>
  </si>
  <si>
    <t xml:space="preserve">Сведения об исполнении консолидированного бюджета МР "Княжпогостский", о численности муниципальных служащих, работниках муниципальных бюджетных учреждений и фактических расходах на их денежное содержание на 31 декабря 2018 года. </t>
  </si>
  <si>
    <t>от 05 марта 2019 года № 70</t>
  </si>
  <si>
    <t xml:space="preserve">от 05 марта 2019 года № 70      </t>
  </si>
  <si>
    <t>Исполнение консолидированного бюджета МР "Княжпогостский" по источникам финансирования дефицита бюджета на 31 декабря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</si>
</sst>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4" x14ac:knownFonts="1">
    <font>
      <sz val="1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0"/>
    <xf numFmtId="0" fontId="2" fillId="0" borderId="0">
      <alignment horizontal="center" wrapText="1"/>
    </xf>
    <xf numFmtId="0" fontId="3" fillId="0" borderId="0"/>
    <xf numFmtId="0" fontId="4" fillId="0" borderId="0"/>
    <xf numFmtId="0" fontId="5" fillId="0" borderId="0">
      <alignment horizontal="left"/>
    </xf>
    <xf numFmtId="0" fontId="6" fillId="0" borderId="0">
      <alignment horizontal="center" vertical="top"/>
    </xf>
    <xf numFmtId="49" fontId="5" fillId="0" borderId="0">
      <alignment horizontal="right"/>
    </xf>
    <xf numFmtId="0" fontId="7" fillId="0" borderId="0"/>
    <xf numFmtId="0" fontId="8" fillId="0" borderId="0"/>
    <xf numFmtId="49" fontId="5" fillId="0" borderId="0"/>
    <xf numFmtId="0" fontId="1" fillId="0" borderId="0">
      <alignment horizontal="center"/>
    </xf>
    <xf numFmtId="0" fontId="1" fillId="0" borderId="5"/>
    <xf numFmtId="49" fontId="5" fillId="0" borderId="5">
      <alignment horizontal="left"/>
    </xf>
    <xf numFmtId="0" fontId="5" fillId="0" borderId="5"/>
    <xf numFmtId="49" fontId="5" fillId="0" borderId="5"/>
    <xf numFmtId="0" fontId="8" fillId="0" borderId="5"/>
    <xf numFmtId="49" fontId="5" fillId="0" borderId="6">
      <alignment horizontal="center" vertical="center" wrapText="1"/>
    </xf>
    <xf numFmtId="49" fontId="5" fillId="0" borderId="7">
      <alignment horizontal="center" vertical="center" wrapText="1"/>
    </xf>
    <xf numFmtId="0" fontId="5" fillId="0" borderId="8">
      <alignment horizontal="left" wrapText="1"/>
    </xf>
    <xf numFmtId="49" fontId="5" fillId="0" borderId="9">
      <alignment horizontal="center" wrapText="1"/>
    </xf>
    <xf numFmtId="49" fontId="5" fillId="0" borderId="10">
      <alignment horizontal="center"/>
    </xf>
    <xf numFmtId="4" fontId="5" fillId="0" borderId="6">
      <alignment horizontal="right"/>
    </xf>
    <xf numFmtId="4" fontId="5" fillId="0" borderId="11">
      <alignment horizontal="right"/>
    </xf>
    <xf numFmtId="0" fontId="5" fillId="0" borderId="12">
      <alignment horizontal="left" wrapText="1"/>
    </xf>
    <xf numFmtId="49" fontId="5" fillId="0" borderId="13">
      <alignment horizontal="center" wrapText="1"/>
    </xf>
    <xf numFmtId="49" fontId="5" fillId="0" borderId="14">
      <alignment horizontal="center"/>
    </xf>
    <xf numFmtId="0" fontId="8" fillId="0" borderId="14"/>
    <xf numFmtId="0" fontId="8" fillId="0" borderId="15"/>
    <xf numFmtId="0" fontId="5" fillId="0" borderId="8">
      <alignment horizontal="left" wrapText="1" indent="1"/>
    </xf>
    <xf numFmtId="49" fontId="5" fillId="0" borderId="16">
      <alignment horizontal="center" wrapText="1"/>
    </xf>
    <xf numFmtId="49" fontId="5" fillId="0" borderId="17">
      <alignment horizontal="center"/>
    </xf>
    <xf numFmtId="4" fontId="5" fillId="0" borderId="17">
      <alignment horizontal="right"/>
    </xf>
    <xf numFmtId="4" fontId="5" fillId="0" borderId="18">
      <alignment horizontal="right"/>
    </xf>
    <xf numFmtId="0" fontId="5" fillId="0" borderId="12">
      <alignment horizontal="left" wrapText="1" indent="2"/>
    </xf>
    <xf numFmtId="49" fontId="5" fillId="0" borderId="15">
      <alignment horizontal="center"/>
    </xf>
    <xf numFmtId="0" fontId="5" fillId="0" borderId="19">
      <alignment horizontal="left" wrapText="1" indent="2"/>
    </xf>
    <xf numFmtId="49" fontId="5" fillId="0" borderId="16">
      <alignment horizontal="center" shrinkToFit="1"/>
    </xf>
    <xf numFmtId="49" fontId="5" fillId="0" borderId="17">
      <alignment horizontal="center" shrinkToFit="1"/>
    </xf>
    <xf numFmtId="0" fontId="12" fillId="0" borderId="0"/>
  </cellStyleXfs>
  <cellXfs count="131">
    <xf numFmtId="0" fontId="0" fillId="0" borderId="0" xfId="0"/>
    <xf numFmtId="0" fontId="11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9" fillId="0" borderId="0" xfId="1" applyNumberFormat="1" applyFont="1" applyFill="1" applyProtection="1"/>
    <xf numFmtId="0" fontId="9" fillId="0" borderId="0" xfId="2" applyFont="1" applyFill="1" applyAlignment="1" applyProtection="1">
      <alignment wrapText="1"/>
      <protection locked="0"/>
    </xf>
    <xf numFmtId="0" fontId="13" fillId="0" borderId="0" xfId="0" applyFont="1"/>
    <xf numFmtId="0" fontId="9" fillId="0" borderId="0" xfId="4" applyNumberFormat="1" applyFont="1" applyFill="1" applyProtection="1"/>
    <xf numFmtId="0" fontId="13" fillId="0" borderId="0" xfId="5" applyNumberFormat="1" applyFont="1" applyFill="1" applyProtection="1">
      <alignment horizontal="left"/>
    </xf>
    <xf numFmtId="0" fontId="13" fillId="0" borderId="0" xfId="6" applyNumberFormat="1" applyFont="1" applyFill="1" applyProtection="1">
      <alignment horizontal="center" vertical="top"/>
    </xf>
    <xf numFmtId="49" fontId="13" fillId="0" borderId="0" xfId="7" applyFont="1" applyFill="1" applyProtection="1">
      <alignment horizontal="right"/>
    </xf>
    <xf numFmtId="0" fontId="11" fillId="0" borderId="0" xfId="0" applyFont="1"/>
    <xf numFmtId="0" fontId="15" fillId="0" borderId="0" xfId="9" applyNumberFormat="1" applyFont="1" applyFill="1" applyProtection="1"/>
    <xf numFmtId="0" fontId="14" fillId="0" borderId="0" xfId="1" applyNumberFormat="1" applyFont="1" applyFill="1" applyProtection="1"/>
    <xf numFmtId="0" fontId="14" fillId="0" borderId="0" xfId="4" applyNumberFormat="1" applyFont="1" applyFill="1" applyProtection="1"/>
    <xf numFmtId="0" fontId="15" fillId="0" borderId="0" xfId="5" applyNumberFormat="1" applyFont="1" applyFill="1" applyProtection="1">
      <alignment horizontal="left"/>
    </xf>
    <xf numFmtId="0" fontId="15" fillId="0" borderId="0" xfId="6" applyNumberFormat="1" applyFont="1" applyFill="1" applyProtection="1">
      <alignment horizontal="center" vertical="top"/>
    </xf>
    <xf numFmtId="49" fontId="15" fillId="0" borderId="0" xfId="7" applyFont="1" applyFill="1" applyProtection="1">
      <alignment horizontal="right"/>
    </xf>
    <xf numFmtId="0" fontId="15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9" fillId="0" borderId="0" xfId="0" applyFont="1"/>
    <xf numFmtId="4" fontId="20" fillId="0" borderId="0" xfId="0" applyNumberFormat="1" applyFont="1" applyFill="1"/>
    <xf numFmtId="0" fontId="20" fillId="0" borderId="0" xfId="0" applyFont="1" applyFill="1"/>
    <xf numFmtId="4" fontId="20" fillId="0" borderId="0" xfId="0" applyNumberFormat="1" applyFont="1" applyFill="1" applyBorder="1"/>
    <xf numFmtId="0" fontId="20" fillId="0" borderId="0" xfId="0" applyFont="1" applyFill="1" applyBorder="1"/>
    <xf numFmtId="165" fontId="20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21" fillId="0" borderId="0" xfId="0" applyNumberFormat="1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/>
    <xf numFmtId="0" fontId="14" fillId="0" borderId="0" xfId="8" applyNumberFormat="1" applyFont="1" applyFill="1" applyAlignment="1" applyProtection="1">
      <alignment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/>
    </xf>
    <xf numFmtId="165" fontId="15" fillId="0" borderId="0" xfId="0" applyNumberFormat="1" applyFont="1" applyFill="1" applyAlignment="1">
      <alignment horizontal="center" vertical="top"/>
    </xf>
    <xf numFmtId="0" fontId="11" fillId="0" borderId="1" xfId="0" applyFont="1" applyFill="1" applyBorder="1" applyAlignment="1">
      <alignment horizontal="right" vertical="center"/>
    </xf>
    <xf numFmtId="49" fontId="17" fillId="0" borderId="6" xfId="17" applyFont="1" applyBorder="1" applyProtection="1">
      <alignment horizontal="center" vertical="center" wrapText="1"/>
    </xf>
    <xf numFmtId="49" fontId="17" fillId="0" borderId="6" xfId="17" applyFont="1" applyFill="1" applyBorder="1" applyProtection="1">
      <alignment horizontal="center" vertical="center" wrapText="1"/>
      <protection locked="0"/>
    </xf>
    <xf numFmtId="49" fontId="18" fillId="0" borderId="6" xfId="17" applyFont="1" applyBorder="1" applyProtection="1">
      <alignment horizontal="center" vertical="center" wrapText="1"/>
    </xf>
    <xf numFmtId="49" fontId="18" fillId="0" borderId="6" xfId="18" applyFont="1" applyFill="1" applyBorder="1" applyProtection="1">
      <alignment horizontal="center" vertical="center" wrapText="1"/>
    </xf>
    <xf numFmtId="0" fontId="17" fillId="0" borderId="6" xfId="19" applyNumberFormat="1" applyFont="1" applyBorder="1" applyProtection="1">
      <alignment horizontal="left" wrapText="1"/>
    </xf>
    <xf numFmtId="49" fontId="17" fillId="0" borderId="6" xfId="20" applyFont="1" applyBorder="1" applyProtection="1">
      <alignment horizontal="center" wrapText="1"/>
    </xf>
    <xf numFmtId="49" fontId="17" fillId="0" borderId="6" xfId="21" applyFont="1" applyBorder="1" applyProtection="1">
      <alignment horizontal="center"/>
    </xf>
    <xf numFmtId="4" fontId="17" fillId="0" borderId="6" xfId="22" applyFont="1" applyFill="1" applyBorder="1" applyProtection="1">
      <alignment horizontal="right"/>
    </xf>
    <xf numFmtId="0" fontId="17" fillId="0" borderId="6" xfId="24" applyNumberFormat="1" applyFont="1" applyBorder="1" applyProtection="1">
      <alignment horizontal="left" wrapText="1"/>
    </xf>
    <xf numFmtId="49" fontId="17" fillId="0" borderId="6" xfId="25" applyFont="1" applyBorder="1" applyProtection="1">
      <alignment horizontal="center" wrapText="1"/>
    </xf>
    <xf numFmtId="49" fontId="17" fillId="0" borderId="6" xfId="26" applyFont="1" applyBorder="1" applyProtection="1">
      <alignment horizontal="center"/>
    </xf>
    <xf numFmtId="49" fontId="17" fillId="0" borderId="6" xfId="26" applyFont="1" applyFill="1" applyBorder="1" applyProtection="1">
      <alignment horizontal="center"/>
    </xf>
    <xf numFmtId="0" fontId="17" fillId="0" borderId="6" xfId="27" applyNumberFormat="1" applyFont="1" applyFill="1" applyBorder="1" applyProtection="1"/>
    <xf numFmtId="0" fontId="17" fillId="0" borderId="6" xfId="29" applyNumberFormat="1" applyFont="1" applyBorder="1" applyProtection="1">
      <alignment horizontal="left" wrapText="1" indent="1"/>
    </xf>
    <xf numFmtId="49" fontId="17" fillId="0" borderId="6" xfId="30" applyFont="1" applyBorder="1" applyProtection="1">
      <alignment horizontal="center" wrapText="1"/>
    </xf>
    <xf numFmtId="49" fontId="17" fillId="0" borderId="6" xfId="31" applyFont="1" applyBorder="1" applyProtection="1">
      <alignment horizontal="center"/>
    </xf>
    <xf numFmtId="4" fontId="17" fillId="0" borderId="6" xfId="32" applyFont="1" applyFill="1" applyBorder="1" applyProtection="1">
      <alignment horizontal="right"/>
    </xf>
    <xf numFmtId="0" fontId="17" fillId="0" borderId="6" xfId="34" applyNumberFormat="1" applyFont="1" applyBorder="1" applyProtection="1">
      <alignment horizontal="left" wrapText="1" indent="2"/>
    </xf>
    <xf numFmtId="0" fontId="17" fillId="0" borderId="6" xfId="36" applyNumberFormat="1" applyFont="1" applyBorder="1" applyProtection="1">
      <alignment horizontal="left" wrapText="1" indent="2"/>
    </xf>
    <xf numFmtId="49" fontId="17" fillId="0" borderId="6" xfId="37" applyFont="1" applyBorder="1" applyProtection="1">
      <alignment horizontal="center" shrinkToFit="1"/>
    </xf>
    <xf numFmtId="49" fontId="17" fillId="0" borderId="6" xfId="38" applyFont="1" applyBorder="1" applyProtection="1">
      <alignment horizontal="center" shrinkToFit="1"/>
    </xf>
    <xf numFmtId="0" fontId="13" fillId="0" borderId="0" xfId="3" applyNumberFormat="1" applyFont="1" applyFill="1" applyAlignment="1" applyProtection="1">
      <alignment horizontal="right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>
      <alignment horizontal="righ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/>
    <xf numFmtId="0" fontId="11" fillId="0" borderId="0" xfId="0" applyFont="1" applyFill="1"/>
    <xf numFmtId="49" fontId="14" fillId="0" borderId="2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right"/>
    </xf>
    <xf numFmtId="164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Fill="1" applyAlignment="1">
      <alignment horizontal="center" vertical="center"/>
    </xf>
    <xf numFmtId="165" fontId="14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14" fillId="2" borderId="2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horizontal="left"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/>
      <protection locked="0"/>
    </xf>
    <xf numFmtId="165" fontId="15" fillId="0" borderId="21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/>
      <protection locked="0"/>
    </xf>
    <xf numFmtId="165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/>
      <protection locked="0"/>
    </xf>
    <xf numFmtId="165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>
      <alignment vertical="top" wrapText="1"/>
    </xf>
    <xf numFmtId="165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/>
    <xf numFmtId="0" fontId="15" fillId="0" borderId="2" xfId="39" applyNumberFormat="1" applyFont="1" applyFill="1" applyBorder="1" applyAlignment="1" applyProtection="1">
      <alignment horizontal="left" wrapText="1"/>
      <protection hidden="1"/>
    </xf>
    <xf numFmtId="165" fontId="15" fillId="0" borderId="2" xfId="39" applyNumberFormat="1" applyFont="1" applyFill="1" applyBorder="1" applyAlignment="1" applyProtection="1">
      <alignment vertical="center" wrapText="1"/>
      <protection hidden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165" fontId="14" fillId="2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5" fontId="14" fillId="0" borderId="2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>
      <alignment vertical="top" wrapText="1"/>
    </xf>
    <xf numFmtId="4" fontId="15" fillId="0" borderId="4" xfId="0" applyNumberFormat="1" applyFont="1" applyFill="1" applyBorder="1" applyAlignment="1" applyProtection="1">
      <alignment horizontal="right" vertical="center" wrapText="1"/>
    </xf>
    <xf numFmtId="4" fontId="15" fillId="0" borderId="4" xfId="0" applyNumberFormat="1" applyFont="1" applyFill="1" applyBorder="1" applyAlignment="1" applyProtection="1">
      <alignment horizontal="right"/>
    </xf>
    <xf numFmtId="0" fontId="22" fillId="0" borderId="0" xfId="0" applyFont="1" applyFill="1"/>
    <xf numFmtId="0" fontId="13" fillId="0" borderId="0" xfId="0" applyFont="1" applyFill="1" applyBorder="1" applyAlignment="1" applyProtection="1">
      <alignment wrapText="1"/>
    </xf>
    <xf numFmtId="0" fontId="13" fillId="0" borderId="0" xfId="0" applyFont="1" applyFill="1"/>
    <xf numFmtId="0" fontId="1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49" fontId="9" fillId="0" borderId="0" xfId="0" applyNumberFormat="1" applyFont="1" applyFill="1" applyBorder="1" applyAlignment="1" applyProtection="1"/>
    <xf numFmtId="49" fontId="15" fillId="0" borderId="3" xfId="0" applyNumberFormat="1" applyFont="1" applyFill="1" applyBorder="1" applyAlignment="1" applyProtection="1">
      <alignment horizontal="center"/>
    </xf>
    <xf numFmtId="49" fontId="15" fillId="0" borderId="4" xfId="0" applyNumberFormat="1" applyFont="1" applyFill="1" applyBorder="1" applyAlignment="1" applyProtection="1">
      <alignment horizontal="left"/>
    </xf>
    <xf numFmtId="4" fontId="14" fillId="0" borderId="4" xfId="0" applyNumberFormat="1" applyFont="1" applyFill="1" applyBorder="1" applyAlignment="1" applyProtection="1">
      <alignment horizontal="right" vertical="center" wrapText="1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4" fontId="23" fillId="0" borderId="4" xfId="0" applyNumberFormat="1" applyFont="1" applyFill="1" applyBorder="1" applyAlignment="1" applyProtection="1">
      <alignment horizontal="right" vertical="center" wrapText="1"/>
    </xf>
    <xf numFmtId="49" fontId="14" fillId="0" borderId="2" xfId="0" applyNumberFormat="1" applyFont="1" applyFill="1" applyBorder="1" applyAlignment="1" applyProtection="1">
      <alignment horizontal="center"/>
    </xf>
    <xf numFmtId="49" fontId="14" fillId="0" borderId="2" xfId="0" applyNumberFormat="1" applyFont="1" applyFill="1" applyBorder="1" applyAlignment="1" applyProtection="1">
      <alignment horizontal="left"/>
    </xf>
    <xf numFmtId="4" fontId="14" fillId="0" borderId="2" xfId="0" applyNumberFormat="1" applyFont="1" applyFill="1" applyBorder="1" applyAlignment="1" applyProtection="1">
      <alignment horizontal="right"/>
    </xf>
    <xf numFmtId="4" fontId="14" fillId="0" borderId="2" xfId="0" applyNumberFormat="1" applyFont="1" applyFill="1" applyBorder="1" applyAlignment="1" applyProtection="1">
      <alignment horizontal="center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4" fontId="14" fillId="0" borderId="2" xfId="0" applyNumberFormat="1" applyFont="1" applyFill="1" applyBorder="1" applyAlignment="1" applyProtection="1">
      <alignment horizontal="right" vertical="center" wrapText="1"/>
    </xf>
    <xf numFmtId="4" fontId="14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left" vertical="center" wrapText="1"/>
    </xf>
    <xf numFmtId="4" fontId="15" fillId="0" borderId="2" xfId="0" applyNumberFormat="1" applyFont="1" applyFill="1" applyBorder="1" applyAlignment="1" applyProtection="1">
      <alignment horizontal="right" vertical="center" wrapText="1"/>
    </xf>
    <xf numFmtId="164" fontId="14" fillId="0" borderId="2" xfId="0" applyNumberFormat="1" applyFont="1" applyFill="1" applyBorder="1" applyAlignment="1" applyProtection="1">
      <alignment horizontal="left" vertical="center" wrapText="1"/>
    </xf>
    <xf numFmtId="164" fontId="15" fillId="0" borderId="2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>
      <alignment horizontal="right"/>
    </xf>
    <xf numFmtId="0" fontId="14" fillId="0" borderId="0" xfId="8" applyNumberFormat="1" applyFont="1" applyFill="1" applyAlignment="1" applyProtection="1">
      <alignment horizontal="center"/>
    </xf>
    <xf numFmtId="0" fontId="14" fillId="0" borderId="0" xfId="8" applyNumberFormat="1" applyFont="1" applyFill="1" applyAlignment="1" applyProtection="1">
      <alignment horizontal="center" wrapText="1"/>
    </xf>
    <xf numFmtId="0" fontId="16" fillId="0" borderId="5" xfId="0" applyFont="1" applyBorder="1" applyAlignment="1" applyProtection="1">
      <alignment horizontal="right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1" fillId="0" borderId="0" xfId="0" applyFont="1" applyFill="1" applyAlignment="1" applyProtection="1">
      <alignment horizontal="right" vertical="top" wrapText="1"/>
      <protection locked="0"/>
    </xf>
  </cellXfs>
  <cellStyles count="40">
    <cellStyle name="xl105" xfId="14"/>
    <cellStyle name="xl106" xfId="16"/>
    <cellStyle name="xl107" xfId="12"/>
    <cellStyle name="xl108" xfId="24"/>
    <cellStyle name="xl109" xfId="29"/>
    <cellStyle name="xl110" xfId="34"/>
    <cellStyle name="xl111" xfId="36"/>
    <cellStyle name="xl113" xfId="13"/>
    <cellStyle name="xl114" xfId="30"/>
    <cellStyle name="xl115" xfId="37"/>
    <cellStyle name="xl116" xfId="11"/>
    <cellStyle name="xl117" xfId="38"/>
    <cellStyle name="xl122" xfId="27"/>
    <cellStyle name="xl123" xfId="28"/>
    <cellStyle name="xl22" xfId="1"/>
    <cellStyle name="xl23" xfId="4"/>
    <cellStyle name="xl24" xfId="5"/>
    <cellStyle name="xl26" xfId="8"/>
    <cellStyle name="xl27" xfId="9"/>
    <cellStyle name="xl28" xfId="17"/>
    <cellStyle name="xl33" xfId="6"/>
    <cellStyle name="xl35" xfId="20"/>
    <cellStyle name="xl36" xfId="25"/>
    <cellStyle name="xl41" xfId="10"/>
    <cellStyle name="xl42" xfId="21"/>
    <cellStyle name="xl43" xfId="26"/>
    <cellStyle name="xl45" xfId="18"/>
    <cellStyle name="xl46" xfId="22"/>
    <cellStyle name="xl49" xfId="2"/>
    <cellStyle name="xl66" xfId="3"/>
    <cellStyle name="xl69" xfId="23"/>
    <cellStyle name="xl70" xfId="35"/>
    <cellStyle name="xl78" xfId="7"/>
    <cellStyle name="xl81" xfId="19"/>
    <cellStyle name="xl94" xfId="31"/>
    <cellStyle name="xl95" xfId="15"/>
    <cellStyle name="xl96" xfId="32"/>
    <cellStyle name="xl98" xfId="33"/>
    <cellStyle name="Обычный" xfId="0" builtinId="0"/>
    <cellStyle name="Обычный_Tmp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="75" zoomScaleNormal="75" workbookViewId="0">
      <selection activeCell="B19" sqref="B19"/>
    </sheetView>
  </sheetViews>
  <sheetFormatPr defaultRowHeight="12.75" x14ac:dyDescent="0.2"/>
  <cols>
    <col min="1" max="1" width="33.140625" style="67" customWidth="1"/>
    <col min="2" max="2" width="76.5703125" style="67" customWidth="1"/>
    <col min="3" max="3" width="22.7109375" style="67" customWidth="1"/>
    <col min="4" max="4" width="26.28515625" style="67" customWidth="1"/>
    <col min="5" max="5" width="18.140625" style="67" customWidth="1"/>
    <col min="6" max="16384" width="9.140625" style="67"/>
  </cols>
  <sheetData>
    <row r="1" spans="1:6" s="100" customFormat="1" ht="15" x14ac:dyDescent="0.25">
      <c r="A1" s="4"/>
      <c r="B1" s="5"/>
      <c r="C1" s="5"/>
      <c r="D1" s="124" t="s">
        <v>97</v>
      </c>
      <c r="E1" s="124"/>
      <c r="F1" s="99"/>
    </row>
    <row r="2" spans="1:6" s="100" customFormat="1" ht="15" x14ac:dyDescent="0.25">
      <c r="A2" s="7"/>
      <c r="B2" s="5"/>
      <c r="C2" s="124" t="s">
        <v>98</v>
      </c>
      <c r="D2" s="124"/>
      <c r="E2" s="124"/>
      <c r="F2" s="101"/>
    </row>
    <row r="3" spans="1:6" s="100" customFormat="1" ht="15" x14ac:dyDescent="0.25">
      <c r="A3" s="7"/>
      <c r="B3" s="5"/>
      <c r="C3" s="58"/>
      <c r="D3" s="124" t="s">
        <v>99</v>
      </c>
      <c r="E3" s="124"/>
      <c r="F3" s="102"/>
    </row>
    <row r="4" spans="1:6" s="100" customFormat="1" ht="15" x14ac:dyDescent="0.25">
      <c r="A4" s="7"/>
      <c r="B4" s="5"/>
      <c r="C4" s="124" t="s">
        <v>792</v>
      </c>
      <c r="D4" s="124"/>
      <c r="E4" s="124"/>
      <c r="F4" s="103"/>
    </row>
    <row r="5" spans="1:6" s="100" customFormat="1" ht="15" x14ac:dyDescent="0.25">
      <c r="A5" s="8"/>
      <c r="B5" s="9"/>
      <c r="C5" s="9"/>
      <c r="D5" s="10"/>
      <c r="E5" s="10"/>
      <c r="F5" s="99"/>
    </row>
    <row r="6" spans="1:6" ht="18.75" x14ac:dyDescent="0.3">
      <c r="A6" s="125" t="s">
        <v>466</v>
      </c>
      <c r="B6" s="125"/>
      <c r="C6" s="125"/>
      <c r="D6" s="125"/>
      <c r="E6" s="125"/>
    </row>
    <row r="7" spans="1:6" ht="18.75" x14ac:dyDescent="0.3">
      <c r="A7" s="12"/>
      <c r="B7" s="12"/>
      <c r="C7" s="12"/>
      <c r="D7" s="12"/>
      <c r="E7" s="12"/>
    </row>
    <row r="8" spans="1:6" x14ac:dyDescent="0.2">
      <c r="A8" s="123" t="s">
        <v>0</v>
      </c>
      <c r="B8" s="123"/>
      <c r="C8" s="123"/>
      <c r="D8" s="123"/>
      <c r="E8" s="123"/>
    </row>
    <row r="9" spans="1:6" ht="56.25" x14ac:dyDescent="0.2">
      <c r="A9" s="68" t="s">
        <v>1</v>
      </c>
      <c r="B9" s="68" t="s">
        <v>2</v>
      </c>
      <c r="C9" s="68" t="s">
        <v>3</v>
      </c>
      <c r="D9" s="68" t="s">
        <v>459</v>
      </c>
      <c r="E9" s="68" t="s">
        <v>100</v>
      </c>
    </row>
    <row r="10" spans="1:6" ht="18.75" x14ac:dyDescent="0.3">
      <c r="A10" s="104" t="s">
        <v>4</v>
      </c>
      <c r="B10" s="105"/>
      <c r="C10" s="69">
        <f>C11+C52</f>
        <v>785413642.94000006</v>
      </c>
      <c r="D10" s="69">
        <f>D11+D52</f>
        <v>774993069.73000002</v>
      </c>
      <c r="E10" s="97">
        <f>D10*100/C10</f>
        <v>98.673237560402796</v>
      </c>
    </row>
    <row r="11" spans="1:6" s="98" customFormat="1" ht="18.75" x14ac:dyDescent="0.3">
      <c r="A11" s="64" t="s">
        <v>5</v>
      </c>
      <c r="B11" s="65" t="s">
        <v>6</v>
      </c>
      <c r="C11" s="106">
        <f>C12+C14+C16+C21+C24+C26+C29+C31+C33+C37+C49</f>
        <v>306928111.5</v>
      </c>
      <c r="D11" s="106">
        <f>D12+D14+D16+D21+D24+D26+D29+D31+D33+D37+D49</f>
        <v>300649587.13</v>
      </c>
      <c r="E11" s="69">
        <f t="shared" ref="E11:E57" si="0">D11*100/C11</f>
        <v>97.954399048260527</v>
      </c>
    </row>
    <row r="12" spans="1:6" s="98" customFormat="1" ht="18.75" x14ac:dyDescent="0.3">
      <c r="A12" s="64" t="s">
        <v>7</v>
      </c>
      <c r="B12" s="65" t="s">
        <v>8</v>
      </c>
      <c r="C12" s="106">
        <f>C13</f>
        <v>241195434</v>
      </c>
      <c r="D12" s="106">
        <f>D13</f>
        <v>235367117.84999999</v>
      </c>
      <c r="E12" s="69">
        <f t="shared" si="0"/>
        <v>97.58357110939339</v>
      </c>
    </row>
    <row r="13" spans="1:6" ht="18.75" x14ac:dyDescent="0.3">
      <c r="A13" s="62" t="s">
        <v>9</v>
      </c>
      <c r="B13" s="59" t="s">
        <v>10</v>
      </c>
      <c r="C13" s="96">
        <v>241195434</v>
      </c>
      <c r="D13" s="96">
        <v>235367117.84999999</v>
      </c>
      <c r="E13" s="97">
        <f t="shared" si="0"/>
        <v>97.58357110939339</v>
      </c>
    </row>
    <row r="14" spans="1:6" s="98" customFormat="1" ht="56.25" x14ac:dyDescent="0.3">
      <c r="A14" s="64" t="s">
        <v>11</v>
      </c>
      <c r="B14" s="65" t="s">
        <v>12</v>
      </c>
      <c r="C14" s="106">
        <f>C15</f>
        <v>13702273.359999999</v>
      </c>
      <c r="D14" s="106">
        <f>D15</f>
        <v>12930090.630000001</v>
      </c>
      <c r="E14" s="69">
        <f t="shared" si="0"/>
        <v>94.364564844734645</v>
      </c>
    </row>
    <row r="15" spans="1:6" ht="37.5" x14ac:dyDescent="0.3">
      <c r="A15" s="62" t="s">
        <v>13</v>
      </c>
      <c r="B15" s="59" t="s">
        <v>14</v>
      </c>
      <c r="C15" s="96">
        <v>13702273.359999999</v>
      </c>
      <c r="D15" s="96">
        <v>12930090.630000001</v>
      </c>
      <c r="E15" s="97">
        <f t="shared" si="0"/>
        <v>94.364564844734645</v>
      </c>
    </row>
    <row r="16" spans="1:6" s="98" customFormat="1" ht="18.75" x14ac:dyDescent="0.3">
      <c r="A16" s="64" t="s">
        <v>15</v>
      </c>
      <c r="B16" s="65" t="s">
        <v>16</v>
      </c>
      <c r="C16" s="106">
        <f>C17+C18+C19+C20</f>
        <v>15349412.9</v>
      </c>
      <c r="D16" s="106">
        <f>D17+D18+D19+D20</f>
        <v>14865977.689999999</v>
      </c>
      <c r="E16" s="69">
        <f t="shared" si="0"/>
        <v>96.850464489101071</v>
      </c>
    </row>
    <row r="17" spans="1:5" ht="37.5" x14ac:dyDescent="0.3">
      <c r="A17" s="62" t="s">
        <v>17</v>
      </c>
      <c r="B17" s="59" t="s">
        <v>18</v>
      </c>
      <c r="C17" s="96">
        <v>6020693</v>
      </c>
      <c r="D17" s="96">
        <v>6898816.0999999996</v>
      </c>
      <c r="E17" s="97">
        <f t="shared" si="0"/>
        <v>114.58508347793186</v>
      </c>
    </row>
    <row r="18" spans="1:5" ht="37.5" x14ac:dyDescent="0.3">
      <c r="A18" s="62" t="s">
        <v>19</v>
      </c>
      <c r="B18" s="59" t="s">
        <v>20</v>
      </c>
      <c r="C18" s="96">
        <v>8656400</v>
      </c>
      <c r="D18" s="96">
        <v>7073880.4000000004</v>
      </c>
      <c r="E18" s="97">
        <f t="shared" si="0"/>
        <v>81.718501917656297</v>
      </c>
    </row>
    <row r="19" spans="1:5" ht="18.75" x14ac:dyDescent="0.3">
      <c r="A19" s="62" t="s">
        <v>21</v>
      </c>
      <c r="B19" s="59" t="s">
        <v>22</v>
      </c>
      <c r="C19" s="96">
        <v>130319.9</v>
      </c>
      <c r="D19" s="96">
        <v>121396.54</v>
      </c>
      <c r="E19" s="97">
        <f t="shared" si="0"/>
        <v>93.152726483062068</v>
      </c>
    </row>
    <row r="20" spans="1:5" ht="37.5" x14ac:dyDescent="0.3">
      <c r="A20" s="62" t="s">
        <v>23</v>
      </c>
      <c r="B20" s="59" t="s">
        <v>24</v>
      </c>
      <c r="C20" s="96">
        <v>542000</v>
      </c>
      <c r="D20" s="96">
        <v>771884.65</v>
      </c>
      <c r="E20" s="97">
        <f t="shared" si="0"/>
        <v>142.41414206642065</v>
      </c>
    </row>
    <row r="21" spans="1:5" s="98" customFormat="1" ht="18.75" x14ac:dyDescent="0.3">
      <c r="A21" s="64" t="s">
        <v>25</v>
      </c>
      <c r="B21" s="65" t="s">
        <v>26</v>
      </c>
      <c r="C21" s="106">
        <f>C22+C23</f>
        <v>5687047</v>
      </c>
      <c r="D21" s="106">
        <f>D22+D23</f>
        <v>5746168.3499999996</v>
      </c>
      <c r="E21" s="69">
        <f t="shared" si="0"/>
        <v>101.03957906449516</v>
      </c>
    </row>
    <row r="22" spans="1:5" s="98" customFormat="1" ht="18.75" x14ac:dyDescent="0.3">
      <c r="A22" s="62" t="s">
        <v>469</v>
      </c>
      <c r="B22" s="59" t="s">
        <v>470</v>
      </c>
      <c r="C22" s="96">
        <v>3974240</v>
      </c>
      <c r="D22" s="96">
        <v>4029698.33</v>
      </c>
      <c r="E22" s="97">
        <f t="shared" ref="E22" si="1">D22*100/C22</f>
        <v>101.39544491525423</v>
      </c>
    </row>
    <row r="23" spans="1:5" ht="18.75" x14ac:dyDescent="0.3">
      <c r="A23" s="62" t="s">
        <v>27</v>
      </c>
      <c r="B23" s="59" t="s">
        <v>28</v>
      </c>
      <c r="C23" s="96">
        <v>1712807</v>
      </c>
      <c r="D23" s="96">
        <v>1716470.02</v>
      </c>
      <c r="E23" s="97">
        <f t="shared" si="0"/>
        <v>100.21386063928978</v>
      </c>
    </row>
    <row r="24" spans="1:5" s="98" customFormat="1" ht="18.75" x14ac:dyDescent="0.3">
      <c r="A24" s="64" t="s">
        <v>29</v>
      </c>
      <c r="B24" s="65" t="s">
        <v>30</v>
      </c>
      <c r="C24" s="106">
        <f>C25</f>
        <v>3055700</v>
      </c>
      <c r="D24" s="106">
        <f>D25</f>
        <v>2922743.71</v>
      </c>
      <c r="E24" s="69">
        <f t="shared" si="0"/>
        <v>95.648908924305402</v>
      </c>
    </row>
    <row r="25" spans="1:5" ht="37.5" x14ac:dyDescent="0.3">
      <c r="A25" s="62" t="s">
        <v>31</v>
      </c>
      <c r="B25" s="59" t="s">
        <v>32</v>
      </c>
      <c r="C25" s="96">
        <v>3055700</v>
      </c>
      <c r="D25" s="96">
        <v>2922743.71</v>
      </c>
      <c r="E25" s="97">
        <f t="shared" si="0"/>
        <v>95.648908924305402</v>
      </c>
    </row>
    <row r="26" spans="1:5" s="98" customFormat="1" ht="56.25" x14ac:dyDescent="0.3">
      <c r="A26" s="64" t="s">
        <v>33</v>
      </c>
      <c r="B26" s="65" t="s">
        <v>34</v>
      </c>
      <c r="C26" s="106">
        <f>C27+C28</f>
        <v>17423338</v>
      </c>
      <c r="D26" s="106">
        <f>D27+D28</f>
        <v>18379067.789999999</v>
      </c>
      <c r="E26" s="69">
        <f t="shared" si="0"/>
        <v>105.48534264788987</v>
      </c>
    </row>
    <row r="27" spans="1:5" ht="112.5" x14ac:dyDescent="0.3">
      <c r="A27" s="62" t="s">
        <v>35</v>
      </c>
      <c r="B27" s="70" t="s">
        <v>36</v>
      </c>
      <c r="C27" s="96">
        <v>16749738</v>
      </c>
      <c r="D27" s="96">
        <v>17614637.460000001</v>
      </c>
      <c r="E27" s="97">
        <f t="shared" si="0"/>
        <v>105.16365963455667</v>
      </c>
    </row>
    <row r="28" spans="1:5" ht="112.5" x14ac:dyDescent="0.3">
      <c r="A28" s="62" t="s">
        <v>37</v>
      </c>
      <c r="B28" s="70" t="s">
        <v>38</v>
      </c>
      <c r="C28" s="96">
        <v>673600</v>
      </c>
      <c r="D28" s="96">
        <v>764430.33</v>
      </c>
      <c r="E28" s="97">
        <f t="shared" si="0"/>
        <v>113.48431264845605</v>
      </c>
    </row>
    <row r="29" spans="1:5" s="98" customFormat="1" ht="37.5" x14ac:dyDescent="0.3">
      <c r="A29" s="64" t="s">
        <v>39</v>
      </c>
      <c r="B29" s="65" t="s">
        <v>40</v>
      </c>
      <c r="C29" s="106">
        <f>C30</f>
        <v>2178990</v>
      </c>
      <c r="D29" s="106">
        <f>D30</f>
        <v>2046563.19</v>
      </c>
      <c r="E29" s="69">
        <f t="shared" si="0"/>
        <v>93.922559993391431</v>
      </c>
    </row>
    <row r="30" spans="1:5" ht="18.75" x14ac:dyDescent="0.3">
      <c r="A30" s="62" t="s">
        <v>41</v>
      </c>
      <c r="B30" s="59" t="s">
        <v>42</v>
      </c>
      <c r="C30" s="96">
        <v>2178990</v>
      </c>
      <c r="D30" s="96">
        <v>2046563.19</v>
      </c>
      <c r="E30" s="97">
        <f t="shared" si="0"/>
        <v>93.922559993391431</v>
      </c>
    </row>
    <row r="31" spans="1:5" s="98" customFormat="1" ht="37.5" x14ac:dyDescent="0.3">
      <c r="A31" s="64" t="s">
        <v>43</v>
      </c>
      <c r="B31" s="65" t="s">
        <v>44</v>
      </c>
      <c r="C31" s="106">
        <f>C32</f>
        <v>1050062</v>
      </c>
      <c r="D31" s="106">
        <f>D32</f>
        <v>1064324.26</v>
      </c>
      <c r="E31" s="69">
        <f t="shared" si="0"/>
        <v>101.35823027592656</v>
      </c>
    </row>
    <row r="32" spans="1:5" ht="18.75" x14ac:dyDescent="0.3">
      <c r="A32" s="62" t="s">
        <v>45</v>
      </c>
      <c r="B32" s="59" t="s">
        <v>46</v>
      </c>
      <c r="C32" s="96">
        <v>1050062</v>
      </c>
      <c r="D32" s="96">
        <v>1064324.26</v>
      </c>
      <c r="E32" s="97">
        <f t="shared" si="0"/>
        <v>101.35823027592656</v>
      </c>
    </row>
    <row r="33" spans="1:5" s="98" customFormat="1" ht="37.5" x14ac:dyDescent="0.3">
      <c r="A33" s="64" t="s">
        <v>47</v>
      </c>
      <c r="B33" s="65" t="s">
        <v>48</v>
      </c>
      <c r="C33" s="106">
        <f>C34+C35+C36</f>
        <v>1492600</v>
      </c>
      <c r="D33" s="106">
        <f>D34+D35+D36</f>
        <v>1637605.4400000002</v>
      </c>
      <c r="E33" s="69">
        <f t="shared" si="0"/>
        <v>109.71495645182904</v>
      </c>
    </row>
    <row r="34" spans="1:5" ht="112.5" x14ac:dyDescent="0.3">
      <c r="A34" s="62" t="s">
        <v>49</v>
      </c>
      <c r="B34" s="70" t="s">
        <v>50</v>
      </c>
      <c r="C34" s="96">
        <v>324000</v>
      </c>
      <c r="D34" s="96">
        <v>412133.07</v>
      </c>
      <c r="E34" s="97">
        <f t="shared" si="0"/>
        <v>127.20156481481482</v>
      </c>
    </row>
    <row r="35" spans="1:5" ht="56.25" x14ac:dyDescent="0.3">
      <c r="A35" s="62" t="s">
        <v>51</v>
      </c>
      <c r="B35" s="59" t="s">
        <v>52</v>
      </c>
      <c r="C35" s="96">
        <v>30000</v>
      </c>
      <c r="D35" s="96">
        <v>30000</v>
      </c>
      <c r="E35" s="97">
        <f t="shared" si="0"/>
        <v>100</v>
      </c>
    </row>
    <row r="36" spans="1:5" ht="37.5" x14ac:dyDescent="0.3">
      <c r="A36" s="62" t="s">
        <v>53</v>
      </c>
      <c r="B36" s="59" t="s">
        <v>54</v>
      </c>
      <c r="C36" s="96">
        <v>1138600</v>
      </c>
      <c r="D36" s="96">
        <v>1195472.3700000001</v>
      </c>
      <c r="E36" s="97">
        <f t="shared" si="0"/>
        <v>104.9949385209907</v>
      </c>
    </row>
    <row r="37" spans="1:5" s="98" customFormat="1" ht="18.75" x14ac:dyDescent="0.3">
      <c r="A37" s="64" t="s">
        <v>55</v>
      </c>
      <c r="B37" s="65" t="s">
        <v>56</v>
      </c>
      <c r="C37" s="106">
        <f>C38+C39+C40+C41+C42++C43+C45+C46+C47+C48+C44</f>
        <v>4692270.24</v>
      </c>
      <c r="D37" s="106">
        <f>D38+D39+D40+D41+D42++D43+D45+D46+D47+D48+D44</f>
        <v>4547381.87</v>
      </c>
      <c r="E37" s="69">
        <f t="shared" si="0"/>
        <v>96.91219041979133</v>
      </c>
    </row>
    <row r="38" spans="1:5" ht="37.5" x14ac:dyDescent="0.3">
      <c r="A38" s="62" t="s">
        <v>57</v>
      </c>
      <c r="B38" s="59" t="s">
        <v>58</v>
      </c>
      <c r="C38" s="96">
        <v>46450</v>
      </c>
      <c r="D38" s="96">
        <v>47640.63</v>
      </c>
      <c r="E38" s="97">
        <f t="shared" si="0"/>
        <v>102.5632508073197</v>
      </c>
    </row>
    <row r="39" spans="1:5" ht="75" x14ac:dyDescent="0.3">
      <c r="A39" s="62" t="s">
        <v>59</v>
      </c>
      <c r="B39" s="59" t="s">
        <v>60</v>
      </c>
      <c r="C39" s="96">
        <v>75000</v>
      </c>
      <c r="D39" s="96">
        <v>46500</v>
      </c>
      <c r="E39" s="97">
        <f t="shared" si="0"/>
        <v>62</v>
      </c>
    </row>
    <row r="40" spans="1:5" ht="37.5" x14ac:dyDescent="0.3">
      <c r="A40" s="62" t="s">
        <v>61</v>
      </c>
      <c r="B40" s="59" t="s">
        <v>62</v>
      </c>
      <c r="C40" s="96">
        <v>25000</v>
      </c>
      <c r="D40" s="96">
        <v>15000</v>
      </c>
      <c r="E40" s="97">
        <f t="shared" si="0"/>
        <v>60</v>
      </c>
    </row>
    <row r="41" spans="1:5" ht="150" x14ac:dyDescent="0.3">
      <c r="A41" s="62" t="s">
        <v>63</v>
      </c>
      <c r="B41" s="70" t="s">
        <v>64</v>
      </c>
      <c r="C41" s="96">
        <v>145000</v>
      </c>
      <c r="D41" s="96">
        <v>155000</v>
      </c>
      <c r="E41" s="97">
        <f>D41*100/C41</f>
        <v>106.89655172413794</v>
      </c>
    </row>
    <row r="42" spans="1:5" ht="75" x14ac:dyDescent="0.3">
      <c r="A42" s="62" t="s">
        <v>65</v>
      </c>
      <c r="B42" s="59" t="s">
        <v>66</v>
      </c>
      <c r="C42" s="96">
        <v>363000</v>
      </c>
      <c r="D42" s="96">
        <v>333638.05</v>
      </c>
      <c r="E42" s="97">
        <f t="shared" si="0"/>
        <v>91.911308539944898</v>
      </c>
    </row>
    <row r="43" spans="1:5" ht="37.5" x14ac:dyDescent="0.3">
      <c r="A43" s="62" t="s">
        <v>67</v>
      </c>
      <c r="B43" s="107" t="s">
        <v>68</v>
      </c>
      <c r="C43" s="108">
        <v>0</v>
      </c>
      <c r="D43" s="108">
        <v>-55352.22</v>
      </c>
      <c r="E43" s="97" t="e">
        <f t="shared" si="0"/>
        <v>#DIV/0!</v>
      </c>
    </row>
    <row r="44" spans="1:5" ht="60" customHeight="1" x14ac:dyDescent="0.3">
      <c r="A44" s="62" t="s">
        <v>467</v>
      </c>
      <c r="B44" s="107" t="s">
        <v>468</v>
      </c>
      <c r="C44" s="108">
        <v>7500</v>
      </c>
      <c r="D44" s="108">
        <v>8000</v>
      </c>
      <c r="E44" s="97">
        <f t="shared" si="0"/>
        <v>106.66666666666667</v>
      </c>
    </row>
    <row r="45" spans="1:5" ht="75" x14ac:dyDescent="0.3">
      <c r="A45" s="62" t="s">
        <v>69</v>
      </c>
      <c r="B45" s="59" t="s">
        <v>70</v>
      </c>
      <c r="C45" s="96">
        <v>119268</v>
      </c>
      <c r="D45" s="96">
        <v>119267.83</v>
      </c>
      <c r="E45" s="97">
        <f t="shared" si="0"/>
        <v>99.999857463862895</v>
      </c>
    </row>
    <row r="46" spans="1:5" ht="37.5" x14ac:dyDescent="0.3">
      <c r="A46" s="62" t="s">
        <v>71</v>
      </c>
      <c r="B46" s="59" t="s">
        <v>72</v>
      </c>
      <c r="C46" s="96">
        <v>1756500</v>
      </c>
      <c r="D46" s="96">
        <v>1766263.13</v>
      </c>
      <c r="E46" s="97">
        <f t="shared" si="0"/>
        <v>100.55582863649303</v>
      </c>
    </row>
    <row r="47" spans="1:5" ht="93.75" x14ac:dyDescent="0.3">
      <c r="A47" s="62" t="s">
        <v>73</v>
      </c>
      <c r="B47" s="59" t="s">
        <v>74</v>
      </c>
      <c r="C47" s="96">
        <v>278400</v>
      </c>
      <c r="D47" s="96">
        <v>303960.44</v>
      </c>
      <c r="E47" s="97">
        <f t="shared" si="0"/>
        <v>109.18119252873564</v>
      </c>
    </row>
    <row r="48" spans="1:5" ht="37.5" x14ac:dyDescent="0.3">
      <c r="A48" s="62" t="s">
        <v>75</v>
      </c>
      <c r="B48" s="59" t="s">
        <v>76</v>
      </c>
      <c r="C48" s="96">
        <v>1876152.24</v>
      </c>
      <c r="D48" s="96">
        <v>1807464.01</v>
      </c>
      <c r="E48" s="97">
        <f t="shared" si="0"/>
        <v>96.338877595562295</v>
      </c>
    </row>
    <row r="49" spans="1:5" ht="18.75" x14ac:dyDescent="0.3">
      <c r="A49" s="64" t="s">
        <v>471</v>
      </c>
      <c r="B49" s="65" t="s">
        <v>473</v>
      </c>
      <c r="C49" s="106">
        <f>C50+C51</f>
        <v>1100984</v>
      </c>
      <c r="D49" s="106">
        <f>D50+D51</f>
        <v>1142546.3500000001</v>
      </c>
      <c r="E49" s="69">
        <f t="shared" si="0"/>
        <v>103.77501852887963</v>
      </c>
    </row>
    <row r="50" spans="1:5" ht="18.75" x14ac:dyDescent="0.3">
      <c r="A50" s="62" t="s">
        <v>472</v>
      </c>
      <c r="B50" s="59" t="s">
        <v>474</v>
      </c>
      <c r="C50" s="96">
        <v>0</v>
      </c>
      <c r="D50" s="96">
        <v>684</v>
      </c>
      <c r="E50" s="97" t="e">
        <f t="shared" si="0"/>
        <v>#DIV/0!</v>
      </c>
    </row>
    <row r="51" spans="1:5" ht="18.75" x14ac:dyDescent="0.3">
      <c r="A51" s="62" t="s">
        <v>475</v>
      </c>
      <c r="B51" s="59" t="s">
        <v>476</v>
      </c>
      <c r="C51" s="96">
        <v>1100984</v>
      </c>
      <c r="D51" s="96">
        <v>1141862.3500000001</v>
      </c>
      <c r="E51" s="97">
        <f t="shared" si="0"/>
        <v>103.71289228544649</v>
      </c>
    </row>
    <row r="52" spans="1:5" s="98" customFormat="1" ht="18.75" x14ac:dyDescent="0.3">
      <c r="A52" s="64" t="s">
        <v>77</v>
      </c>
      <c r="B52" s="65" t="s">
        <v>78</v>
      </c>
      <c r="C52" s="106">
        <f>C53+C58+C60</f>
        <v>478485531.44</v>
      </c>
      <c r="D52" s="106">
        <f>D53+D58+D60</f>
        <v>474343482.59999996</v>
      </c>
      <c r="E52" s="69">
        <f t="shared" si="0"/>
        <v>99.134341883330407</v>
      </c>
    </row>
    <row r="53" spans="1:5" s="98" customFormat="1" ht="56.25" x14ac:dyDescent="0.3">
      <c r="A53" s="64" t="s">
        <v>79</v>
      </c>
      <c r="B53" s="65" t="s">
        <v>80</v>
      </c>
      <c r="C53" s="106">
        <f>C54+C55+C56+C57</f>
        <v>478485531.44</v>
      </c>
      <c r="D53" s="106">
        <f>D54+D55+D56+D57</f>
        <v>475588230.77999997</v>
      </c>
      <c r="E53" s="69">
        <f t="shared" si="0"/>
        <v>99.394485210183774</v>
      </c>
    </row>
    <row r="54" spans="1:5" ht="37.5" x14ac:dyDescent="0.3">
      <c r="A54" s="62" t="s">
        <v>81</v>
      </c>
      <c r="B54" s="59" t="s">
        <v>82</v>
      </c>
      <c r="C54" s="96">
        <v>143006980</v>
      </c>
      <c r="D54" s="96">
        <v>143006980</v>
      </c>
      <c r="E54" s="97">
        <f t="shared" si="0"/>
        <v>100</v>
      </c>
    </row>
    <row r="55" spans="1:5" ht="37.5" x14ac:dyDescent="0.3">
      <c r="A55" s="62" t="s">
        <v>83</v>
      </c>
      <c r="B55" s="59" t="s">
        <v>84</v>
      </c>
      <c r="C55" s="96">
        <v>46923894.189999998</v>
      </c>
      <c r="D55" s="96">
        <v>46593288.32</v>
      </c>
      <c r="E55" s="97">
        <f t="shared" si="0"/>
        <v>99.295442384510253</v>
      </c>
    </row>
    <row r="56" spans="1:5" ht="37.5" x14ac:dyDescent="0.3">
      <c r="A56" s="62" t="s">
        <v>85</v>
      </c>
      <c r="B56" s="59" t="s">
        <v>86</v>
      </c>
      <c r="C56" s="96">
        <v>282554399.25</v>
      </c>
      <c r="D56" s="96">
        <v>279987962.45999998</v>
      </c>
      <c r="E56" s="97">
        <f t="shared" si="0"/>
        <v>99.091701705295591</v>
      </c>
    </row>
    <row r="57" spans="1:5" ht="18.75" x14ac:dyDescent="0.3">
      <c r="A57" s="62" t="s">
        <v>87</v>
      </c>
      <c r="B57" s="59" t="s">
        <v>88</v>
      </c>
      <c r="C57" s="96">
        <v>6000258</v>
      </c>
      <c r="D57" s="96">
        <v>6000000</v>
      </c>
      <c r="E57" s="97">
        <f t="shared" si="0"/>
        <v>99.995700184892044</v>
      </c>
    </row>
    <row r="58" spans="1:5" s="98" customFormat="1" ht="131.25" x14ac:dyDescent="0.3">
      <c r="A58" s="64" t="s">
        <v>89</v>
      </c>
      <c r="B58" s="65" t="s">
        <v>90</v>
      </c>
      <c r="C58" s="106">
        <f>C59</f>
        <v>0</v>
      </c>
      <c r="D58" s="106">
        <f>D59</f>
        <v>0</v>
      </c>
      <c r="E58" s="69"/>
    </row>
    <row r="59" spans="1:5" ht="93.75" x14ac:dyDescent="0.3">
      <c r="A59" s="62" t="s">
        <v>91</v>
      </c>
      <c r="B59" s="59" t="s">
        <v>92</v>
      </c>
      <c r="C59" s="96">
        <v>0</v>
      </c>
      <c r="D59" s="96">
        <v>0</v>
      </c>
      <c r="E59" s="97"/>
    </row>
    <row r="60" spans="1:5" s="98" customFormat="1" ht="75" x14ac:dyDescent="0.3">
      <c r="A60" s="64" t="s">
        <v>93</v>
      </c>
      <c r="B60" s="65" t="s">
        <v>94</v>
      </c>
      <c r="C60" s="106">
        <f>C61</f>
        <v>0</v>
      </c>
      <c r="D60" s="106">
        <f>D61</f>
        <v>-1244748.18</v>
      </c>
      <c r="E60" s="69"/>
    </row>
    <row r="61" spans="1:5" ht="56.25" x14ac:dyDescent="0.3">
      <c r="A61" s="62" t="s">
        <v>95</v>
      </c>
      <c r="B61" s="59" t="s">
        <v>96</v>
      </c>
      <c r="C61" s="96">
        <v>0</v>
      </c>
      <c r="D61" s="96">
        <v>-1244748.18</v>
      </c>
      <c r="E61" s="97"/>
    </row>
  </sheetData>
  <mergeCells count="6">
    <mergeCell ref="A8:E8"/>
    <mergeCell ref="D1:E1"/>
    <mergeCell ref="C2:E2"/>
    <mergeCell ref="D3:E3"/>
    <mergeCell ref="C4:E4"/>
    <mergeCell ref="A6:E6"/>
  </mergeCells>
  <pageMargins left="0.70866141732283472" right="0.70866141732283472" top="0.74803149606299213" bottom="0.74803149606299213" header="0.31496062992125984" footer="0.31496062992125984"/>
  <pageSetup paperSize="9" scale="5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1"/>
  <sheetViews>
    <sheetView zoomScale="75" zoomScaleNormal="75" workbookViewId="0">
      <selection activeCell="C23" sqref="C23"/>
    </sheetView>
  </sheetViews>
  <sheetFormatPr defaultRowHeight="12.75" x14ac:dyDescent="0.2"/>
  <cols>
    <col min="1" max="1" width="26.42578125" style="67" customWidth="1"/>
    <col min="2" max="2" width="86.42578125" style="67" customWidth="1"/>
    <col min="3" max="3" width="20.42578125" style="67" customWidth="1"/>
    <col min="4" max="4" width="21" style="67" customWidth="1"/>
    <col min="5" max="5" width="17.28515625" style="67" customWidth="1"/>
    <col min="6" max="16384" width="9.140625" style="67"/>
  </cols>
  <sheetData>
    <row r="1" spans="1:5" ht="18.75" x14ac:dyDescent="0.3">
      <c r="A1" s="13"/>
      <c r="B1" s="5"/>
      <c r="C1" s="124" t="s">
        <v>402</v>
      </c>
      <c r="D1" s="124"/>
      <c r="E1" s="124"/>
    </row>
    <row r="2" spans="1:5" ht="18.75" x14ac:dyDescent="0.3">
      <c r="A2" s="14"/>
      <c r="B2" s="124" t="s">
        <v>98</v>
      </c>
      <c r="C2" s="124"/>
      <c r="D2" s="124"/>
      <c r="E2" s="124"/>
    </row>
    <row r="3" spans="1:5" ht="18.75" x14ac:dyDescent="0.3">
      <c r="A3" s="14"/>
      <c r="B3" s="124" t="s">
        <v>99</v>
      </c>
      <c r="C3" s="124"/>
      <c r="D3" s="124"/>
      <c r="E3" s="124"/>
    </row>
    <row r="4" spans="1:5" ht="18.75" x14ac:dyDescent="0.3">
      <c r="A4" s="14"/>
      <c r="B4" s="124" t="s">
        <v>792</v>
      </c>
      <c r="C4" s="124"/>
      <c r="D4" s="124"/>
      <c r="E4" s="124"/>
    </row>
    <row r="5" spans="1:5" ht="18.75" x14ac:dyDescent="0.3">
      <c r="A5" s="15"/>
      <c r="B5" s="16"/>
      <c r="C5" s="17"/>
      <c r="D5" s="17"/>
      <c r="E5" s="18"/>
    </row>
    <row r="6" spans="1:5" s="63" customFormat="1" ht="27" customHeight="1" x14ac:dyDescent="0.3">
      <c r="A6" s="126" t="s">
        <v>790</v>
      </c>
      <c r="B6" s="126"/>
      <c r="C6" s="126"/>
      <c r="D6" s="126"/>
      <c r="E6" s="126"/>
    </row>
    <row r="7" spans="1:5" s="63" customFormat="1" ht="18.75" x14ac:dyDescent="0.3">
      <c r="A7" s="12"/>
      <c r="B7" s="12"/>
      <c r="C7" s="12"/>
      <c r="D7" s="12"/>
      <c r="E7" s="18"/>
    </row>
    <row r="8" spans="1:5" s="63" customFormat="1" ht="18.75" x14ac:dyDescent="0.3">
      <c r="A8" s="123" t="s">
        <v>0</v>
      </c>
      <c r="B8" s="123"/>
      <c r="C8" s="123"/>
      <c r="D8" s="123"/>
      <c r="E8" s="123"/>
    </row>
    <row r="9" spans="1:5" s="63" customFormat="1" ht="56.25" customHeight="1" x14ac:dyDescent="0.3">
      <c r="A9" s="68" t="s">
        <v>101</v>
      </c>
      <c r="B9" s="68" t="s">
        <v>102</v>
      </c>
      <c r="C9" s="68" t="s">
        <v>103</v>
      </c>
      <c r="D9" s="68" t="s">
        <v>460</v>
      </c>
      <c r="E9" s="68" t="s">
        <v>100</v>
      </c>
    </row>
    <row r="10" spans="1:5" s="63" customFormat="1" ht="18.75" x14ac:dyDescent="0.3">
      <c r="A10" s="109" t="s">
        <v>4</v>
      </c>
      <c r="B10" s="110"/>
      <c r="C10" s="111">
        <f>795366021.14+258</f>
        <v>795366279.13999999</v>
      </c>
      <c r="D10" s="111">
        <v>730703482.41999996</v>
      </c>
      <c r="E10" s="112">
        <f>D10*100/C10</f>
        <v>91.870060572605936</v>
      </c>
    </row>
    <row r="11" spans="1:5" s="63" customFormat="1" ht="18.75" x14ac:dyDescent="0.3">
      <c r="A11" s="68" t="s">
        <v>104</v>
      </c>
      <c r="B11" s="113" t="s">
        <v>105</v>
      </c>
      <c r="C11" s="114">
        <v>140000</v>
      </c>
      <c r="D11" s="114">
        <v>0</v>
      </c>
      <c r="E11" s="115">
        <f t="shared" ref="E11:E44" si="0">D11*100/C11</f>
        <v>0</v>
      </c>
    </row>
    <row r="12" spans="1:5" s="63" customFormat="1" ht="37.5" x14ac:dyDescent="0.3">
      <c r="A12" s="68" t="s">
        <v>107</v>
      </c>
      <c r="B12" s="113" t="s">
        <v>108</v>
      </c>
      <c r="C12" s="114">
        <v>140000</v>
      </c>
      <c r="D12" s="114">
        <v>0</v>
      </c>
      <c r="E12" s="115">
        <f t="shared" si="0"/>
        <v>0</v>
      </c>
    </row>
    <row r="13" spans="1:5" s="63" customFormat="1" ht="56.25" x14ac:dyDescent="0.3">
      <c r="A13" s="68" t="s">
        <v>109</v>
      </c>
      <c r="B13" s="113" t="s">
        <v>110</v>
      </c>
      <c r="C13" s="114">
        <v>140000</v>
      </c>
      <c r="D13" s="114">
        <v>0</v>
      </c>
      <c r="E13" s="115">
        <f t="shared" si="0"/>
        <v>0</v>
      </c>
    </row>
    <row r="14" spans="1:5" s="63" customFormat="1" ht="56.25" x14ac:dyDescent="0.3">
      <c r="A14" s="117" t="s">
        <v>109</v>
      </c>
      <c r="B14" s="118" t="s">
        <v>110</v>
      </c>
      <c r="C14" s="119">
        <v>140000</v>
      </c>
      <c r="D14" s="119">
        <v>0</v>
      </c>
      <c r="E14" s="116">
        <f t="shared" si="0"/>
        <v>0</v>
      </c>
    </row>
    <row r="15" spans="1:5" s="66" customFormat="1" ht="37.5" x14ac:dyDescent="0.3">
      <c r="A15" s="68" t="s">
        <v>111</v>
      </c>
      <c r="B15" s="113" t="s">
        <v>112</v>
      </c>
      <c r="C15" s="114">
        <f>20376254.08+C27</f>
        <v>20376512.079999998</v>
      </c>
      <c r="D15" s="114">
        <f>20376254.08+D27</f>
        <v>20376254.079999998</v>
      </c>
      <c r="E15" s="115">
        <f t="shared" si="0"/>
        <v>99.998733836296481</v>
      </c>
    </row>
    <row r="16" spans="1:5" s="63" customFormat="1" ht="56.25" x14ac:dyDescent="0.3">
      <c r="A16" s="68" t="s">
        <v>113</v>
      </c>
      <c r="B16" s="113" t="s">
        <v>114</v>
      </c>
      <c r="C16" s="114">
        <v>20376254.079999998</v>
      </c>
      <c r="D16" s="114">
        <v>16413460.460000001</v>
      </c>
      <c r="E16" s="115">
        <f t="shared" si="0"/>
        <v>80.551903188674814</v>
      </c>
    </row>
    <row r="17" spans="1:5" s="66" customFormat="1" ht="37.5" x14ac:dyDescent="0.3">
      <c r="A17" s="68" t="s">
        <v>115</v>
      </c>
      <c r="B17" s="113" t="s">
        <v>116</v>
      </c>
      <c r="C17" s="114">
        <v>4579206.3600000003</v>
      </c>
      <c r="D17" s="114">
        <v>2096711.66</v>
      </c>
      <c r="E17" s="115">
        <f t="shared" si="0"/>
        <v>45.787664830199965</v>
      </c>
    </row>
    <row r="18" spans="1:5" s="63" customFormat="1" ht="37.5" x14ac:dyDescent="0.3">
      <c r="A18" s="117" t="s">
        <v>115</v>
      </c>
      <c r="B18" s="118" t="s">
        <v>116</v>
      </c>
      <c r="C18" s="119">
        <v>4579206.3600000003</v>
      </c>
      <c r="D18" s="119">
        <v>2096711.66</v>
      </c>
      <c r="E18" s="116">
        <f t="shared" si="0"/>
        <v>45.787664830199965</v>
      </c>
    </row>
    <row r="19" spans="1:5" s="66" customFormat="1" ht="37.5" x14ac:dyDescent="0.3">
      <c r="A19" s="68" t="s">
        <v>118</v>
      </c>
      <c r="B19" s="113" t="s">
        <v>117</v>
      </c>
      <c r="C19" s="114">
        <v>8296742.6699999999</v>
      </c>
      <c r="D19" s="114">
        <v>8279871.9000000004</v>
      </c>
      <c r="E19" s="115">
        <f t="shared" si="0"/>
        <v>99.796657909362395</v>
      </c>
    </row>
    <row r="20" spans="1:5" s="66" customFormat="1" ht="37.5" x14ac:dyDescent="0.3">
      <c r="A20" s="117" t="s">
        <v>118</v>
      </c>
      <c r="B20" s="118" t="s">
        <v>117</v>
      </c>
      <c r="C20" s="119">
        <v>8296742.6699999999</v>
      </c>
      <c r="D20" s="119">
        <v>8279871.9000000004</v>
      </c>
      <c r="E20" s="116">
        <f t="shared" si="0"/>
        <v>99.796657909362395</v>
      </c>
    </row>
    <row r="21" spans="1:5" s="63" customFormat="1" ht="37.5" x14ac:dyDescent="0.3">
      <c r="A21" s="68" t="s">
        <v>119</v>
      </c>
      <c r="B21" s="113" t="s">
        <v>120</v>
      </c>
      <c r="C21" s="114">
        <v>7057825.0499999998</v>
      </c>
      <c r="D21" s="114">
        <v>5594396.9000000004</v>
      </c>
      <c r="E21" s="115">
        <f t="shared" si="0"/>
        <v>79.265168240462415</v>
      </c>
    </row>
    <row r="22" spans="1:5" s="63" customFormat="1" ht="37.5" x14ac:dyDescent="0.3">
      <c r="A22" s="117" t="s">
        <v>119</v>
      </c>
      <c r="B22" s="118" t="s">
        <v>120</v>
      </c>
      <c r="C22" s="119">
        <v>7057825.0499999998</v>
      </c>
      <c r="D22" s="119">
        <v>5594396.9000000004</v>
      </c>
      <c r="E22" s="116">
        <f t="shared" si="0"/>
        <v>79.265168240462415</v>
      </c>
    </row>
    <row r="23" spans="1:5" s="63" customFormat="1" ht="18.75" x14ac:dyDescent="0.3">
      <c r="A23" s="68" t="s">
        <v>121</v>
      </c>
      <c r="B23" s="113" t="s">
        <v>122</v>
      </c>
      <c r="C23" s="114">
        <v>439800</v>
      </c>
      <c r="D23" s="114">
        <v>439800</v>
      </c>
      <c r="E23" s="115">
        <f t="shared" si="0"/>
        <v>100</v>
      </c>
    </row>
    <row r="24" spans="1:5" s="63" customFormat="1" ht="18.75" x14ac:dyDescent="0.3">
      <c r="A24" s="117" t="s">
        <v>121</v>
      </c>
      <c r="B24" s="118" t="s">
        <v>122</v>
      </c>
      <c r="C24" s="119">
        <v>439800</v>
      </c>
      <c r="D24" s="119">
        <v>439800</v>
      </c>
      <c r="E24" s="116">
        <f t="shared" si="0"/>
        <v>100</v>
      </c>
    </row>
    <row r="25" spans="1:5" s="63" customFormat="1" ht="18.75" x14ac:dyDescent="0.3">
      <c r="A25" s="68" t="s">
        <v>124</v>
      </c>
      <c r="B25" s="113" t="s">
        <v>125</v>
      </c>
      <c r="C25" s="114">
        <v>2680</v>
      </c>
      <c r="D25" s="114">
        <v>2680</v>
      </c>
      <c r="E25" s="115">
        <f t="shared" si="0"/>
        <v>100</v>
      </c>
    </row>
    <row r="26" spans="1:5" s="63" customFormat="1" ht="18.75" x14ac:dyDescent="0.3">
      <c r="A26" s="117" t="s">
        <v>124</v>
      </c>
      <c r="B26" s="118" t="s">
        <v>125</v>
      </c>
      <c r="C26" s="119">
        <v>2680</v>
      </c>
      <c r="D26" s="119">
        <v>2680</v>
      </c>
      <c r="E26" s="116">
        <f t="shared" si="0"/>
        <v>100</v>
      </c>
    </row>
    <row r="27" spans="1:5" s="63" customFormat="1" ht="56.25" x14ac:dyDescent="0.3">
      <c r="A27" s="68" t="s">
        <v>126</v>
      </c>
      <c r="B27" s="113" t="s">
        <v>127</v>
      </c>
      <c r="C27" s="114">
        <v>258</v>
      </c>
      <c r="D27" s="114">
        <v>0</v>
      </c>
      <c r="E27" s="115">
        <f t="shared" si="0"/>
        <v>0</v>
      </c>
    </row>
    <row r="28" spans="1:5" s="63" customFormat="1" ht="56.25" x14ac:dyDescent="0.3">
      <c r="A28" s="117" t="s">
        <v>126</v>
      </c>
      <c r="B28" s="118" t="s">
        <v>127</v>
      </c>
      <c r="C28" s="119">
        <v>258</v>
      </c>
      <c r="D28" s="119">
        <v>0</v>
      </c>
      <c r="E28" s="116">
        <f t="shared" si="0"/>
        <v>0</v>
      </c>
    </row>
    <row r="29" spans="1:5" s="66" customFormat="1" ht="56.25" x14ac:dyDescent="0.3">
      <c r="A29" s="68" t="s">
        <v>128</v>
      </c>
      <c r="B29" s="113" t="s">
        <v>129</v>
      </c>
      <c r="C29" s="114">
        <v>16373217.77</v>
      </c>
      <c r="D29" s="114">
        <v>10341463.970000001</v>
      </c>
      <c r="E29" s="115">
        <f t="shared" si="0"/>
        <v>63.16085277353519</v>
      </c>
    </row>
    <row r="30" spans="1:5" s="66" customFormat="1" ht="37.5" x14ac:dyDescent="0.3">
      <c r="A30" s="68" t="s">
        <v>130</v>
      </c>
      <c r="B30" s="113" t="s">
        <v>131</v>
      </c>
      <c r="C30" s="114">
        <v>12634689.359999999</v>
      </c>
      <c r="D30" s="114">
        <v>7651591.3600000003</v>
      </c>
      <c r="E30" s="115">
        <f t="shared" si="0"/>
        <v>60.560185865938855</v>
      </c>
    </row>
    <row r="31" spans="1:5" s="63" customFormat="1" ht="93.75" x14ac:dyDescent="0.3">
      <c r="A31" s="68" t="s">
        <v>132</v>
      </c>
      <c r="B31" s="113" t="s">
        <v>133</v>
      </c>
      <c r="C31" s="114">
        <v>471093.36</v>
      </c>
      <c r="D31" s="114">
        <v>471093.36</v>
      </c>
      <c r="E31" s="115">
        <f t="shared" si="0"/>
        <v>100</v>
      </c>
    </row>
    <row r="32" spans="1:5" s="63" customFormat="1" ht="75" x14ac:dyDescent="0.3">
      <c r="A32" s="117" t="s">
        <v>132</v>
      </c>
      <c r="B32" s="118" t="s">
        <v>133</v>
      </c>
      <c r="C32" s="119">
        <v>471093.36</v>
      </c>
      <c r="D32" s="119">
        <v>471093.36</v>
      </c>
      <c r="E32" s="116">
        <f t="shared" si="0"/>
        <v>100</v>
      </c>
    </row>
    <row r="33" spans="1:5" s="63" customFormat="1" ht="56.25" x14ac:dyDescent="0.3">
      <c r="A33" s="68" t="s">
        <v>134</v>
      </c>
      <c r="B33" s="113" t="s">
        <v>135</v>
      </c>
      <c r="C33" s="114">
        <v>834498</v>
      </c>
      <c r="D33" s="114">
        <v>834498</v>
      </c>
      <c r="E33" s="115">
        <f t="shared" si="0"/>
        <v>100</v>
      </c>
    </row>
    <row r="34" spans="1:5" s="63" customFormat="1" ht="56.25" x14ac:dyDescent="0.3">
      <c r="A34" s="117" t="s">
        <v>134</v>
      </c>
      <c r="B34" s="118" t="s">
        <v>135</v>
      </c>
      <c r="C34" s="119">
        <v>834498</v>
      </c>
      <c r="D34" s="119">
        <v>834498</v>
      </c>
      <c r="E34" s="116">
        <f t="shared" si="0"/>
        <v>100</v>
      </c>
    </row>
    <row r="35" spans="1:5" s="63" customFormat="1" ht="75" x14ac:dyDescent="0.3">
      <c r="A35" s="68" t="s">
        <v>136</v>
      </c>
      <c r="B35" s="113" t="s">
        <v>137</v>
      </c>
      <c r="C35" s="114">
        <v>834498</v>
      </c>
      <c r="D35" s="114">
        <v>0</v>
      </c>
      <c r="E35" s="115">
        <f t="shared" si="0"/>
        <v>0</v>
      </c>
    </row>
    <row r="36" spans="1:5" s="63" customFormat="1" ht="75" x14ac:dyDescent="0.3">
      <c r="A36" s="117" t="s">
        <v>136</v>
      </c>
      <c r="B36" s="118" t="s">
        <v>137</v>
      </c>
      <c r="C36" s="119">
        <v>834498</v>
      </c>
      <c r="D36" s="119">
        <v>0</v>
      </c>
      <c r="E36" s="116">
        <f t="shared" si="0"/>
        <v>0</v>
      </c>
    </row>
    <row r="37" spans="1:5" s="63" customFormat="1" ht="75" x14ac:dyDescent="0.3">
      <c r="A37" s="68" t="s">
        <v>138</v>
      </c>
      <c r="B37" s="113" t="s">
        <v>139</v>
      </c>
      <c r="C37" s="114">
        <v>2802544.21</v>
      </c>
      <c r="D37" s="114">
        <v>2253944.21</v>
      </c>
      <c r="E37" s="115">
        <f t="shared" si="0"/>
        <v>80.424929674882804</v>
      </c>
    </row>
    <row r="38" spans="1:5" s="66" customFormat="1" ht="131.25" x14ac:dyDescent="0.3">
      <c r="A38" s="68" t="s">
        <v>477</v>
      </c>
      <c r="B38" s="120" t="s">
        <v>140</v>
      </c>
      <c r="C38" s="114">
        <v>1048800</v>
      </c>
      <c r="D38" s="114">
        <v>500200</v>
      </c>
      <c r="E38" s="115">
        <f t="shared" si="0"/>
        <v>47.692601067887111</v>
      </c>
    </row>
    <row r="39" spans="1:5" s="63" customFormat="1" ht="131.25" x14ac:dyDescent="0.3">
      <c r="A39" s="117" t="s">
        <v>477</v>
      </c>
      <c r="B39" s="121" t="s">
        <v>140</v>
      </c>
      <c r="C39" s="119">
        <v>1048800</v>
      </c>
      <c r="D39" s="119">
        <v>500200</v>
      </c>
      <c r="E39" s="116">
        <f t="shared" si="0"/>
        <v>47.692601067887111</v>
      </c>
    </row>
    <row r="40" spans="1:5" s="63" customFormat="1" ht="131.25" x14ac:dyDescent="0.3">
      <c r="A40" s="68" t="s">
        <v>478</v>
      </c>
      <c r="B40" s="120" t="s">
        <v>140</v>
      </c>
      <c r="C40" s="114">
        <v>1753744.21</v>
      </c>
      <c r="D40" s="114">
        <v>1753744.21</v>
      </c>
      <c r="E40" s="115">
        <f t="shared" si="0"/>
        <v>100</v>
      </c>
    </row>
    <row r="41" spans="1:5" s="63" customFormat="1" ht="131.25" x14ac:dyDescent="0.3">
      <c r="A41" s="117" t="s">
        <v>478</v>
      </c>
      <c r="B41" s="121" t="s">
        <v>140</v>
      </c>
      <c r="C41" s="119">
        <v>1753744.21</v>
      </c>
      <c r="D41" s="119">
        <v>1753744.21</v>
      </c>
      <c r="E41" s="116">
        <f t="shared" si="0"/>
        <v>100</v>
      </c>
    </row>
    <row r="42" spans="1:5" s="63" customFormat="1" ht="75" x14ac:dyDescent="0.3">
      <c r="A42" s="68" t="s">
        <v>479</v>
      </c>
      <c r="B42" s="113" t="s">
        <v>480</v>
      </c>
      <c r="C42" s="114">
        <v>4092055.79</v>
      </c>
      <c r="D42" s="114">
        <v>4092055.79</v>
      </c>
      <c r="E42" s="115">
        <f t="shared" si="0"/>
        <v>100</v>
      </c>
    </row>
    <row r="43" spans="1:5" s="63" customFormat="1" ht="131.25" x14ac:dyDescent="0.3">
      <c r="A43" s="68" t="s">
        <v>141</v>
      </c>
      <c r="B43" s="120" t="s">
        <v>140</v>
      </c>
      <c r="C43" s="114">
        <v>4092055.79</v>
      </c>
      <c r="D43" s="114">
        <v>4092055.79</v>
      </c>
      <c r="E43" s="115">
        <f t="shared" si="0"/>
        <v>100</v>
      </c>
    </row>
    <row r="44" spans="1:5" s="63" customFormat="1" ht="131.25" x14ac:dyDescent="0.3">
      <c r="A44" s="117" t="s">
        <v>141</v>
      </c>
      <c r="B44" s="121" t="s">
        <v>140</v>
      </c>
      <c r="C44" s="119">
        <v>4092055.79</v>
      </c>
      <c r="D44" s="119">
        <v>4092055.79</v>
      </c>
      <c r="E44" s="116">
        <f t="shared" si="0"/>
        <v>100</v>
      </c>
    </row>
    <row r="45" spans="1:5" s="63" customFormat="1" ht="18.75" x14ac:dyDescent="0.3">
      <c r="A45" s="68" t="s">
        <v>143</v>
      </c>
      <c r="B45" s="113" t="s">
        <v>144</v>
      </c>
      <c r="C45" s="114">
        <v>3600000</v>
      </c>
      <c r="D45" s="114">
        <v>0</v>
      </c>
      <c r="E45" s="115">
        <f t="shared" ref="E45:E76" si="1">D45*100/C45</f>
        <v>0</v>
      </c>
    </row>
    <row r="46" spans="1:5" s="66" customFormat="1" ht="18.75" x14ac:dyDescent="0.3">
      <c r="A46" s="117" t="s">
        <v>143</v>
      </c>
      <c r="B46" s="118" t="s">
        <v>144</v>
      </c>
      <c r="C46" s="119">
        <v>3600000</v>
      </c>
      <c r="D46" s="119">
        <v>0</v>
      </c>
      <c r="E46" s="116">
        <f t="shared" si="1"/>
        <v>0</v>
      </c>
    </row>
    <row r="47" spans="1:5" s="63" customFormat="1" ht="37.5" x14ac:dyDescent="0.3">
      <c r="A47" s="68" t="s">
        <v>145</v>
      </c>
      <c r="B47" s="113" t="s">
        <v>146</v>
      </c>
      <c r="C47" s="114">
        <v>3568695.41</v>
      </c>
      <c r="D47" s="114">
        <v>2521307.11</v>
      </c>
      <c r="E47" s="115">
        <f t="shared" si="1"/>
        <v>70.650666989817438</v>
      </c>
    </row>
    <row r="48" spans="1:5" s="63" customFormat="1" ht="37.5" x14ac:dyDescent="0.3">
      <c r="A48" s="68" t="s">
        <v>148</v>
      </c>
      <c r="B48" s="113" t="s">
        <v>149</v>
      </c>
      <c r="C48" s="114">
        <v>640182.71</v>
      </c>
      <c r="D48" s="114">
        <v>640182.71</v>
      </c>
      <c r="E48" s="115">
        <f t="shared" si="1"/>
        <v>100</v>
      </c>
    </row>
    <row r="49" spans="1:5" s="66" customFormat="1" ht="18.75" x14ac:dyDescent="0.3">
      <c r="A49" s="117" t="s">
        <v>148</v>
      </c>
      <c r="B49" s="118" t="s">
        <v>149</v>
      </c>
      <c r="C49" s="119">
        <v>640182.71</v>
      </c>
      <c r="D49" s="119">
        <v>640182.71</v>
      </c>
      <c r="E49" s="116">
        <f t="shared" si="1"/>
        <v>100</v>
      </c>
    </row>
    <row r="50" spans="1:5" s="63" customFormat="1" ht="37.5" x14ac:dyDescent="0.3">
      <c r="A50" s="68" t="s">
        <v>150</v>
      </c>
      <c r="B50" s="113" t="s">
        <v>151</v>
      </c>
      <c r="C50" s="114">
        <v>690072.81</v>
      </c>
      <c r="D50" s="114">
        <v>690072.43</v>
      </c>
      <c r="E50" s="115">
        <f t="shared" si="1"/>
        <v>99.999944933346953</v>
      </c>
    </row>
    <row r="51" spans="1:5" s="66" customFormat="1" ht="37.5" x14ac:dyDescent="0.3">
      <c r="A51" s="117" t="s">
        <v>150</v>
      </c>
      <c r="B51" s="118" t="s">
        <v>151</v>
      </c>
      <c r="C51" s="119">
        <v>690072.81</v>
      </c>
      <c r="D51" s="119">
        <v>690072.43</v>
      </c>
      <c r="E51" s="116">
        <f t="shared" si="1"/>
        <v>99.999944933346953</v>
      </c>
    </row>
    <row r="52" spans="1:5" s="66" customFormat="1" ht="37.5" x14ac:dyDescent="0.3">
      <c r="A52" s="68" t="s">
        <v>152</v>
      </c>
      <c r="B52" s="113" t="s">
        <v>153</v>
      </c>
      <c r="C52" s="114">
        <v>1153190.02</v>
      </c>
      <c r="D52" s="114">
        <v>153190.01999999999</v>
      </c>
      <c r="E52" s="115">
        <f t="shared" si="1"/>
        <v>13.284022350453569</v>
      </c>
    </row>
    <row r="53" spans="1:5" s="63" customFormat="1" ht="37.5" x14ac:dyDescent="0.3">
      <c r="A53" s="117" t="s">
        <v>152</v>
      </c>
      <c r="B53" s="118" t="s">
        <v>153</v>
      </c>
      <c r="C53" s="119">
        <v>1153190.02</v>
      </c>
      <c r="D53" s="119">
        <v>153190.01999999999</v>
      </c>
      <c r="E53" s="116">
        <f t="shared" si="1"/>
        <v>13.284022350453569</v>
      </c>
    </row>
    <row r="54" spans="1:5" s="63" customFormat="1" ht="18.75" x14ac:dyDescent="0.3">
      <c r="A54" s="68" t="s">
        <v>154</v>
      </c>
      <c r="B54" s="113" t="s">
        <v>155</v>
      </c>
      <c r="C54" s="114">
        <v>1085249.8700000001</v>
      </c>
      <c r="D54" s="114">
        <v>1037861.95</v>
      </c>
      <c r="E54" s="115">
        <f t="shared" si="1"/>
        <v>95.633455362680664</v>
      </c>
    </row>
    <row r="55" spans="1:5" s="63" customFormat="1" ht="18.75" x14ac:dyDescent="0.3">
      <c r="A55" s="117" t="s">
        <v>154</v>
      </c>
      <c r="B55" s="118" t="s">
        <v>155</v>
      </c>
      <c r="C55" s="119">
        <v>1085249.8700000001</v>
      </c>
      <c r="D55" s="119">
        <v>1037861.95</v>
      </c>
      <c r="E55" s="116">
        <f t="shared" si="1"/>
        <v>95.633455362680664</v>
      </c>
    </row>
    <row r="56" spans="1:5" s="63" customFormat="1" ht="18.75" x14ac:dyDescent="0.3">
      <c r="A56" s="68" t="s">
        <v>156</v>
      </c>
      <c r="B56" s="113" t="s">
        <v>157</v>
      </c>
      <c r="C56" s="114">
        <v>169833</v>
      </c>
      <c r="D56" s="114">
        <v>168565.5</v>
      </c>
      <c r="E56" s="115">
        <f t="shared" si="1"/>
        <v>99.253678613696991</v>
      </c>
    </row>
    <row r="57" spans="1:5" s="63" customFormat="1" ht="37.5" x14ac:dyDescent="0.3">
      <c r="A57" s="68" t="s">
        <v>158</v>
      </c>
      <c r="B57" s="113" t="s">
        <v>159</v>
      </c>
      <c r="C57" s="114">
        <v>169000</v>
      </c>
      <c r="D57" s="114">
        <v>167732.5</v>
      </c>
      <c r="E57" s="115">
        <f t="shared" si="1"/>
        <v>99.25</v>
      </c>
    </row>
    <row r="58" spans="1:5" s="63" customFormat="1" ht="37.5" x14ac:dyDescent="0.3">
      <c r="A58" s="117" t="s">
        <v>158</v>
      </c>
      <c r="B58" s="118" t="s">
        <v>159</v>
      </c>
      <c r="C58" s="119">
        <v>169000</v>
      </c>
      <c r="D58" s="119">
        <v>167732.5</v>
      </c>
      <c r="E58" s="116">
        <f t="shared" si="1"/>
        <v>99.25</v>
      </c>
    </row>
    <row r="59" spans="1:5" s="63" customFormat="1" ht="37.5" x14ac:dyDescent="0.3">
      <c r="A59" s="68" t="s">
        <v>160</v>
      </c>
      <c r="B59" s="113" t="s">
        <v>161</v>
      </c>
      <c r="C59" s="114">
        <v>833</v>
      </c>
      <c r="D59" s="114">
        <v>833</v>
      </c>
      <c r="E59" s="115">
        <f t="shared" si="1"/>
        <v>100</v>
      </c>
    </row>
    <row r="60" spans="1:5" s="63" customFormat="1" ht="37.5" x14ac:dyDescent="0.3">
      <c r="A60" s="117" t="s">
        <v>160</v>
      </c>
      <c r="B60" s="118" t="s">
        <v>161</v>
      </c>
      <c r="C60" s="119">
        <v>833</v>
      </c>
      <c r="D60" s="119">
        <v>833</v>
      </c>
      <c r="E60" s="116">
        <f t="shared" si="1"/>
        <v>100</v>
      </c>
    </row>
    <row r="61" spans="1:5" s="63" customFormat="1" ht="37.5" x14ac:dyDescent="0.3">
      <c r="A61" s="68" t="s">
        <v>163</v>
      </c>
      <c r="B61" s="113" t="s">
        <v>164</v>
      </c>
      <c r="C61" s="114">
        <v>421945167.37</v>
      </c>
      <c r="D61" s="114">
        <v>420706364.80000001</v>
      </c>
      <c r="E61" s="115">
        <f t="shared" si="1"/>
        <v>99.706406740543684</v>
      </c>
    </row>
    <row r="62" spans="1:5" s="66" customFormat="1" ht="37.5" x14ac:dyDescent="0.3">
      <c r="A62" s="68" t="s">
        <v>165</v>
      </c>
      <c r="B62" s="113" t="s">
        <v>166</v>
      </c>
      <c r="C62" s="114">
        <v>151477121.30000001</v>
      </c>
      <c r="D62" s="114">
        <v>150656060.49000001</v>
      </c>
      <c r="E62" s="115">
        <f t="shared" si="1"/>
        <v>99.457963814631839</v>
      </c>
    </row>
    <row r="63" spans="1:5" s="63" customFormat="1" ht="37.5" x14ac:dyDescent="0.3">
      <c r="A63" s="68" t="s">
        <v>167</v>
      </c>
      <c r="B63" s="113" t="s">
        <v>168</v>
      </c>
      <c r="C63" s="114">
        <v>47551685.259999998</v>
      </c>
      <c r="D63" s="114">
        <v>47551685.259999998</v>
      </c>
      <c r="E63" s="115">
        <f t="shared" si="1"/>
        <v>100</v>
      </c>
    </row>
    <row r="64" spans="1:5" s="63" customFormat="1" ht="37.5" x14ac:dyDescent="0.3">
      <c r="A64" s="117" t="s">
        <v>167</v>
      </c>
      <c r="B64" s="118" t="s">
        <v>168</v>
      </c>
      <c r="C64" s="119">
        <v>47551685.259999998</v>
      </c>
      <c r="D64" s="119">
        <v>47551685.259999998</v>
      </c>
      <c r="E64" s="116">
        <f t="shared" si="1"/>
        <v>100</v>
      </c>
    </row>
    <row r="65" spans="1:8" s="63" customFormat="1" ht="56.25" x14ac:dyDescent="0.3">
      <c r="A65" s="68" t="s">
        <v>169</v>
      </c>
      <c r="B65" s="113" t="s">
        <v>170</v>
      </c>
      <c r="C65" s="114">
        <v>95606500</v>
      </c>
      <c r="D65" s="114">
        <v>95606500</v>
      </c>
      <c r="E65" s="115">
        <f t="shared" si="1"/>
        <v>100</v>
      </c>
    </row>
    <row r="66" spans="1:8" s="63" customFormat="1" ht="56.25" x14ac:dyDescent="0.3">
      <c r="A66" s="117" t="s">
        <v>169</v>
      </c>
      <c r="B66" s="118" t="s">
        <v>170</v>
      </c>
      <c r="C66" s="119">
        <v>95606500</v>
      </c>
      <c r="D66" s="119">
        <v>95606500</v>
      </c>
      <c r="E66" s="116">
        <f t="shared" si="1"/>
        <v>100</v>
      </c>
    </row>
    <row r="67" spans="1:8" s="63" customFormat="1" ht="93.75" x14ac:dyDescent="0.3">
      <c r="A67" s="68" t="s">
        <v>481</v>
      </c>
      <c r="B67" s="113" t="s">
        <v>171</v>
      </c>
      <c r="C67" s="114">
        <v>2567000</v>
      </c>
      <c r="D67" s="114">
        <v>1745939.19</v>
      </c>
      <c r="E67" s="115">
        <f t="shared" si="1"/>
        <v>68.014771717958709</v>
      </c>
    </row>
    <row r="68" spans="1:8" s="63" customFormat="1" ht="93.75" x14ac:dyDescent="0.3">
      <c r="A68" s="68" t="s">
        <v>172</v>
      </c>
      <c r="B68" s="113" t="s">
        <v>171</v>
      </c>
      <c r="C68" s="114">
        <v>2567000</v>
      </c>
      <c r="D68" s="114">
        <v>1745939.19</v>
      </c>
      <c r="E68" s="115">
        <f t="shared" si="1"/>
        <v>68.014771717958709</v>
      </c>
    </row>
    <row r="69" spans="1:8" s="63" customFormat="1" ht="75" x14ac:dyDescent="0.3">
      <c r="A69" s="117" t="s">
        <v>172</v>
      </c>
      <c r="B69" s="118" t="s">
        <v>171</v>
      </c>
      <c r="C69" s="119">
        <v>2567000</v>
      </c>
      <c r="D69" s="119">
        <v>1745939.19</v>
      </c>
      <c r="E69" s="116">
        <f t="shared" si="1"/>
        <v>68.014771717958709</v>
      </c>
    </row>
    <row r="70" spans="1:8" s="63" customFormat="1" ht="37.5" x14ac:dyDescent="0.3">
      <c r="A70" s="68" t="s">
        <v>173</v>
      </c>
      <c r="B70" s="113" t="s">
        <v>174</v>
      </c>
      <c r="C70" s="114">
        <v>3248952.04</v>
      </c>
      <c r="D70" s="114">
        <v>3248952.04</v>
      </c>
      <c r="E70" s="115">
        <f t="shared" si="1"/>
        <v>100</v>
      </c>
      <c r="F70" s="71"/>
      <c r="G70" s="71"/>
      <c r="H70" s="71"/>
    </row>
    <row r="71" spans="1:8" s="63" customFormat="1" ht="37.5" x14ac:dyDescent="0.3">
      <c r="A71" s="117" t="s">
        <v>173</v>
      </c>
      <c r="B71" s="118" t="s">
        <v>174</v>
      </c>
      <c r="C71" s="119">
        <v>3248952.04</v>
      </c>
      <c r="D71" s="119">
        <v>3248952.04</v>
      </c>
      <c r="E71" s="116">
        <f t="shared" si="1"/>
        <v>100</v>
      </c>
      <c r="F71" s="71"/>
      <c r="G71" s="71"/>
      <c r="H71" s="71"/>
    </row>
    <row r="72" spans="1:8" s="63" customFormat="1" ht="37.5" x14ac:dyDescent="0.3">
      <c r="A72" s="68" t="s">
        <v>175</v>
      </c>
      <c r="B72" s="113" t="s">
        <v>176</v>
      </c>
      <c r="C72" s="114">
        <v>700000</v>
      </c>
      <c r="D72" s="114">
        <v>700000</v>
      </c>
      <c r="E72" s="115">
        <f t="shared" si="1"/>
        <v>100</v>
      </c>
      <c r="F72" s="71"/>
      <c r="G72" s="71"/>
      <c r="H72" s="71"/>
    </row>
    <row r="73" spans="1:8" s="63" customFormat="1" ht="37.5" x14ac:dyDescent="0.3">
      <c r="A73" s="117" t="s">
        <v>175</v>
      </c>
      <c r="B73" s="118" t="s">
        <v>176</v>
      </c>
      <c r="C73" s="119">
        <v>700000</v>
      </c>
      <c r="D73" s="119">
        <v>700000</v>
      </c>
      <c r="E73" s="116">
        <f t="shared" si="1"/>
        <v>100</v>
      </c>
      <c r="F73" s="71"/>
      <c r="G73" s="71"/>
      <c r="H73" s="71"/>
    </row>
    <row r="74" spans="1:8" s="63" customFormat="1" ht="37.5" x14ac:dyDescent="0.3">
      <c r="A74" s="68" t="s">
        <v>177</v>
      </c>
      <c r="B74" s="113" t="s">
        <v>178</v>
      </c>
      <c r="C74" s="114">
        <v>1042500</v>
      </c>
      <c r="D74" s="114">
        <v>1042500</v>
      </c>
      <c r="E74" s="115">
        <f t="shared" si="1"/>
        <v>100</v>
      </c>
      <c r="F74" s="71"/>
      <c r="G74" s="71"/>
      <c r="H74" s="71"/>
    </row>
    <row r="75" spans="1:8" s="66" customFormat="1" ht="37.5" x14ac:dyDescent="0.3">
      <c r="A75" s="117" t="s">
        <v>177</v>
      </c>
      <c r="B75" s="118" t="s">
        <v>178</v>
      </c>
      <c r="C75" s="119">
        <v>1042500</v>
      </c>
      <c r="D75" s="119">
        <v>1042500</v>
      </c>
      <c r="E75" s="116">
        <f t="shared" si="1"/>
        <v>100</v>
      </c>
      <c r="F75" s="122"/>
      <c r="G75" s="122"/>
      <c r="H75" s="122"/>
    </row>
    <row r="76" spans="1:8" s="63" customFormat="1" ht="18.75" x14ac:dyDescent="0.3">
      <c r="A76" s="68" t="s">
        <v>179</v>
      </c>
      <c r="B76" s="113" t="s">
        <v>180</v>
      </c>
      <c r="C76" s="114">
        <v>5000</v>
      </c>
      <c r="D76" s="114">
        <v>5000</v>
      </c>
      <c r="E76" s="115">
        <f t="shared" si="1"/>
        <v>100</v>
      </c>
      <c r="F76" s="71"/>
      <c r="G76" s="71"/>
      <c r="H76" s="71"/>
    </row>
    <row r="77" spans="1:8" s="63" customFormat="1" ht="18.75" x14ac:dyDescent="0.3">
      <c r="A77" s="117" t="s">
        <v>179</v>
      </c>
      <c r="B77" s="118" t="s">
        <v>180</v>
      </c>
      <c r="C77" s="119">
        <v>5000</v>
      </c>
      <c r="D77" s="119">
        <v>5000</v>
      </c>
      <c r="E77" s="116">
        <f t="shared" ref="E77:E112" si="2">D77*100/C77</f>
        <v>100</v>
      </c>
      <c r="F77" s="71"/>
      <c r="G77" s="71"/>
      <c r="H77" s="71"/>
    </row>
    <row r="78" spans="1:8" s="63" customFormat="1" ht="37.5" x14ac:dyDescent="0.3">
      <c r="A78" s="68" t="s">
        <v>181</v>
      </c>
      <c r="B78" s="113" t="s">
        <v>182</v>
      </c>
      <c r="C78" s="114">
        <v>654374</v>
      </c>
      <c r="D78" s="114">
        <v>654374</v>
      </c>
      <c r="E78" s="115">
        <f t="shared" si="2"/>
        <v>100</v>
      </c>
      <c r="F78" s="71"/>
      <c r="G78" s="71"/>
      <c r="H78" s="71"/>
    </row>
    <row r="79" spans="1:8" s="63" customFormat="1" ht="37.5" x14ac:dyDescent="0.3">
      <c r="A79" s="117" t="s">
        <v>181</v>
      </c>
      <c r="B79" s="118" t="s">
        <v>182</v>
      </c>
      <c r="C79" s="119">
        <v>654374</v>
      </c>
      <c r="D79" s="119">
        <v>654374</v>
      </c>
      <c r="E79" s="116">
        <f t="shared" si="2"/>
        <v>100</v>
      </c>
      <c r="F79" s="71"/>
      <c r="G79" s="71"/>
      <c r="H79" s="71"/>
    </row>
    <row r="80" spans="1:8" s="63" customFormat="1" ht="18.75" x14ac:dyDescent="0.3">
      <c r="A80" s="68" t="s">
        <v>183</v>
      </c>
      <c r="B80" s="113" t="s">
        <v>184</v>
      </c>
      <c r="C80" s="114">
        <v>101110</v>
      </c>
      <c r="D80" s="114">
        <v>101110</v>
      </c>
      <c r="E80" s="115">
        <f t="shared" si="2"/>
        <v>100</v>
      </c>
      <c r="F80" s="71"/>
      <c r="G80" s="71"/>
      <c r="H80" s="71"/>
    </row>
    <row r="81" spans="1:8" s="63" customFormat="1" ht="18.75" x14ac:dyDescent="0.3">
      <c r="A81" s="117" t="s">
        <v>183</v>
      </c>
      <c r="B81" s="118" t="s">
        <v>184</v>
      </c>
      <c r="C81" s="119">
        <v>101110</v>
      </c>
      <c r="D81" s="119">
        <v>101110</v>
      </c>
      <c r="E81" s="116">
        <f t="shared" si="2"/>
        <v>100</v>
      </c>
      <c r="F81" s="71"/>
      <c r="G81" s="71"/>
      <c r="H81" s="71"/>
    </row>
    <row r="82" spans="1:8" s="63" customFormat="1" ht="37.5" x14ac:dyDescent="0.3">
      <c r="A82" s="68" t="s">
        <v>185</v>
      </c>
      <c r="B82" s="113" t="s">
        <v>186</v>
      </c>
      <c r="C82" s="114">
        <v>228707896.50999999</v>
      </c>
      <c r="D82" s="114">
        <v>228361660.28</v>
      </c>
      <c r="E82" s="115">
        <f t="shared" si="2"/>
        <v>99.848612035140263</v>
      </c>
      <c r="F82" s="71"/>
      <c r="G82" s="71"/>
      <c r="H82" s="71"/>
    </row>
    <row r="83" spans="1:8" s="63" customFormat="1" ht="37.5" x14ac:dyDescent="0.3">
      <c r="A83" s="68" t="s">
        <v>187</v>
      </c>
      <c r="B83" s="113" t="s">
        <v>188</v>
      </c>
      <c r="C83" s="114">
        <v>43904408.479999997</v>
      </c>
      <c r="D83" s="114">
        <v>43904408.479999997</v>
      </c>
      <c r="E83" s="115">
        <f t="shared" si="2"/>
        <v>100.00000000000001</v>
      </c>
      <c r="F83" s="71"/>
      <c r="G83" s="71"/>
      <c r="H83" s="71"/>
    </row>
    <row r="84" spans="1:8" s="63" customFormat="1" ht="37.5" x14ac:dyDescent="0.3">
      <c r="A84" s="117" t="s">
        <v>187</v>
      </c>
      <c r="B84" s="118" t="s">
        <v>188</v>
      </c>
      <c r="C84" s="119">
        <v>43904408.479999997</v>
      </c>
      <c r="D84" s="119">
        <v>43904408.479999997</v>
      </c>
      <c r="E84" s="116">
        <f t="shared" si="2"/>
        <v>100.00000000000001</v>
      </c>
      <c r="F84" s="71"/>
      <c r="G84" s="71"/>
      <c r="H84" s="71"/>
    </row>
    <row r="85" spans="1:8" s="63" customFormat="1" ht="56.25" x14ac:dyDescent="0.3">
      <c r="A85" s="68" t="s">
        <v>189</v>
      </c>
      <c r="B85" s="113" t="s">
        <v>170</v>
      </c>
      <c r="C85" s="114">
        <v>169996100</v>
      </c>
      <c r="D85" s="114">
        <v>169996100</v>
      </c>
      <c r="E85" s="115">
        <f t="shared" si="2"/>
        <v>100</v>
      </c>
      <c r="F85" s="71"/>
      <c r="G85" s="71"/>
      <c r="H85" s="71"/>
    </row>
    <row r="86" spans="1:8" s="63" customFormat="1" ht="56.25" x14ac:dyDescent="0.3">
      <c r="A86" s="117" t="s">
        <v>189</v>
      </c>
      <c r="B86" s="118" t="s">
        <v>170</v>
      </c>
      <c r="C86" s="119">
        <v>169996100</v>
      </c>
      <c r="D86" s="119">
        <v>169996100</v>
      </c>
      <c r="E86" s="116">
        <f t="shared" si="2"/>
        <v>100</v>
      </c>
      <c r="F86" s="71"/>
      <c r="G86" s="71"/>
      <c r="H86" s="71"/>
    </row>
    <row r="87" spans="1:8" s="63" customFormat="1" ht="93.75" x14ac:dyDescent="0.3">
      <c r="A87" s="68" t="s">
        <v>482</v>
      </c>
      <c r="B87" s="113" t="s">
        <v>171</v>
      </c>
      <c r="C87" s="114">
        <v>360000</v>
      </c>
      <c r="D87" s="114">
        <v>329915.02</v>
      </c>
      <c r="E87" s="115">
        <f t="shared" si="2"/>
        <v>91.643061111111109</v>
      </c>
      <c r="F87" s="71"/>
      <c r="G87" s="71"/>
      <c r="H87" s="71"/>
    </row>
    <row r="88" spans="1:8" s="63" customFormat="1" ht="93.75" x14ac:dyDescent="0.3">
      <c r="A88" s="68" t="s">
        <v>190</v>
      </c>
      <c r="B88" s="113" t="s">
        <v>171</v>
      </c>
      <c r="C88" s="114">
        <v>360000</v>
      </c>
      <c r="D88" s="114">
        <v>329915.02</v>
      </c>
      <c r="E88" s="115">
        <f t="shared" si="2"/>
        <v>91.643061111111109</v>
      </c>
      <c r="F88" s="71"/>
      <c r="G88" s="71"/>
      <c r="H88" s="71"/>
    </row>
    <row r="89" spans="1:8" s="63" customFormat="1" ht="75" x14ac:dyDescent="0.3">
      <c r="A89" s="117" t="s">
        <v>190</v>
      </c>
      <c r="B89" s="118" t="s">
        <v>171</v>
      </c>
      <c r="C89" s="119">
        <v>360000</v>
      </c>
      <c r="D89" s="119">
        <v>329915.02</v>
      </c>
      <c r="E89" s="116">
        <f t="shared" si="2"/>
        <v>91.643061111111109</v>
      </c>
      <c r="F89" s="71"/>
      <c r="G89" s="71"/>
      <c r="H89" s="71"/>
    </row>
    <row r="90" spans="1:8" s="63" customFormat="1" ht="18.75" x14ac:dyDescent="0.3">
      <c r="A90" s="68" t="s">
        <v>191</v>
      </c>
      <c r="B90" s="113" t="s">
        <v>184</v>
      </c>
      <c r="C90" s="114">
        <v>808958.05</v>
      </c>
      <c r="D90" s="114">
        <v>808958.05</v>
      </c>
      <c r="E90" s="115">
        <f t="shared" si="2"/>
        <v>100</v>
      </c>
      <c r="F90" s="71"/>
      <c r="G90" s="71"/>
      <c r="H90" s="71"/>
    </row>
    <row r="91" spans="1:8" s="63" customFormat="1" ht="18.75" x14ac:dyDescent="0.3">
      <c r="A91" s="117" t="s">
        <v>191</v>
      </c>
      <c r="B91" s="118" t="s">
        <v>184</v>
      </c>
      <c r="C91" s="119">
        <v>808958.05</v>
      </c>
      <c r="D91" s="119">
        <v>808958.05</v>
      </c>
      <c r="E91" s="116">
        <f t="shared" si="2"/>
        <v>100</v>
      </c>
      <c r="F91" s="71"/>
      <c r="G91" s="71"/>
      <c r="H91" s="71"/>
    </row>
    <row r="92" spans="1:8" s="63" customFormat="1" ht="18.75" x14ac:dyDescent="0.3">
      <c r="A92" s="68" t="s">
        <v>192</v>
      </c>
      <c r="B92" s="113" t="s">
        <v>193</v>
      </c>
      <c r="C92" s="114">
        <v>2366218</v>
      </c>
      <c r="D92" s="114">
        <v>2366218</v>
      </c>
      <c r="E92" s="115">
        <f t="shared" si="2"/>
        <v>100</v>
      </c>
      <c r="F92" s="71"/>
      <c r="G92" s="71"/>
      <c r="H92" s="71"/>
    </row>
    <row r="93" spans="1:8" s="63" customFormat="1" ht="18.75" x14ac:dyDescent="0.3">
      <c r="A93" s="117" t="s">
        <v>192</v>
      </c>
      <c r="B93" s="118" t="s">
        <v>193</v>
      </c>
      <c r="C93" s="119">
        <v>2366218</v>
      </c>
      <c r="D93" s="119">
        <v>2366218</v>
      </c>
      <c r="E93" s="116">
        <f t="shared" si="2"/>
        <v>100</v>
      </c>
      <c r="F93" s="71"/>
      <c r="G93" s="71"/>
      <c r="H93" s="71"/>
    </row>
    <row r="94" spans="1:8" s="63" customFormat="1" ht="56.25" x14ac:dyDescent="0.3">
      <c r="A94" s="68" t="s">
        <v>194</v>
      </c>
      <c r="B94" s="113" t="s">
        <v>195</v>
      </c>
      <c r="C94" s="114">
        <v>495112</v>
      </c>
      <c r="D94" s="114">
        <v>495112</v>
      </c>
      <c r="E94" s="115">
        <f t="shared" si="2"/>
        <v>100</v>
      </c>
      <c r="F94" s="71"/>
      <c r="G94" s="71"/>
      <c r="H94" s="71"/>
    </row>
    <row r="95" spans="1:8" s="63" customFormat="1" ht="37.5" x14ac:dyDescent="0.3">
      <c r="A95" s="117" t="s">
        <v>194</v>
      </c>
      <c r="B95" s="118" t="s">
        <v>195</v>
      </c>
      <c r="C95" s="119">
        <v>495112</v>
      </c>
      <c r="D95" s="119">
        <v>495112</v>
      </c>
      <c r="E95" s="116">
        <f t="shared" si="2"/>
        <v>100</v>
      </c>
      <c r="F95" s="71"/>
      <c r="G95" s="71"/>
      <c r="H95" s="71"/>
    </row>
    <row r="96" spans="1:8" s="63" customFormat="1" ht="37.5" x14ac:dyDescent="0.3">
      <c r="A96" s="68" t="s">
        <v>196</v>
      </c>
      <c r="B96" s="113" t="s">
        <v>197</v>
      </c>
      <c r="C96" s="114">
        <v>495785</v>
      </c>
      <c r="D96" s="114">
        <v>495785</v>
      </c>
      <c r="E96" s="115">
        <f t="shared" si="2"/>
        <v>100</v>
      </c>
      <c r="F96" s="71"/>
      <c r="G96" s="71"/>
      <c r="H96" s="71"/>
    </row>
    <row r="97" spans="1:8" s="63" customFormat="1" ht="37.5" x14ac:dyDescent="0.3">
      <c r="A97" s="117" t="s">
        <v>196</v>
      </c>
      <c r="B97" s="118" t="s">
        <v>197</v>
      </c>
      <c r="C97" s="119">
        <v>495785</v>
      </c>
      <c r="D97" s="119">
        <v>495785</v>
      </c>
      <c r="E97" s="116">
        <f t="shared" si="2"/>
        <v>100</v>
      </c>
      <c r="F97" s="71"/>
      <c r="G97" s="71"/>
      <c r="H97" s="71"/>
    </row>
    <row r="98" spans="1:8" s="66" customFormat="1" ht="37.5" x14ac:dyDescent="0.3">
      <c r="A98" s="68" t="s">
        <v>198</v>
      </c>
      <c r="B98" s="113" t="s">
        <v>199</v>
      </c>
      <c r="C98" s="114">
        <v>1807807</v>
      </c>
      <c r="D98" s="114">
        <v>1807807</v>
      </c>
      <c r="E98" s="115">
        <f t="shared" si="2"/>
        <v>100</v>
      </c>
      <c r="F98" s="122"/>
      <c r="G98" s="122"/>
      <c r="H98" s="122"/>
    </row>
    <row r="99" spans="1:8" s="63" customFormat="1" ht="37.5" x14ac:dyDescent="0.3">
      <c r="A99" s="117" t="s">
        <v>198</v>
      </c>
      <c r="B99" s="118" t="s">
        <v>199</v>
      </c>
      <c r="C99" s="119">
        <v>1807807</v>
      </c>
      <c r="D99" s="119">
        <v>1807807</v>
      </c>
      <c r="E99" s="116">
        <f t="shared" si="2"/>
        <v>100</v>
      </c>
      <c r="F99" s="71"/>
      <c r="G99" s="71"/>
      <c r="H99" s="71"/>
    </row>
    <row r="100" spans="1:8" s="63" customFormat="1" ht="37.5" x14ac:dyDescent="0.3">
      <c r="A100" s="68" t="s">
        <v>200</v>
      </c>
      <c r="B100" s="113" t="s">
        <v>201</v>
      </c>
      <c r="C100" s="114">
        <v>2085707.98</v>
      </c>
      <c r="D100" s="114">
        <v>2085707.98</v>
      </c>
      <c r="E100" s="115">
        <f t="shared" si="2"/>
        <v>100</v>
      </c>
      <c r="F100" s="71"/>
      <c r="G100" s="71"/>
      <c r="H100" s="71"/>
    </row>
    <row r="101" spans="1:8" s="63" customFormat="1" ht="18.75" x14ac:dyDescent="0.3">
      <c r="A101" s="117" t="s">
        <v>200</v>
      </c>
      <c r="B101" s="118" t="s">
        <v>201</v>
      </c>
      <c r="C101" s="119">
        <v>2085707.98</v>
      </c>
      <c r="D101" s="119">
        <v>2085707.98</v>
      </c>
      <c r="E101" s="116">
        <f t="shared" si="2"/>
        <v>100</v>
      </c>
      <c r="F101" s="71"/>
      <c r="G101" s="71"/>
      <c r="H101" s="71"/>
    </row>
    <row r="102" spans="1:8" s="63" customFormat="1" ht="18.75" x14ac:dyDescent="0.3">
      <c r="A102" s="68" t="s">
        <v>202</v>
      </c>
      <c r="B102" s="113" t="s">
        <v>203</v>
      </c>
      <c r="C102" s="114">
        <v>12000</v>
      </c>
      <c r="D102" s="114">
        <v>12000</v>
      </c>
      <c r="E102" s="115">
        <f t="shared" si="2"/>
        <v>100</v>
      </c>
      <c r="F102" s="71"/>
      <c r="G102" s="71"/>
      <c r="H102" s="71"/>
    </row>
    <row r="103" spans="1:8" s="63" customFormat="1" ht="18.75" x14ac:dyDescent="0.3">
      <c r="A103" s="117" t="s">
        <v>202</v>
      </c>
      <c r="B103" s="118" t="s">
        <v>203</v>
      </c>
      <c r="C103" s="119">
        <v>12000</v>
      </c>
      <c r="D103" s="119">
        <v>12000</v>
      </c>
      <c r="E103" s="116">
        <f t="shared" si="2"/>
        <v>100</v>
      </c>
      <c r="F103" s="71"/>
      <c r="G103" s="71"/>
      <c r="H103" s="71"/>
    </row>
    <row r="104" spans="1:8" s="63" customFormat="1" ht="18.75" x14ac:dyDescent="0.3">
      <c r="A104" s="68" t="s">
        <v>204</v>
      </c>
      <c r="B104" s="113" t="s">
        <v>205</v>
      </c>
      <c r="C104" s="114">
        <v>13000</v>
      </c>
      <c r="D104" s="114">
        <v>13000</v>
      </c>
      <c r="E104" s="115">
        <f t="shared" si="2"/>
        <v>100</v>
      </c>
      <c r="F104" s="71"/>
      <c r="G104" s="71"/>
      <c r="H104" s="71"/>
    </row>
    <row r="105" spans="1:8" s="63" customFormat="1" ht="18.75" x14ac:dyDescent="0.3">
      <c r="A105" s="117" t="s">
        <v>204</v>
      </c>
      <c r="B105" s="118" t="s">
        <v>205</v>
      </c>
      <c r="C105" s="119">
        <v>13000</v>
      </c>
      <c r="D105" s="119">
        <v>13000</v>
      </c>
      <c r="E105" s="116">
        <f t="shared" si="2"/>
        <v>100</v>
      </c>
      <c r="F105" s="71"/>
      <c r="G105" s="71"/>
      <c r="H105" s="71"/>
    </row>
    <row r="106" spans="1:8" s="63" customFormat="1" ht="56.25" x14ac:dyDescent="0.3">
      <c r="A106" s="68" t="s">
        <v>206</v>
      </c>
      <c r="B106" s="113" t="s">
        <v>207</v>
      </c>
      <c r="C106" s="114">
        <v>6362800</v>
      </c>
      <c r="D106" s="114">
        <v>6046648.75</v>
      </c>
      <c r="E106" s="115">
        <f t="shared" si="2"/>
        <v>95.031255893631737</v>
      </c>
      <c r="F106" s="71"/>
      <c r="G106" s="71"/>
      <c r="H106" s="71"/>
    </row>
    <row r="107" spans="1:8" s="63" customFormat="1" ht="56.25" x14ac:dyDescent="0.3">
      <c r="A107" s="117" t="s">
        <v>206</v>
      </c>
      <c r="B107" s="118" t="s">
        <v>207</v>
      </c>
      <c r="C107" s="119">
        <v>6362800</v>
      </c>
      <c r="D107" s="119">
        <v>6046648.75</v>
      </c>
      <c r="E107" s="116">
        <f t="shared" si="2"/>
        <v>95.031255893631737</v>
      </c>
      <c r="F107" s="71"/>
      <c r="G107" s="71"/>
      <c r="H107" s="71"/>
    </row>
    <row r="108" spans="1:8" s="63" customFormat="1" ht="18.75" x14ac:dyDescent="0.3">
      <c r="A108" s="68" t="s">
        <v>208</v>
      </c>
      <c r="B108" s="113" t="s">
        <v>209</v>
      </c>
      <c r="C108" s="114">
        <v>21308096.559999999</v>
      </c>
      <c r="D108" s="114">
        <v>21308096.559999999</v>
      </c>
      <c r="E108" s="115">
        <f t="shared" si="2"/>
        <v>100</v>
      </c>
      <c r="F108" s="71"/>
      <c r="G108" s="71"/>
      <c r="H108" s="71"/>
    </row>
    <row r="109" spans="1:8" s="63" customFormat="1" ht="56.25" x14ac:dyDescent="0.3">
      <c r="A109" s="68" t="s">
        <v>210</v>
      </c>
      <c r="B109" s="113" t="s">
        <v>211</v>
      </c>
      <c r="C109" s="114">
        <v>1060957.8</v>
      </c>
      <c r="D109" s="114">
        <v>1060957.8</v>
      </c>
      <c r="E109" s="115">
        <f t="shared" si="2"/>
        <v>100</v>
      </c>
      <c r="F109" s="71"/>
      <c r="G109" s="71"/>
      <c r="H109" s="71"/>
    </row>
    <row r="110" spans="1:8" s="63" customFormat="1" ht="56.25" x14ac:dyDescent="0.3">
      <c r="A110" s="117" t="s">
        <v>210</v>
      </c>
      <c r="B110" s="118" t="s">
        <v>211</v>
      </c>
      <c r="C110" s="119">
        <v>1060957.8</v>
      </c>
      <c r="D110" s="119">
        <v>1060957.8</v>
      </c>
      <c r="E110" s="116">
        <f t="shared" si="2"/>
        <v>100</v>
      </c>
      <c r="F110" s="71"/>
      <c r="G110" s="71"/>
      <c r="H110" s="71"/>
    </row>
    <row r="111" spans="1:8" s="63" customFormat="1" ht="18.75" x14ac:dyDescent="0.3">
      <c r="A111" s="68" t="s">
        <v>212</v>
      </c>
      <c r="B111" s="113" t="s">
        <v>213</v>
      </c>
      <c r="C111" s="114">
        <v>500000</v>
      </c>
      <c r="D111" s="114">
        <v>500000</v>
      </c>
      <c r="E111" s="115">
        <f t="shared" si="2"/>
        <v>100</v>
      </c>
      <c r="F111" s="71"/>
      <c r="G111" s="71"/>
      <c r="H111" s="71"/>
    </row>
    <row r="112" spans="1:8" s="63" customFormat="1" ht="18.75" x14ac:dyDescent="0.3">
      <c r="A112" s="117" t="s">
        <v>212</v>
      </c>
      <c r="B112" s="118" t="s">
        <v>213</v>
      </c>
      <c r="C112" s="119">
        <v>500000</v>
      </c>
      <c r="D112" s="119">
        <v>500000</v>
      </c>
      <c r="E112" s="116">
        <f t="shared" si="2"/>
        <v>100</v>
      </c>
      <c r="F112" s="71"/>
      <c r="G112" s="71"/>
      <c r="H112" s="71"/>
    </row>
    <row r="113" spans="1:8" s="63" customFormat="1" ht="37.5" x14ac:dyDescent="0.3">
      <c r="A113" s="68" t="s">
        <v>214</v>
      </c>
      <c r="B113" s="113" t="s">
        <v>168</v>
      </c>
      <c r="C113" s="114">
        <v>18760788.760000002</v>
      </c>
      <c r="D113" s="114">
        <v>18760788.760000002</v>
      </c>
      <c r="E113" s="115">
        <f t="shared" ref="E113:E144" si="3">D113*100/C113</f>
        <v>100</v>
      </c>
      <c r="F113" s="71"/>
      <c r="G113" s="71"/>
      <c r="H113" s="71"/>
    </row>
    <row r="114" spans="1:8" s="63" customFormat="1" ht="37.5" x14ac:dyDescent="0.3">
      <c r="A114" s="117" t="s">
        <v>214</v>
      </c>
      <c r="B114" s="118" t="s">
        <v>168</v>
      </c>
      <c r="C114" s="119">
        <v>18760788.760000002</v>
      </c>
      <c r="D114" s="119">
        <v>18760788.760000002</v>
      </c>
      <c r="E114" s="116">
        <f t="shared" si="3"/>
        <v>100</v>
      </c>
      <c r="F114" s="71"/>
      <c r="G114" s="71"/>
      <c r="H114" s="71"/>
    </row>
    <row r="115" spans="1:8" s="63" customFormat="1" ht="56.25" x14ac:dyDescent="0.3">
      <c r="A115" s="68" t="s">
        <v>215</v>
      </c>
      <c r="B115" s="113" t="s">
        <v>216</v>
      </c>
      <c r="C115" s="114">
        <v>796350</v>
      </c>
      <c r="D115" s="114">
        <v>796350</v>
      </c>
      <c r="E115" s="115">
        <f t="shared" si="3"/>
        <v>100</v>
      </c>
      <c r="F115" s="71"/>
      <c r="G115" s="71"/>
      <c r="H115" s="71"/>
    </row>
    <row r="116" spans="1:8" s="63" customFormat="1" ht="37.5" x14ac:dyDescent="0.3">
      <c r="A116" s="117" t="s">
        <v>215</v>
      </c>
      <c r="B116" s="118" t="s">
        <v>216</v>
      </c>
      <c r="C116" s="119">
        <v>796350</v>
      </c>
      <c r="D116" s="119">
        <v>796350</v>
      </c>
      <c r="E116" s="116">
        <f t="shared" si="3"/>
        <v>100</v>
      </c>
      <c r="F116" s="71"/>
      <c r="G116" s="71"/>
      <c r="H116" s="71"/>
    </row>
    <row r="117" spans="1:8" s="63" customFormat="1" ht="37.5" x14ac:dyDescent="0.3">
      <c r="A117" s="68" t="s">
        <v>217</v>
      </c>
      <c r="B117" s="113" t="s">
        <v>218</v>
      </c>
      <c r="C117" s="114">
        <v>120000</v>
      </c>
      <c r="D117" s="114">
        <v>120000</v>
      </c>
      <c r="E117" s="115">
        <f t="shared" si="3"/>
        <v>100</v>
      </c>
      <c r="F117" s="71"/>
      <c r="G117" s="71"/>
      <c r="H117" s="71"/>
    </row>
    <row r="118" spans="1:8" s="66" customFormat="1" ht="37.5" x14ac:dyDescent="0.3">
      <c r="A118" s="117" t="s">
        <v>217</v>
      </c>
      <c r="B118" s="118" t="s">
        <v>218</v>
      </c>
      <c r="C118" s="119">
        <v>120000</v>
      </c>
      <c r="D118" s="119">
        <v>120000</v>
      </c>
      <c r="E118" s="116">
        <f t="shared" si="3"/>
        <v>100</v>
      </c>
      <c r="F118" s="122"/>
      <c r="G118" s="122"/>
      <c r="H118" s="122"/>
    </row>
    <row r="119" spans="1:8" s="63" customFormat="1" ht="18.75" x14ac:dyDescent="0.3">
      <c r="A119" s="68" t="s">
        <v>219</v>
      </c>
      <c r="B119" s="113" t="s">
        <v>220</v>
      </c>
      <c r="C119" s="114">
        <v>70000</v>
      </c>
      <c r="D119" s="114">
        <v>70000</v>
      </c>
      <c r="E119" s="115">
        <f t="shared" si="3"/>
        <v>100</v>
      </c>
      <c r="F119" s="71"/>
      <c r="G119" s="71"/>
      <c r="H119" s="71"/>
    </row>
    <row r="120" spans="1:8" s="63" customFormat="1" ht="18.75" x14ac:dyDescent="0.3">
      <c r="A120" s="117" t="s">
        <v>219</v>
      </c>
      <c r="B120" s="118" t="s">
        <v>220</v>
      </c>
      <c r="C120" s="119">
        <v>70000</v>
      </c>
      <c r="D120" s="119">
        <v>70000</v>
      </c>
      <c r="E120" s="116">
        <f t="shared" si="3"/>
        <v>100</v>
      </c>
      <c r="F120" s="71"/>
      <c r="G120" s="71"/>
      <c r="H120" s="71"/>
    </row>
    <row r="121" spans="1:8" s="63" customFormat="1" ht="37.5" x14ac:dyDescent="0.3">
      <c r="A121" s="68" t="s">
        <v>221</v>
      </c>
      <c r="B121" s="113" t="s">
        <v>222</v>
      </c>
      <c r="C121" s="114">
        <v>1798085</v>
      </c>
      <c r="D121" s="114">
        <v>1798085</v>
      </c>
      <c r="E121" s="115">
        <f t="shared" si="3"/>
        <v>100</v>
      </c>
      <c r="F121" s="71"/>
      <c r="G121" s="71"/>
      <c r="H121" s="71"/>
    </row>
    <row r="122" spans="1:8" s="63" customFormat="1" ht="37.5" x14ac:dyDescent="0.3">
      <c r="A122" s="68" t="s">
        <v>223</v>
      </c>
      <c r="B122" s="113" t="s">
        <v>224</v>
      </c>
      <c r="C122" s="114">
        <v>1657750</v>
      </c>
      <c r="D122" s="114">
        <v>1657750</v>
      </c>
      <c r="E122" s="115">
        <f t="shared" si="3"/>
        <v>100</v>
      </c>
      <c r="F122" s="71"/>
      <c r="G122" s="71"/>
      <c r="H122" s="71"/>
    </row>
    <row r="123" spans="1:8" s="63" customFormat="1" ht="18.75" x14ac:dyDescent="0.3">
      <c r="A123" s="117" t="s">
        <v>223</v>
      </c>
      <c r="B123" s="118" t="s">
        <v>224</v>
      </c>
      <c r="C123" s="119">
        <v>1657750</v>
      </c>
      <c r="D123" s="119">
        <v>1657750</v>
      </c>
      <c r="E123" s="116">
        <f t="shared" si="3"/>
        <v>100</v>
      </c>
      <c r="F123" s="71"/>
      <c r="G123" s="71"/>
      <c r="H123" s="71"/>
    </row>
    <row r="124" spans="1:8" s="66" customFormat="1" ht="37.5" x14ac:dyDescent="0.3">
      <c r="A124" s="68" t="s">
        <v>225</v>
      </c>
      <c r="B124" s="113" t="s">
        <v>226</v>
      </c>
      <c r="C124" s="114">
        <v>140335</v>
      </c>
      <c r="D124" s="114">
        <v>140335</v>
      </c>
      <c r="E124" s="115">
        <f t="shared" si="3"/>
        <v>100</v>
      </c>
      <c r="F124" s="122"/>
      <c r="G124" s="122"/>
      <c r="H124" s="122"/>
    </row>
    <row r="125" spans="1:8" s="63" customFormat="1" ht="37.5" x14ac:dyDescent="0.3">
      <c r="A125" s="117" t="s">
        <v>225</v>
      </c>
      <c r="B125" s="118" t="s">
        <v>226</v>
      </c>
      <c r="C125" s="119">
        <v>140335</v>
      </c>
      <c r="D125" s="119">
        <v>140335</v>
      </c>
      <c r="E125" s="116">
        <f t="shared" si="3"/>
        <v>100</v>
      </c>
      <c r="F125" s="71"/>
      <c r="G125" s="71"/>
      <c r="H125" s="71"/>
    </row>
    <row r="126" spans="1:8" s="66" customFormat="1" ht="37.5" x14ac:dyDescent="0.3">
      <c r="A126" s="68" t="s">
        <v>227</v>
      </c>
      <c r="B126" s="113" t="s">
        <v>228</v>
      </c>
      <c r="C126" s="114">
        <v>66000</v>
      </c>
      <c r="D126" s="114">
        <v>66000</v>
      </c>
      <c r="E126" s="115">
        <f t="shared" si="3"/>
        <v>100</v>
      </c>
      <c r="F126" s="122"/>
      <c r="G126" s="122"/>
      <c r="H126" s="122"/>
    </row>
    <row r="127" spans="1:8" s="63" customFormat="1" ht="37.5" x14ac:dyDescent="0.3">
      <c r="A127" s="68" t="s">
        <v>229</v>
      </c>
      <c r="B127" s="113" t="s">
        <v>230</v>
      </c>
      <c r="C127" s="114">
        <v>53000</v>
      </c>
      <c r="D127" s="114">
        <v>53000</v>
      </c>
      <c r="E127" s="115">
        <f t="shared" si="3"/>
        <v>100</v>
      </c>
      <c r="F127" s="71"/>
      <c r="G127" s="71"/>
      <c r="H127" s="71"/>
    </row>
    <row r="128" spans="1:8" s="63" customFormat="1" ht="18.75" x14ac:dyDescent="0.3">
      <c r="A128" s="117" t="s">
        <v>229</v>
      </c>
      <c r="B128" s="118" t="s">
        <v>230</v>
      </c>
      <c r="C128" s="119">
        <v>53000</v>
      </c>
      <c r="D128" s="119">
        <v>53000</v>
      </c>
      <c r="E128" s="116">
        <f t="shared" si="3"/>
        <v>100</v>
      </c>
      <c r="F128" s="71"/>
      <c r="G128" s="71"/>
      <c r="H128" s="71"/>
    </row>
    <row r="129" spans="1:8" s="63" customFormat="1" ht="37.5" x14ac:dyDescent="0.3">
      <c r="A129" s="68" t="s">
        <v>231</v>
      </c>
      <c r="B129" s="113" t="s">
        <v>232</v>
      </c>
      <c r="C129" s="114">
        <v>13000</v>
      </c>
      <c r="D129" s="114">
        <v>13000</v>
      </c>
      <c r="E129" s="115">
        <f t="shared" si="3"/>
        <v>100</v>
      </c>
      <c r="F129" s="71"/>
      <c r="G129" s="71"/>
      <c r="H129" s="71"/>
    </row>
    <row r="130" spans="1:8" s="63" customFormat="1" ht="37.5" x14ac:dyDescent="0.3">
      <c r="A130" s="117" t="s">
        <v>231</v>
      </c>
      <c r="B130" s="118" t="s">
        <v>232</v>
      </c>
      <c r="C130" s="119">
        <v>13000</v>
      </c>
      <c r="D130" s="119">
        <v>13000</v>
      </c>
      <c r="E130" s="116">
        <f t="shared" si="3"/>
        <v>100</v>
      </c>
      <c r="F130" s="71"/>
      <c r="G130" s="71"/>
      <c r="H130" s="71"/>
    </row>
    <row r="131" spans="1:8" s="63" customFormat="1" ht="37.5" x14ac:dyDescent="0.3">
      <c r="A131" s="68" t="s">
        <v>233</v>
      </c>
      <c r="B131" s="113" t="s">
        <v>234</v>
      </c>
      <c r="C131" s="114">
        <v>18587968</v>
      </c>
      <c r="D131" s="114">
        <v>18516462.469999999</v>
      </c>
      <c r="E131" s="115">
        <f t="shared" si="3"/>
        <v>99.615312819561552</v>
      </c>
      <c r="F131" s="71"/>
      <c r="G131" s="71"/>
      <c r="H131" s="71"/>
    </row>
    <row r="132" spans="1:8" s="63" customFormat="1" ht="37.5" x14ac:dyDescent="0.3">
      <c r="A132" s="68" t="s">
        <v>235</v>
      </c>
      <c r="B132" s="113" t="s">
        <v>236</v>
      </c>
      <c r="C132" s="114">
        <v>18587968</v>
      </c>
      <c r="D132" s="114">
        <v>18516462.469999999</v>
      </c>
      <c r="E132" s="115">
        <f t="shared" si="3"/>
        <v>99.615312819561552</v>
      </c>
      <c r="F132" s="71"/>
      <c r="G132" s="71"/>
      <c r="H132" s="71"/>
    </row>
    <row r="133" spans="1:8" s="63" customFormat="1" ht="37.5" x14ac:dyDescent="0.3">
      <c r="A133" s="117" t="s">
        <v>235</v>
      </c>
      <c r="B133" s="118" t="s">
        <v>236</v>
      </c>
      <c r="C133" s="119">
        <v>18587968</v>
      </c>
      <c r="D133" s="119">
        <v>18516462.469999999</v>
      </c>
      <c r="E133" s="116">
        <f t="shared" si="3"/>
        <v>99.615312819561552</v>
      </c>
      <c r="F133" s="71"/>
      <c r="G133" s="71"/>
      <c r="H133" s="71"/>
    </row>
    <row r="134" spans="1:8" s="63" customFormat="1" ht="37.5" x14ac:dyDescent="0.3">
      <c r="A134" s="68" t="s">
        <v>237</v>
      </c>
      <c r="B134" s="113" t="s">
        <v>238</v>
      </c>
      <c r="C134" s="114">
        <v>93735419.640000001</v>
      </c>
      <c r="D134" s="114">
        <v>92543347.709999993</v>
      </c>
      <c r="E134" s="115">
        <f t="shared" si="3"/>
        <v>98.728258821928506</v>
      </c>
      <c r="F134" s="71"/>
      <c r="G134" s="71"/>
      <c r="H134" s="71"/>
    </row>
    <row r="135" spans="1:8" s="63" customFormat="1" ht="37.5" x14ac:dyDescent="0.3">
      <c r="A135" s="68" t="s">
        <v>239</v>
      </c>
      <c r="B135" s="113" t="s">
        <v>240</v>
      </c>
      <c r="C135" s="114">
        <v>14228667.550000001</v>
      </c>
      <c r="D135" s="114">
        <v>14218356.119999999</v>
      </c>
      <c r="E135" s="115">
        <f t="shared" si="3"/>
        <v>99.9275306000104</v>
      </c>
      <c r="F135" s="71"/>
      <c r="G135" s="71"/>
      <c r="H135" s="71"/>
    </row>
    <row r="136" spans="1:8" s="63" customFormat="1" ht="18.75" x14ac:dyDescent="0.3">
      <c r="A136" s="68" t="s">
        <v>461</v>
      </c>
      <c r="B136" s="113" t="s">
        <v>241</v>
      </c>
      <c r="C136" s="114">
        <v>27120</v>
      </c>
      <c r="D136" s="114">
        <v>27120</v>
      </c>
      <c r="E136" s="115">
        <f t="shared" si="3"/>
        <v>100</v>
      </c>
      <c r="F136" s="71"/>
      <c r="G136" s="71"/>
      <c r="H136" s="71"/>
    </row>
    <row r="137" spans="1:8" s="63" customFormat="1" ht="18.75" x14ac:dyDescent="0.3">
      <c r="A137" s="117" t="s">
        <v>461</v>
      </c>
      <c r="B137" s="118" t="s">
        <v>241</v>
      </c>
      <c r="C137" s="119">
        <v>27120</v>
      </c>
      <c r="D137" s="119">
        <v>27120</v>
      </c>
      <c r="E137" s="116">
        <f t="shared" si="3"/>
        <v>100</v>
      </c>
      <c r="F137" s="71"/>
      <c r="G137" s="71"/>
      <c r="H137" s="71"/>
    </row>
    <row r="138" spans="1:8" s="63" customFormat="1" ht="18.75" x14ac:dyDescent="0.3">
      <c r="A138" s="68" t="s">
        <v>242</v>
      </c>
      <c r="B138" s="113" t="s">
        <v>193</v>
      </c>
      <c r="C138" s="114">
        <v>10000</v>
      </c>
      <c r="D138" s="114">
        <v>10000</v>
      </c>
      <c r="E138" s="115">
        <f t="shared" si="3"/>
        <v>100</v>
      </c>
      <c r="F138" s="71"/>
      <c r="G138" s="71"/>
      <c r="H138" s="71"/>
    </row>
    <row r="139" spans="1:8" s="63" customFormat="1" ht="18.75" x14ac:dyDescent="0.3">
      <c r="A139" s="117" t="s">
        <v>242</v>
      </c>
      <c r="B139" s="118" t="s">
        <v>193</v>
      </c>
      <c r="C139" s="119">
        <v>10000</v>
      </c>
      <c r="D139" s="119">
        <v>10000</v>
      </c>
      <c r="E139" s="116">
        <f t="shared" si="3"/>
        <v>100</v>
      </c>
      <c r="F139" s="71"/>
      <c r="G139" s="71"/>
      <c r="H139" s="71"/>
    </row>
    <row r="140" spans="1:8" s="63" customFormat="1" ht="18.75" x14ac:dyDescent="0.3">
      <c r="A140" s="68" t="s">
        <v>243</v>
      </c>
      <c r="B140" s="113" t="s">
        <v>244</v>
      </c>
      <c r="C140" s="114">
        <v>11355120.369999999</v>
      </c>
      <c r="D140" s="114">
        <v>11344808.939999999</v>
      </c>
      <c r="E140" s="115">
        <f t="shared" si="3"/>
        <v>99.90919136333207</v>
      </c>
      <c r="F140" s="71"/>
      <c r="G140" s="71"/>
      <c r="H140" s="71"/>
    </row>
    <row r="141" spans="1:8" s="63" customFormat="1" ht="18.75" x14ac:dyDescent="0.3">
      <c r="A141" s="117" t="s">
        <v>243</v>
      </c>
      <c r="B141" s="118" t="s">
        <v>244</v>
      </c>
      <c r="C141" s="119">
        <v>11355120.369999999</v>
      </c>
      <c r="D141" s="119">
        <v>11344808.939999999</v>
      </c>
      <c r="E141" s="116">
        <f t="shared" si="3"/>
        <v>99.90919136333207</v>
      </c>
      <c r="F141" s="71"/>
      <c r="G141" s="71"/>
      <c r="H141" s="71"/>
    </row>
    <row r="142" spans="1:8" s="63" customFormat="1" ht="56.25" x14ac:dyDescent="0.3">
      <c r="A142" s="68" t="s">
        <v>245</v>
      </c>
      <c r="B142" s="113" t="s">
        <v>216</v>
      </c>
      <c r="C142" s="114">
        <v>2321427.1800000002</v>
      </c>
      <c r="D142" s="114">
        <v>2321427.1800000002</v>
      </c>
      <c r="E142" s="115">
        <f t="shared" si="3"/>
        <v>100</v>
      </c>
      <c r="F142" s="71"/>
      <c r="G142" s="71"/>
      <c r="H142" s="71"/>
    </row>
    <row r="143" spans="1:8" s="63" customFormat="1" ht="37.5" x14ac:dyDescent="0.3">
      <c r="A143" s="117" t="s">
        <v>245</v>
      </c>
      <c r="B143" s="118" t="s">
        <v>216</v>
      </c>
      <c r="C143" s="119">
        <v>2321427.1800000002</v>
      </c>
      <c r="D143" s="119">
        <v>2321427.1800000002</v>
      </c>
      <c r="E143" s="116">
        <f t="shared" si="3"/>
        <v>100</v>
      </c>
      <c r="F143" s="71"/>
      <c r="G143" s="71"/>
      <c r="H143" s="71"/>
    </row>
    <row r="144" spans="1:8" s="63" customFormat="1" ht="37.5" x14ac:dyDescent="0.3">
      <c r="A144" s="68" t="s">
        <v>246</v>
      </c>
      <c r="B144" s="113" t="s">
        <v>247</v>
      </c>
      <c r="C144" s="114">
        <v>15000</v>
      </c>
      <c r="D144" s="114">
        <v>15000</v>
      </c>
      <c r="E144" s="115">
        <f t="shared" si="3"/>
        <v>100</v>
      </c>
      <c r="F144" s="71"/>
      <c r="G144" s="71"/>
      <c r="H144" s="71"/>
    </row>
    <row r="145" spans="1:8" s="63" customFormat="1" ht="37.5" x14ac:dyDescent="0.3">
      <c r="A145" s="117" t="s">
        <v>246</v>
      </c>
      <c r="B145" s="118" t="s">
        <v>247</v>
      </c>
      <c r="C145" s="119">
        <v>15000</v>
      </c>
      <c r="D145" s="119">
        <v>15000</v>
      </c>
      <c r="E145" s="116">
        <f t="shared" ref="E145:E182" si="4">D145*100/C145</f>
        <v>100</v>
      </c>
      <c r="F145" s="71"/>
      <c r="G145" s="71"/>
      <c r="H145" s="71"/>
    </row>
    <row r="146" spans="1:8" s="63" customFormat="1" ht="18.75" x14ac:dyDescent="0.3">
      <c r="A146" s="68" t="s">
        <v>248</v>
      </c>
      <c r="B146" s="113" t="s">
        <v>249</v>
      </c>
      <c r="C146" s="114">
        <v>500000</v>
      </c>
      <c r="D146" s="114">
        <v>500000</v>
      </c>
      <c r="E146" s="115">
        <f t="shared" si="4"/>
        <v>100</v>
      </c>
      <c r="F146" s="71"/>
      <c r="G146" s="71"/>
      <c r="H146" s="71"/>
    </row>
    <row r="147" spans="1:8" s="63" customFormat="1" ht="18.75" x14ac:dyDescent="0.3">
      <c r="A147" s="117" t="s">
        <v>248</v>
      </c>
      <c r="B147" s="118" t="s">
        <v>249</v>
      </c>
      <c r="C147" s="119">
        <v>500000</v>
      </c>
      <c r="D147" s="119">
        <v>500000</v>
      </c>
      <c r="E147" s="116">
        <f t="shared" si="4"/>
        <v>100</v>
      </c>
      <c r="F147" s="71"/>
      <c r="G147" s="71"/>
      <c r="H147" s="71"/>
    </row>
    <row r="148" spans="1:8" s="63" customFormat="1" ht="18.75" x14ac:dyDescent="0.3">
      <c r="A148" s="68" t="s">
        <v>250</v>
      </c>
      <c r="B148" s="113" t="s">
        <v>251</v>
      </c>
      <c r="C148" s="114">
        <v>18410149.68</v>
      </c>
      <c r="D148" s="114">
        <v>17954520.039999999</v>
      </c>
      <c r="E148" s="115">
        <f t="shared" si="4"/>
        <v>97.525117134191603</v>
      </c>
      <c r="F148" s="71"/>
      <c r="G148" s="71"/>
      <c r="H148" s="71"/>
    </row>
    <row r="149" spans="1:8" s="63" customFormat="1" ht="18.75" x14ac:dyDescent="0.3">
      <c r="A149" s="68" t="s">
        <v>252</v>
      </c>
      <c r="B149" s="113" t="s">
        <v>253</v>
      </c>
      <c r="C149" s="114">
        <v>244911</v>
      </c>
      <c r="D149" s="114">
        <v>244911</v>
      </c>
      <c r="E149" s="115">
        <f t="shared" si="4"/>
        <v>100</v>
      </c>
      <c r="F149" s="71"/>
      <c r="G149" s="71"/>
      <c r="H149" s="71"/>
    </row>
    <row r="150" spans="1:8" s="63" customFormat="1" ht="18.75" x14ac:dyDescent="0.3">
      <c r="A150" s="117" t="s">
        <v>252</v>
      </c>
      <c r="B150" s="118" t="s">
        <v>253</v>
      </c>
      <c r="C150" s="119">
        <v>244911</v>
      </c>
      <c r="D150" s="119">
        <v>244911</v>
      </c>
      <c r="E150" s="116">
        <f t="shared" si="4"/>
        <v>100</v>
      </c>
      <c r="F150" s="71"/>
      <c r="G150" s="71"/>
      <c r="H150" s="71"/>
    </row>
    <row r="151" spans="1:8" s="63" customFormat="1" ht="56.25" x14ac:dyDescent="0.3">
      <c r="A151" s="68" t="s">
        <v>254</v>
      </c>
      <c r="B151" s="113" t="s">
        <v>255</v>
      </c>
      <c r="C151" s="114">
        <v>6726645.8899999997</v>
      </c>
      <c r="D151" s="114">
        <v>6726645.8899999997</v>
      </c>
      <c r="E151" s="115">
        <f t="shared" si="4"/>
        <v>100</v>
      </c>
      <c r="F151" s="71"/>
      <c r="G151" s="71"/>
      <c r="H151" s="71"/>
    </row>
    <row r="152" spans="1:8" s="63" customFormat="1" ht="56.25" x14ac:dyDescent="0.3">
      <c r="A152" s="117" t="s">
        <v>254</v>
      </c>
      <c r="B152" s="118" t="s">
        <v>255</v>
      </c>
      <c r="C152" s="119">
        <v>6726645.8899999997</v>
      </c>
      <c r="D152" s="119">
        <v>6726645.8899999997</v>
      </c>
      <c r="E152" s="116">
        <f t="shared" si="4"/>
        <v>100</v>
      </c>
      <c r="F152" s="71"/>
      <c r="G152" s="71"/>
      <c r="H152" s="71"/>
    </row>
    <row r="153" spans="1:8" s="63" customFormat="1" ht="18.75" x14ac:dyDescent="0.3">
      <c r="A153" s="68" t="s">
        <v>256</v>
      </c>
      <c r="B153" s="113" t="s">
        <v>257</v>
      </c>
      <c r="C153" s="114">
        <v>79991.58</v>
      </c>
      <c r="D153" s="114">
        <v>79991.58</v>
      </c>
      <c r="E153" s="115">
        <f t="shared" si="4"/>
        <v>100</v>
      </c>
      <c r="F153" s="71"/>
      <c r="G153" s="71"/>
      <c r="H153" s="71"/>
    </row>
    <row r="154" spans="1:8" s="63" customFormat="1" ht="18.75" x14ac:dyDescent="0.3">
      <c r="A154" s="117" t="s">
        <v>256</v>
      </c>
      <c r="B154" s="118" t="s">
        <v>257</v>
      </c>
      <c r="C154" s="119">
        <v>79991.58</v>
      </c>
      <c r="D154" s="119">
        <v>79991.58</v>
      </c>
      <c r="E154" s="116">
        <f t="shared" si="4"/>
        <v>100</v>
      </c>
      <c r="F154" s="71"/>
      <c r="G154" s="71"/>
      <c r="H154" s="71"/>
    </row>
    <row r="155" spans="1:8" s="63" customFormat="1" ht="18.75" x14ac:dyDescent="0.3">
      <c r="A155" s="68" t="s">
        <v>258</v>
      </c>
      <c r="B155" s="113" t="s">
        <v>259</v>
      </c>
      <c r="C155" s="114">
        <v>11358601.210000001</v>
      </c>
      <c r="D155" s="114">
        <v>10902971.57</v>
      </c>
      <c r="E155" s="115">
        <f t="shared" si="4"/>
        <v>95.988681778889557</v>
      </c>
      <c r="F155" s="71"/>
      <c r="G155" s="71"/>
      <c r="H155" s="71"/>
    </row>
    <row r="156" spans="1:8" s="63" customFormat="1" ht="18.75" x14ac:dyDescent="0.3">
      <c r="A156" s="117" t="s">
        <v>258</v>
      </c>
      <c r="B156" s="118" t="s">
        <v>259</v>
      </c>
      <c r="C156" s="119">
        <v>11358601.210000001</v>
      </c>
      <c r="D156" s="119">
        <v>10902971.57</v>
      </c>
      <c r="E156" s="116">
        <f t="shared" si="4"/>
        <v>95.988681778889557</v>
      </c>
      <c r="F156" s="71"/>
      <c r="G156" s="71"/>
      <c r="H156" s="71"/>
    </row>
    <row r="157" spans="1:8" s="63" customFormat="1" ht="18.75" x14ac:dyDescent="0.3">
      <c r="A157" s="68" t="s">
        <v>260</v>
      </c>
      <c r="B157" s="113" t="s">
        <v>261</v>
      </c>
      <c r="C157" s="114">
        <v>3308324.58</v>
      </c>
      <c r="D157" s="114">
        <v>3219271.53</v>
      </c>
      <c r="E157" s="115">
        <f t="shared" si="4"/>
        <v>97.30821302908555</v>
      </c>
      <c r="F157" s="71"/>
      <c r="G157" s="71"/>
      <c r="H157" s="71"/>
    </row>
    <row r="158" spans="1:8" s="63" customFormat="1" ht="18.75" x14ac:dyDescent="0.3">
      <c r="A158" s="68" t="s">
        <v>262</v>
      </c>
      <c r="B158" s="113" t="s">
        <v>259</v>
      </c>
      <c r="C158" s="114">
        <v>2081220.78</v>
      </c>
      <c r="D158" s="114">
        <v>1992167.73</v>
      </c>
      <c r="E158" s="115">
        <f t="shared" si="4"/>
        <v>95.721114700767117</v>
      </c>
      <c r="F158" s="71"/>
      <c r="G158" s="71"/>
      <c r="H158" s="71"/>
    </row>
    <row r="159" spans="1:8" s="63" customFormat="1" ht="18.75" x14ac:dyDescent="0.3">
      <c r="A159" s="117" t="s">
        <v>262</v>
      </c>
      <c r="B159" s="118" t="s">
        <v>259</v>
      </c>
      <c r="C159" s="119">
        <v>2081220.78</v>
      </c>
      <c r="D159" s="119">
        <v>1992167.73</v>
      </c>
      <c r="E159" s="116">
        <f t="shared" si="4"/>
        <v>95.721114700767117</v>
      </c>
      <c r="F159" s="71"/>
      <c r="G159" s="71"/>
      <c r="H159" s="71"/>
    </row>
    <row r="160" spans="1:8" s="63" customFormat="1" ht="56.25" x14ac:dyDescent="0.3">
      <c r="A160" s="68" t="s">
        <v>263</v>
      </c>
      <c r="B160" s="113" t="s">
        <v>255</v>
      </c>
      <c r="C160" s="114">
        <v>1127103.8</v>
      </c>
      <c r="D160" s="114">
        <v>1127103.8</v>
      </c>
      <c r="E160" s="115">
        <f t="shared" si="4"/>
        <v>100</v>
      </c>
      <c r="F160" s="71"/>
      <c r="G160" s="71"/>
      <c r="H160" s="71"/>
    </row>
    <row r="161" spans="1:8" s="63" customFormat="1" ht="56.25" x14ac:dyDescent="0.3">
      <c r="A161" s="117" t="s">
        <v>263</v>
      </c>
      <c r="B161" s="118" t="s">
        <v>255</v>
      </c>
      <c r="C161" s="119">
        <v>1127103.8</v>
      </c>
      <c r="D161" s="119">
        <v>1127103.8</v>
      </c>
      <c r="E161" s="116">
        <f t="shared" si="4"/>
        <v>100</v>
      </c>
      <c r="F161" s="71"/>
      <c r="G161" s="71"/>
      <c r="H161" s="71"/>
    </row>
    <row r="162" spans="1:8" s="63" customFormat="1" ht="37.5" x14ac:dyDescent="0.3">
      <c r="A162" s="68" t="s">
        <v>264</v>
      </c>
      <c r="B162" s="113" t="s">
        <v>265</v>
      </c>
      <c r="C162" s="114">
        <v>100000</v>
      </c>
      <c r="D162" s="114">
        <v>100000</v>
      </c>
      <c r="E162" s="115">
        <f t="shared" si="4"/>
        <v>100</v>
      </c>
      <c r="F162" s="71"/>
      <c r="G162" s="71"/>
      <c r="H162" s="71"/>
    </row>
    <row r="163" spans="1:8" s="63" customFormat="1" ht="18.75" x14ac:dyDescent="0.3">
      <c r="A163" s="117" t="s">
        <v>264</v>
      </c>
      <c r="B163" s="118" t="s">
        <v>265</v>
      </c>
      <c r="C163" s="119">
        <v>100000</v>
      </c>
      <c r="D163" s="119">
        <v>100000</v>
      </c>
      <c r="E163" s="116">
        <f t="shared" si="4"/>
        <v>100</v>
      </c>
      <c r="F163" s="71"/>
      <c r="G163" s="71"/>
      <c r="H163" s="71"/>
    </row>
    <row r="164" spans="1:8" s="63" customFormat="1" ht="37.5" x14ac:dyDescent="0.3">
      <c r="A164" s="68" t="s">
        <v>266</v>
      </c>
      <c r="B164" s="113" t="s">
        <v>267</v>
      </c>
      <c r="C164" s="114">
        <v>28595837.91</v>
      </c>
      <c r="D164" s="114">
        <v>28106514.98</v>
      </c>
      <c r="E164" s="115">
        <f t="shared" si="4"/>
        <v>98.288831642073049</v>
      </c>
      <c r="F164" s="71"/>
      <c r="G164" s="71"/>
      <c r="H164" s="71"/>
    </row>
    <row r="165" spans="1:8" s="63" customFormat="1" ht="75" x14ac:dyDescent="0.3">
      <c r="A165" s="68" t="s">
        <v>268</v>
      </c>
      <c r="B165" s="113" t="s">
        <v>269</v>
      </c>
      <c r="C165" s="114">
        <v>2021279</v>
      </c>
      <c r="D165" s="114">
        <v>2021279</v>
      </c>
      <c r="E165" s="115">
        <f t="shared" si="4"/>
        <v>100</v>
      </c>
      <c r="F165" s="71"/>
      <c r="G165" s="71"/>
      <c r="H165" s="71"/>
    </row>
    <row r="166" spans="1:8" s="63" customFormat="1" ht="75" x14ac:dyDescent="0.3">
      <c r="A166" s="117" t="s">
        <v>268</v>
      </c>
      <c r="B166" s="118" t="s">
        <v>269</v>
      </c>
      <c r="C166" s="119">
        <v>2021279</v>
      </c>
      <c r="D166" s="119">
        <v>2021279</v>
      </c>
      <c r="E166" s="116">
        <f t="shared" si="4"/>
        <v>100</v>
      </c>
      <c r="F166" s="71"/>
      <c r="G166" s="71"/>
      <c r="H166" s="71"/>
    </row>
    <row r="167" spans="1:8" s="63" customFormat="1" ht="18.75" x14ac:dyDescent="0.3">
      <c r="A167" s="68" t="s">
        <v>270</v>
      </c>
      <c r="B167" s="113" t="s">
        <v>271</v>
      </c>
      <c r="C167" s="114">
        <v>17409198.039999999</v>
      </c>
      <c r="D167" s="114">
        <v>16924018.129999999</v>
      </c>
      <c r="E167" s="115">
        <f t="shared" si="4"/>
        <v>97.213082941068095</v>
      </c>
      <c r="F167" s="71"/>
      <c r="G167" s="71"/>
      <c r="H167" s="71"/>
    </row>
    <row r="168" spans="1:8" s="63" customFormat="1" ht="18.75" x14ac:dyDescent="0.3">
      <c r="A168" s="117" t="s">
        <v>270</v>
      </c>
      <c r="B168" s="118" t="s">
        <v>271</v>
      </c>
      <c r="C168" s="119">
        <v>17409198.039999999</v>
      </c>
      <c r="D168" s="119">
        <v>16924018.129999999</v>
      </c>
      <c r="E168" s="116">
        <f t="shared" si="4"/>
        <v>97.213082941068095</v>
      </c>
      <c r="F168" s="71"/>
      <c r="G168" s="71"/>
      <c r="H168" s="71"/>
    </row>
    <row r="169" spans="1:8" s="63" customFormat="1" ht="56.25" x14ac:dyDescent="0.3">
      <c r="A169" s="68" t="s">
        <v>272</v>
      </c>
      <c r="B169" s="113" t="s">
        <v>255</v>
      </c>
      <c r="C169" s="114">
        <v>7582198.8700000001</v>
      </c>
      <c r="D169" s="114">
        <v>7582198.8700000001</v>
      </c>
      <c r="E169" s="115">
        <f t="shared" si="4"/>
        <v>100</v>
      </c>
      <c r="F169" s="71"/>
      <c r="G169" s="71"/>
      <c r="H169" s="71"/>
    </row>
    <row r="170" spans="1:8" s="63" customFormat="1" ht="56.25" x14ac:dyDescent="0.3">
      <c r="A170" s="117" t="s">
        <v>272</v>
      </c>
      <c r="B170" s="118" t="s">
        <v>255</v>
      </c>
      <c r="C170" s="119">
        <v>7582198.8700000001</v>
      </c>
      <c r="D170" s="119">
        <v>7582198.8700000001</v>
      </c>
      <c r="E170" s="116">
        <f t="shared" si="4"/>
        <v>100</v>
      </c>
      <c r="F170" s="71"/>
      <c r="G170" s="71"/>
      <c r="H170" s="71"/>
    </row>
    <row r="171" spans="1:8" s="63" customFormat="1" ht="18.75" x14ac:dyDescent="0.3">
      <c r="A171" s="68" t="s">
        <v>273</v>
      </c>
      <c r="B171" s="113" t="s">
        <v>274</v>
      </c>
      <c r="C171" s="114">
        <v>540000</v>
      </c>
      <c r="D171" s="114">
        <v>535856.98</v>
      </c>
      <c r="E171" s="115">
        <f t="shared" si="4"/>
        <v>99.232774074074072</v>
      </c>
      <c r="F171" s="71"/>
      <c r="G171" s="71"/>
      <c r="H171" s="71"/>
    </row>
    <row r="172" spans="1:8" s="63" customFormat="1" ht="18.75" x14ac:dyDescent="0.3">
      <c r="A172" s="117" t="s">
        <v>273</v>
      </c>
      <c r="B172" s="118" t="s">
        <v>274</v>
      </c>
      <c r="C172" s="119">
        <v>540000</v>
      </c>
      <c r="D172" s="119">
        <v>535856.98</v>
      </c>
      <c r="E172" s="116">
        <f t="shared" si="4"/>
        <v>99.232774074074072</v>
      </c>
      <c r="F172" s="71"/>
      <c r="G172" s="71"/>
      <c r="H172" s="71"/>
    </row>
    <row r="173" spans="1:8" s="63" customFormat="1" ht="18.75" x14ac:dyDescent="0.3">
      <c r="A173" s="68" t="s">
        <v>275</v>
      </c>
      <c r="B173" s="113" t="s">
        <v>276</v>
      </c>
      <c r="C173" s="114">
        <v>740000</v>
      </c>
      <c r="D173" s="114">
        <v>740000</v>
      </c>
      <c r="E173" s="115">
        <f t="shared" si="4"/>
        <v>100</v>
      </c>
      <c r="F173" s="71"/>
      <c r="G173" s="71"/>
      <c r="H173" s="71"/>
    </row>
    <row r="174" spans="1:8" s="63" customFormat="1" ht="18.75" x14ac:dyDescent="0.3">
      <c r="A174" s="117" t="s">
        <v>275</v>
      </c>
      <c r="B174" s="118" t="s">
        <v>276</v>
      </c>
      <c r="C174" s="119">
        <v>740000</v>
      </c>
      <c r="D174" s="119">
        <v>740000</v>
      </c>
      <c r="E174" s="116">
        <f t="shared" si="4"/>
        <v>100</v>
      </c>
      <c r="F174" s="71"/>
      <c r="G174" s="71"/>
      <c r="H174" s="71"/>
    </row>
    <row r="175" spans="1:8" s="63" customFormat="1" ht="37.5" x14ac:dyDescent="0.3">
      <c r="A175" s="68" t="s">
        <v>277</v>
      </c>
      <c r="B175" s="113" t="s">
        <v>265</v>
      </c>
      <c r="C175" s="114">
        <v>303162</v>
      </c>
      <c r="D175" s="114">
        <v>303162</v>
      </c>
      <c r="E175" s="115">
        <f t="shared" si="4"/>
        <v>100</v>
      </c>
      <c r="F175" s="71"/>
      <c r="G175" s="71"/>
      <c r="H175" s="71"/>
    </row>
    <row r="176" spans="1:8" s="63" customFormat="1" ht="18.75" x14ac:dyDescent="0.3">
      <c r="A176" s="117" t="s">
        <v>277</v>
      </c>
      <c r="B176" s="118" t="s">
        <v>265</v>
      </c>
      <c r="C176" s="119">
        <v>303162</v>
      </c>
      <c r="D176" s="119">
        <v>303162</v>
      </c>
      <c r="E176" s="116">
        <f t="shared" si="4"/>
        <v>100</v>
      </c>
      <c r="F176" s="71"/>
      <c r="G176" s="71"/>
      <c r="H176" s="71"/>
    </row>
    <row r="177" spans="1:8" s="63" customFormat="1" ht="37.5" x14ac:dyDescent="0.3">
      <c r="A177" s="68" t="s">
        <v>278</v>
      </c>
      <c r="B177" s="113" t="s">
        <v>279</v>
      </c>
      <c r="C177" s="114">
        <v>4890769.1900000004</v>
      </c>
      <c r="D177" s="114">
        <v>4838852.88</v>
      </c>
      <c r="E177" s="115">
        <f t="shared" si="4"/>
        <v>98.938483743903674</v>
      </c>
      <c r="F177" s="71"/>
      <c r="G177" s="71"/>
      <c r="H177" s="71"/>
    </row>
    <row r="178" spans="1:8" s="63" customFormat="1" ht="18.75" x14ac:dyDescent="0.3">
      <c r="A178" s="68" t="s">
        <v>280</v>
      </c>
      <c r="B178" s="113" t="s">
        <v>281</v>
      </c>
      <c r="C178" s="114">
        <v>4890769.1900000004</v>
      </c>
      <c r="D178" s="114">
        <v>4838852.88</v>
      </c>
      <c r="E178" s="115">
        <f t="shared" si="4"/>
        <v>98.938483743903674</v>
      </c>
      <c r="F178" s="71"/>
      <c r="G178" s="71"/>
      <c r="H178" s="71"/>
    </row>
    <row r="179" spans="1:8" s="63" customFormat="1" ht="18.75" x14ac:dyDescent="0.3">
      <c r="A179" s="117" t="s">
        <v>280</v>
      </c>
      <c r="B179" s="118" t="s">
        <v>281</v>
      </c>
      <c r="C179" s="119">
        <v>4890769.1900000004</v>
      </c>
      <c r="D179" s="119">
        <v>4838852.88</v>
      </c>
      <c r="E179" s="116">
        <f t="shared" si="4"/>
        <v>98.938483743903674</v>
      </c>
      <c r="F179" s="71"/>
      <c r="G179" s="71"/>
      <c r="H179" s="71"/>
    </row>
    <row r="180" spans="1:8" s="63" customFormat="1" ht="37.5" x14ac:dyDescent="0.3">
      <c r="A180" s="68" t="s">
        <v>282</v>
      </c>
      <c r="B180" s="113" t="s">
        <v>283</v>
      </c>
      <c r="C180" s="114">
        <v>18559558.98</v>
      </c>
      <c r="D180" s="114">
        <v>18476658.710000001</v>
      </c>
      <c r="E180" s="115">
        <f t="shared" si="4"/>
        <v>99.553328448756062</v>
      </c>
      <c r="F180" s="71"/>
      <c r="G180" s="71"/>
      <c r="H180" s="71"/>
    </row>
    <row r="181" spans="1:8" s="63" customFormat="1" ht="18.75" x14ac:dyDescent="0.3">
      <c r="A181" s="68" t="s">
        <v>284</v>
      </c>
      <c r="B181" s="113" t="s">
        <v>285</v>
      </c>
      <c r="C181" s="114">
        <v>18559558.98</v>
      </c>
      <c r="D181" s="114">
        <v>18476658.710000001</v>
      </c>
      <c r="E181" s="115">
        <f t="shared" si="4"/>
        <v>99.553328448756062</v>
      </c>
      <c r="F181" s="71"/>
      <c r="G181" s="71"/>
      <c r="H181" s="71"/>
    </row>
    <row r="182" spans="1:8" s="63" customFormat="1" ht="18.75" x14ac:dyDescent="0.3">
      <c r="A182" s="117" t="s">
        <v>284</v>
      </c>
      <c r="B182" s="118" t="s">
        <v>285</v>
      </c>
      <c r="C182" s="119">
        <v>18559558.98</v>
      </c>
      <c r="D182" s="119">
        <v>18476658.710000001</v>
      </c>
      <c r="E182" s="116">
        <f t="shared" si="4"/>
        <v>99.553328448756062</v>
      </c>
    </row>
    <row r="183" spans="1:8" s="63" customFormat="1" ht="18.75" x14ac:dyDescent="0.3">
      <c r="A183" s="68" t="s">
        <v>286</v>
      </c>
      <c r="B183" s="113" t="s">
        <v>287</v>
      </c>
      <c r="C183" s="114">
        <v>5742111.75</v>
      </c>
      <c r="D183" s="114">
        <v>5729173.4500000002</v>
      </c>
      <c r="E183" s="115">
        <f t="shared" ref="E183:E246" si="5">D183*100/C183</f>
        <v>99.774676973153646</v>
      </c>
    </row>
    <row r="184" spans="1:8" s="63" customFormat="1" ht="18.75" x14ac:dyDescent="0.3">
      <c r="A184" s="68" t="s">
        <v>288</v>
      </c>
      <c r="B184" s="113" t="s">
        <v>289</v>
      </c>
      <c r="C184" s="114">
        <v>1736225.35</v>
      </c>
      <c r="D184" s="114">
        <v>1723287.05</v>
      </c>
      <c r="E184" s="115">
        <f t="shared" si="5"/>
        <v>99.254802955157857</v>
      </c>
    </row>
    <row r="185" spans="1:8" s="63" customFormat="1" ht="18.75" x14ac:dyDescent="0.3">
      <c r="A185" s="117" t="s">
        <v>288</v>
      </c>
      <c r="B185" s="118" t="s">
        <v>289</v>
      </c>
      <c r="C185" s="119">
        <v>1736225.35</v>
      </c>
      <c r="D185" s="119">
        <v>1723287.05</v>
      </c>
      <c r="E185" s="116">
        <f t="shared" si="5"/>
        <v>99.254802955157857</v>
      </c>
    </row>
    <row r="186" spans="1:8" s="63" customFormat="1" ht="56.25" x14ac:dyDescent="0.3">
      <c r="A186" s="68" t="s">
        <v>290</v>
      </c>
      <c r="B186" s="113" t="s">
        <v>255</v>
      </c>
      <c r="C186" s="114">
        <v>922624.44</v>
      </c>
      <c r="D186" s="114">
        <v>922624.44</v>
      </c>
      <c r="E186" s="115">
        <f t="shared" si="5"/>
        <v>100</v>
      </c>
    </row>
    <row r="187" spans="1:8" s="63" customFormat="1" ht="56.25" x14ac:dyDescent="0.3">
      <c r="A187" s="117" t="s">
        <v>290</v>
      </c>
      <c r="B187" s="118" t="s">
        <v>255</v>
      </c>
      <c r="C187" s="119">
        <v>922624.44</v>
      </c>
      <c r="D187" s="119">
        <v>922624.44</v>
      </c>
      <c r="E187" s="116">
        <f t="shared" si="5"/>
        <v>100</v>
      </c>
    </row>
    <row r="188" spans="1:8" s="63" customFormat="1" ht="18.75" x14ac:dyDescent="0.3">
      <c r="A188" s="68" t="s">
        <v>291</v>
      </c>
      <c r="B188" s="113" t="s">
        <v>292</v>
      </c>
      <c r="C188" s="114">
        <v>1970492.96</v>
      </c>
      <c r="D188" s="114">
        <v>1970492.96</v>
      </c>
      <c r="E188" s="115">
        <f t="shared" si="5"/>
        <v>100</v>
      </c>
    </row>
    <row r="189" spans="1:8" s="63" customFormat="1" ht="18.75" x14ac:dyDescent="0.3">
      <c r="A189" s="117" t="s">
        <v>291</v>
      </c>
      <c r="B189" s="118" t="s">
        <v>292</v>
      </c>
      <c r="C189" s="119">
        <v>1970492.96</v>
      </c>
      <c r="D189" s="119">
        <v>1970492.96</v>
      </c>
      <c r="E189" s="116">
        <f t="shared" si="5"/>
        <v>100</v>
      </c>
    </row>
    <row r="190" spans="1:8" s="63" customFormat="1" ht="18.75" x14ac:dyDescent="0.3">
      <c r="A190" s="68" t="s">
        <v>293</v>
      </c>
      <c r="B190" s="113" t="s">
        <v>294</v>
      </c>
      <c r="C190" s="114">
        <v>1112769</v>
      </c>
      <c r="D190" s="114">
        <v>1112769</v>
      </c>
      <c r="E190" s="115">
        <f t="shared" si="5"/>
        <v>100</v>
      </c>
    </row>
    <row r="191" spans="1:8" s="63" customFormat="1" ht="18.75" x14ac:dyDescent="0.3">
      <c r="A191" s="117" t="s">
        <v>293</v>
      </c>
      <c r="B191" s="118" t="s">
        <v>294</v>
      </c>
      <c r="C191" s="119">
        <v>1112769</v>
      </c>
      <c r="D191" s="119">
        <v>1112769</v>
      </c>
      <c r="E191" s="116">
        <f t="shared" si="5"/>
        <v>100</v>
      </c>
    </row>
    <row r="192" spans="1:8" s="63" customFormat="1" ht="37.5" x14ac:dyDescent="0.3">
      <c r="A192" s="68" t="s">
        <v>295</v>
      </c>
      <c r="B192" s="113" t="s">
        <v>296</v>
      </c>
      <c r="C192" s="114">
        <v>6030549.8700000001</v>
      </c>
      <c r="D192" s="114">
        <v>5964155.9800000004</v>
      </c>
      <c r="E192" s="115">
        <f t="shared" si="5"/>
        <v>98.899040859768235</v>
      </c>
    </row>
    <row r="193" spans="1:5" s="63" customFormat="1" ht="18.75" x14ac:dyDescent="0.3">
      <c r="A193" s="68" t="s">
        <v>297</v>
      </c>
      <c r="B193" s="113" t="s">
        <v>298</v>
      </c>
      <c r="C193" s="114">
        <v>250000</v>
      </c>
      <c r="D193" s="114">
        <v>245000</v>
      </c>
      <c r="E193" s="115">
        <f t="shared" si="5"/>
        <v>98</v>
      </c>
    </row>
    <row r="194" spans="1:5" s="63" customFormat="1" ht="56.25" x14ac:dyDescent="0.3">
      <c r="A194" s="68" t="s">
        <v>299</v>
      </c>
      <c r="B194" s="113" t="s">
        <v>300</v>
      </c>
      <c r="C194" s="114">
        <v>250000</v>
      </c>
      <c r="D194" s="114">
        <v>245000</v>
      </c>
      <c r="E194" s="115">
        <f t="shared" si="5"/>
        <v>98</v>
      </c>
    </row>
    <row r="195" spans="1:5" s="63" customFormat="1" ht="56.25" x14ac:dyDescent="0.3">
      <c r="A195" s="117" t="s">
        <v>299</v>
      </c>
      <c r="B195" s="118" t="s">
        <v>300</v>
      </c>
      <c r="C195" s="119">
        <v>250000</v>
      </c>
      <c r="D195" s="119">
        <v>245000</v>
      </c>
      <c r="E195" s="116">
        <f t="shared" si="5"/>
        <v>98</v>
      </c>
    </row>
    <row r="196" spans="1:5" s="63" customFormat="1" ht="18.75" x14ac:dyDescent="0.3">
      <c r="A196" s="68" t="s">
        <v>301</v>
      </c>
      <c r="B196" s="113" t="s">
        <v>302</v>
      </c>
      <c r="C196" s="114">
        <v>644130.4</v>
      </c>
      <c r="D196" s="114">
        <v>644130.4</v>
      </c>
      <c r="E196" s="115">
        <f t="shared" si="5"/>
        <v>100</v>
      </c>
    </row>
    <row r="197" spans="1:5" s="63" customFormat="1" ht="37.5" x14ac:dyDescent="0.3">
      <c r="A197" s="68" t="s">
        <v>303</v>
      </c>
      <c r="B197" s="113" t="s">
        <v>304</v>
      </c>
      <c r="C197" s="114">
        <v>644130.4</v>
      </c>
      <c r="D197" s="114">
        <v>644130.4</v>
      </c>
      <c r="E197" s="115">
        <f t="shared" si="5"/>
        <v>100</v>
      </c>
    </row>
    <row r="198" spans="1:5" s="63" customFormat="1" ht="37.5" x14ac:dyDescent="0.3">
      <c r="A198" s="117" t="s">
        <v>303</v>
      </c>
      <c r="B198" s="118" t="s">
        <v>304</v>
      </c>
      <c r="C198" s="119">
        <v>644130.4</v>
      </c>
      <c r="D198" s="119">
        <v>644130.4</v>
      </c>
      <c r="E198" s="116">
        <f t="shared" si="5"/>
        <v>100</v>
      </c>
    </row>
    <row r="199" spans="1:5" s="63" customFormat="1" ht="18.75" x14ac:dyDescent="0.3">
      <c r="A199" s="68" t="s">
        <v>305</v>
      </c>
      <c r="B199" s="113" t="s">
        <v>306</v>
      </c>
      <c r="C199" s="114">
        <v>5136419.47</v>
      </c>
      <c r="D199" s="114">
        <v>5075025.58</v>
      </c>
      <c r="E199" s="115">
        <f t="shared" si="5"/>
        <v>98.804733718525526</v>
      </c>
    </row>
    <row r="200" spans="1:5" s="63" customFormat="1" ht="18.75" x14ac:dyDescent="0.3">
      <c r="A200" s="68" t="s">
        <v>307</v>
      </c>
      <c r="B200" s="113" t="s">
        <v>308</v>
      </c>
      <c r="C200" s="114">
        <v>4881695.6500000004</v>
      </c>
      <c r="D200" s="114">
        <v>4820301.76</v>
      </c>
      <c r="E200" s="115">
        <f t="shared" si="5"/>
        <v>98.742365472947895</v>
      </c>
    </row>
    <row r="201" spans="1:5" s="63" customFormat="1" ht="18.75" x14ac:dyDescent="0.3">
      <c r="A201" s="117" t="s">
        <v>307</v>
      </c>
      <c r="B201" s="118" t="s">
        <v>308</v>
      </c>
      <c r="C201" s="119">
        <v>4881695.6500000004</v>
      </c>
      <c r="D201" s="119">
        <v>4820301.76</v>
      </c>
      <c r="E201" s="116">
        <f t="shared" si="5"/>
        <v>98.742365472947895</v>
      </c>
    </row>
    <row r="202" spans="1:5" s="63" customFormat="1" ht="56.25" x14ac:dyDescent="0.3">
      <c r="A202" s="68" t="s">
        <v>309</v>
      </c>
      <c r="B202" s="113" t="s">
        <v>216</v>
      </c>
      <c r="C202" s="114">
        <v>219023.82</v>
      </c>
      <c r="D202" s="114">
        <v>219023.82</v>
      </c>
      <c r="E202" s="115">
        <f t="shared" si="5"/>
        <v>100</v>
      </c>
    </row>
    <row r="203" spans="1:5" s="63" customFormat="1" ht="37.5" x14ac:dyDescent="0.3">
      <c r="A203" s="117" t="s">
        <v>309</v>
      </c>
      <c r="B203" s="118" t="s">
        <v>216</v>
      </c>
      <c r="C203" s="119">
        <v>219023.82</v>
      </c>
      <c r="D203" s="119">
        <v>219023.82</v>
      </c>
      <c r="E203" s="116">
        <f t="shared" si="5"/>
        <v>100</v>
      </c>
    </row>
    <row r="204" spans="1:5" s="63" customFormat="1" ht="37.5" x14ac:dyDescent="0.3">
      <c r="A204" s="68" t="s">
        <v>310</v>
      </c>
      <c r="B204" s="113" t="s">
        <v>311</v>
      </c>
      <c r="C204" s="114">
        <v>35700</v>
      </c>
      <c r="D204" s="114">
        <v>35700</v>
      </c>
      <c r="E204" s="115">
        <f t="shared" si="5"/>
        <v>100</v>
      </c>
    </row>
    <row r="205" spans="1:5" s="63" customFormat="1" ht="37.5" x14ac:dyDescent="0.3">
      <c r="A205" s="117" t="s">
        <v>310</v>
      </c>
      <c r="B205" s="118" t="s">
        <v>311</v>
      </c>
      <c r="C205" s="119">
        <v>35700</v>
      </c>
      <c r="D205" s="119">
        <v>35700</v>
      </c>
      <c r="E205" s="116">
        <f t="shared" si="5"/>
        <v>100</v>
      </c>
    </row>
    <row r="206" spans="1:5" ht="37.5" x14ac:dyDescent="0.2">
      <c r="A206" s="68" t="s">
        <v>312</v>
      </c>
      <c r="B206" s="113" t="s">
        <v>313</v>
      </c>
      <c r="C206" s="114">
        <v>51294232.939999998</v>
      </c>
      <c r="D206" s="114">
        <v>50290674.869999997</v>
      </c>
      <c r="E206" s="115">
        <f t="shared" si="5"/>
        <v>98.043526508771691</v>
      </c>
    </row>
    <row r="207" spans="1:5" ht="37.5" x14ac:dyDescent="0.2">
      <c r="A207" s="68" t="s">
        <v>314</v>
      </c>
      <c r="B207" s="113" t="s">
        <v>315</v>
      </c>
      <c r="C207" s="114">
        <v>5324584.45</v>
      </c>
      <c r="D207" s="114">
        <v>5321079.9000000004</v>
      </c>
      <c r="E207" s="115">
        <f t="shared" si="5"/>
        <v>99.934181718162066</v>
      </c>
    </row>
    <row r="208" spans="1:5" ht="18.75" x14ac:dyDescent="0.2">
      <c r="A208" s="68" t="s">
        <v>316</v>
      </c>
      <c r="B208" s="113" t="s">
        <v>317</v>
      </c>
      <c r="C208" s="114">
        <v>5324584.45</v>
      </c>
      <c r="D208" s="114">
        <v>5321079.9000000004</v>
      </c>
      <c r="E208" s="115">
        <f t="shared" si="5"/>
        <v>99.934181718162066</v>
      </c>
    </row>
    <row r="209" spans="1:5" ht="18.75" x14ac:dyDescent="0.2">
      <c r="A209" s="117" t="s">
        <v>316</v>
      </c>
      <c r="B209" s="118" t="s">
        <v>317</v>
      </c>
      <c r="C209" s="119">
        <v>5324584.45</v>
      </c>
      <c r="D209" s="119">
        <v>5321079.9000000004</v>
      </c>
      <c r="E209" s="116">
        <f t="shared" si="5"/>
        <v>99.934181718162066</v>
      </c>
    </row>
    <row r="210" spans="1:5" ht="18.75" x14ac:dyDescent="0.2">
      <c r="A210" s="68" t="s">
        <v>318</v>
      </c>
      <c r="B210" s="113" t="s">
        <v>319</v>
      </c>
      <c r="C210" s="114">
        <v>11716503.91</v>
      </c>
      <c r="D210" s="114">
        <v>11644355.02</v>
      </c>
      <c r="E210" s="115">
        <f t="shared" si="5"/>
        <v>99.384211446057549</v>
      </c>
    </row>
    <row r="211" spans="1:5" ht="18.75" x14ac:dyDescent="0.2">
      <c r="A211" s="68" t="s">
        <v>320</v>
      </c>
      <c r="B211" s="113" t="s">
        <v>321</v>
      </c>
      <c r="C211" s="114">
        <v>11716503.91</v>
      </c>
      <c r="D211" s="114">
        <v>11644355.02</v>
      </c>
      <c r="E211" s="115">
        <f t="shared" si="5"/>
        <v>99.384211446057549</v>
      </c>
    </row>
    <row r="212" spans="1:5" ht="18.75" x14ac:dyDescent="0.2">
      <c r="A212" s="68" t="s">
        <v>320</v>
      </c>
      <c r="B212" s="113" t="s">
        <v>321</v>
      </c>
      <c r="C212" s="114">
        <v>11697050.91</v>
      </c>
      <c r="D212" s="114">
        <v>11624902.02</v>
      </c>
      <c r="E212" s="115">
        <f t="shared" si="5"/>
        <v>99.383187347348226</v>
      </c>
    </row>
    <row r="213" spans="1:5" ht="18.75" x14ac:dyDescent="0.2">
      <c r="A213" s="117" t="s">
        <v>320</v>
      </c>
      <c r="B213" s="118" t="s">
        <v>321</v>
      </c>
      <c r="C213" s="119">
        <v>11697050.91</v>
      </c>
      <c r="D213" s="119">
        <v>11624902.02</v>
      </c>
      <c r="E213" s="116">
        <f t="shared" si="5"/>
        <v>99.383187347348226</v>
      </c>
    </row>
    <row r="214" spans="1:5" ht="37.5" x14ac:dyDescent="0.2">
      <c r="A214" s="68" t="s">
        <v>322</v>
      </c>
      <c r="B214" s="113" t="s">
        <v>323</v>
      </c>
      <c r="C214" s="114">
        <v>19453</v>
      </c>
      <c r="D214" s="114">
        <v>19453</v>
      </c>
      <c r="E214" s="115">
        <f t="shared" si="5"/>
        <v>100</v>
      </c>
    </row>
    <row r="215" spans="1:5" ht="37.5" x14ac:dyDescent="0.2">
      <c r="A215" s="117" t="s">
        <v>322</v>
      </c>
      <c r="B215" s="118" t="s">
        <v>323</v>
      </c>
      <c r="C215" s="119">
        <v>19453</v>
      </c>
      <c r="D215" s="119">
        <v>19453</v>
      </c>
      <c r="E215" s="116">
        <f t="shared" si="5"/>
        <v>100</v>
      </c>
    </row>
    <row r="216" spans="1:5" ht="18.75" x14ac:dyDescent="0.2">
      <c r="A216" s="68" t="s">
        <v>324</v>
      </c>
      <c r="B216" s="113" t="s">
        <v>325</v>
      </c>
      <c r="C216" s="114">
        <v>34253144.579999998</v>
      </c>
      <c r="D216" s="114">
        <v>33325239.949999999</v>
      </c>
      <c r="E216" s="115">
        <f t="shared" si="5"/>
        <v>97.291038118170931</v>
      </c>
    </row>
    <row r="217" spans="1:5" ht="37.5" x14ac:dyDescent="0.2">
      <c r="A217" s="68" t="s">
        <v>326</v>
      </c>
      <c r="B217" s="113" t="s">
        <v>327</v>
      </c>
      <c r="C217" s="114">
        <v>34253144.579999998</v>
      </c>
      <c r="D217" s="114">
        <v>33325239.949999999</v>
      </c>
      <c r="E217" s="115">
        <f t="shared" si="5"/>
        <v>97.291038118170931</v>
      </c>
    </row>
    <row r="218" spans="1:5" ht="37.5" x14ac:dyDescent="0.2">
      <c r="A218" s="117" t="s">
        <v>326</v>
      </c>
      <c r="B218" s="118" t="s">
        <v>327</v>
      </c>
      <c r="C218" s="119">
        <v>34253144.579999998</v>
      </c>
      <c r="D218" s="119">
        <v>33325239.949999999</v>
      </c>
      <c r="E218" s="116">
        <f t="shared" si="5"/>
        <v>97.291038118170931</v>
      </c>
    </row>
    <row r="219" spans="1:5" ht="37.5" x14ac:dyDescent="0.2">
      <c r="A219" s="68" t="s">
        <v>328</v>
      </c>
      <c r="B219" s="113" t="s">
        <v>329</v>
      </c>
      <c r="C219" s="114">
        <v>3507861.93</v>
      </c>
      <c r="D219" s="114">
        <v>2999182.77</v>
      </c>
      <c r="E219" s="115">
        <f t="shared" si="5"/>
        <v>85.498883076050831</v>
      </c>
    </row>
    <row r="220" spans="1:5" ht="18.75" x14ac:dyDescent="0.2">
      <c r="A220" s="68" t="s">
        <v>330</v>
      </c>
      <c r="B220" s="113" t="s">
        <v>331</v>
      </c>
      <c r="C220" s="114">
        <v>2405000</v>
      </c>
      <c r="D220" s="114">
        <v>2272560</v>
      </c>
      <c r="E220" s="115">
        <f t="shared" si="5"/>
        <v>94.493139293139293</v>
      </c>
    </row>
    <row r="221" spans="1:5" ht="75" x14ac:dyDescent="0.2">
      <c r="A221" s="68" t="s">
        <v>332</v>
      </c>
      <c r="B221" s="113" t="s">
        <v>333</v>
      </c>
      <c r="C221" s="114">
        <v>2405000</v>
      </c>
      <c r="D221" s="114">
        <v>2272560</v>
      </c>
      <c r="E221" s="115">
        <f t="shared" si="5"/>
        <v>94.493139293139293</v>
      </c>
    </row>
    <row r="222" spans="1:5" ht="75" x14ac:dyDescent="0.2">
      <c r="A222" s="117" t="s">
        <v>332</v>
      </c>
      <c r="B222" s="118" t="s">
        <v>333</v>
      </c>
      <c r="C222" s="119">
        <v>2405000</v>
      </c>
      <c r="D222" s="119">
        <v>2272560</v>
      </c>
      <c r="E222" s="116">
        <f t="shared" si="5"/>
        <v>94.493139293139293</v>
      </c>
    </row>
    <row r="223" spans="1:5" ht="18.75" x14ac:dyDescent="0.2">
      <c r="A223" s="68" t="s">
        <v>334</v>
      </c>
      <c r="B223" s="113" t="s">
        <v>335</v>
      </c>
      <c r="C223" s="114">
        <v>176000</v>
      </c>
      <c r="D223" s="114">
        <v>0</v>
      </c>
      <c r="E223" s="115">
        <f t="shared" si="5"/>
        <v>0</v>
      </c>
    </row>
    <row r="224" spans="1:5" ht="18.75" x14ac:dyDescent="0.2">
      <c r="A224" s="68" t="s">
        <v>336</v>
      </c>
      <c r="B224" s="113" t="s">
        <v>337</v>
      </c>
      <c r="C224" s="114">
        <v>176000</v>
      </c>
      <c r="D224" s="114">
        <v>0</v>
      </c>
      <c r="E224" s="115">
        <f t="shared" si="5"/>
        <v>0</v>
      </c>
    </row>
    <row r="225" spans="1:5" ht="18.75" x14ac:dyDescent="0.2">
      <c r="A225" s="117" t="s">
        <v>336</v>
      </c>
      <c r="B225" s="118" t="s">
        <v>337</v>
      </c>
      <c r="C225" s="119">
        <v>176000</v>
      </c>
      <c r="D225" s="119">
        <v>0</v>
      </c>
      <c r="E225" s="116">
        <f t="shared" si="5"/>
        <v>0</v>
      </c>
    </row>
    <row r="226" spans="1:5" ht="18.75" x14ac:dyDescent="0.2">
      <c r="A226" s="68" t="s">
        <v>338</v>
      </c>
      <c r="B226" s="113" t="s">
        <v>339</v>
      </c>
      <c r="C226" s="114">
        <v>926861.93</v>
      </c>
      <c r="D226" s="114">
        <v>726622.77</v>
      </c>
      <c r="E226" s="115">
        <f t="shared" si="5"/>
        <v>78.396009856613702</v>
      </c>
    </row>
    <row r="227" spans="1:5" ht="18.75" x14ac:dyDescent="0.2">
      <c r="A227" s="68" t="s">
        <v>340</v>
      </c>
      <c r="B227" s="113" t="s">
        <v>341</v>
      </c>
      <c r="C227" s="114">
        <v>332000</v>
      </c>
      <c r="D227" s="114">
        <v>132800</v>
      </c>
      <c r="E227" s="115">
        <f t="shared" si="5"/>
        <v>40</v>
      </c>
    </row>
    <row r="228" spans="1:5" ht="18.75" x14ac:dyDescent="0.2">
      <c r="A228" s="117" t="s">
        <v>340</v>
      </c>
      <c r="B228" s="118" t="s">
        <v>341</v>
      </c>
      <c r="C228" s="119">
        <v>332000</v>
      </c>
      <c r="D228" s="119">
        <v>132800</v>
      </c>
      <c r="E228" s="116">
        <f t="shared" si="5"/>
        <v>40</v>
      </c>
    </row>
    <row r="229" spans="1:5" ht="56.25" x14ac:dyDescent="0.2">
      <c r="A229" s="68" t="s">
        <v>342</v>
      </c>
      <c r="B229" s="113" t="s">
        <v>343</v>
      </c>
      <c r="C229" s="114">
        <v>223301</v>
      </c>
      <c r="D229" s="114">
        <v>223301</v>
      </c>
      <c r="E229" s="115">
        <f t="shared" si="5"/>
        <v>100</v>
      </c>
    </row>
    <row r="230" spans="1:5" ht="56.25" x14ac:dyDescent="0.2">
      <c r="A230" s="117" t="s">
        <v>342</v>
      </c>
      <c r="B230" s="118" t="s">
        <v>343</v>
      </c>
      <c r="C230" s="119">
        <v>223301</v>
      </c>
      <c r="D230" s="119">
        <v>223301</v>
      </c>
      <c r="E230" s="116">
        <f t="shared" si="5"/>
        <v>100</v>
      </c>
    </row>
    <row r="231" spans="1:5" ht="37.5" x14ac:dyDescent="0.2">
      <c r="A231" s="68" t="s">
        <v>344</v>
      </c>
      <c r="B231" s="113" t="s">
        <v>345</v>
      </c>
      <c r="C231" s="114">
        <v>208689.42</v>
      </c>
      <c r="D231" s="114">
        <v>208689.42</v>
      </c>
      <c r="E231" s="115">
        <f t="shared" si="5"/>
        <v>100</v>
      </c>
    </row>
    <row r="232" spans="1:5" ht="37.5" x14ac:dyDescent="0.2">
      <c r="A232" s="117" t="s">
        <v>344</v>
      </c>
      <c r="B232" s="118" t="s">
        <v>345</v>
      </c>
      <c r="C232" s="119">
        <v>208689.42</v>
      </c>
      <c r="D232" s="119">
        <v>208689.42</v>
      </c>
      <c r="E232" s="116">
        <f t="shared" si="5"/>
        <v>100</v>
      </c>
    </row>
    <row r="233" spans="1:5" ht="18.75" x14ac:dyDescent="0.2">
      <c r="A233" s="68" t="s">
        <v>346</v>
      </c>
      <c r="B233" s="113" t="s">
        <v>347</v>
      </c>
      <c r="C233" s="114">
        <v>3000</v>
      </c>
      <c r="D233" s="114">
        <v>3000</v>
      </c>
      <c r="E233" s="115">
        <f t="shared" si="5"/>
        <v>100</v>
      </c>
    </row>
    <row r="234" spans="1:5" ht="18.75" x14ac:dyDescent="0.2">
      <c r="A234" s="117" t="s">
        <v>346</v>
      </c>
      <c r="B234" s="118" t="s">
        <v>347</v>
      </c>
      <c r="C234" s="119">
        <v>3000</v>
      </c>
      <c r="D234" s="119">
        <v>3000</v>
      </c>
      <c r="E234" s="116">
        <f t="shared" si="5"/>
        <v>100</v>
      </c>
    </row>
    <row r="235" spans="1:5" ht="56.25" x14ac:dyDescent="0.2">
      <c r="A235" s="68" t="s">
        <v>348</v>
      </c>
      <c r="B235" s="113" t="s">
        <v>349</v>
      </c>
      <c r="C235" s="114">
        <v>159871.51</v>
      </c>
      <c r="D235" s="114">
        <v>158832.35</v>
      </c>
      <c r="E235" s="115">
        <f t="shared" si="5"/>
        <v>99.350003011793646</v>
      </c>
    </row>
    <row r="236" spans="1:5" ht="37.5" x14ac:dyDescent="0.2">
      <c r="A236" s="117" t="s">
        <v>348</v>
      </c>
      <c r="B236" s="118" t="s">
        <v>349</v>
      </c>
      <c r="C236" s="119">
        <v>159871.51</v>
      </c>
      <c r="D236" s="119">
        <v>158832.35</v>
      </c>
      <c r="E236" s="116">
        <f t="shared" si="5"/>
        <v>99.350003011793646</v>
      </c>
    </row>
    <row r="237" spans="1:5" ht="18.75" x14ac:dyDescent="0.2">
      <c r="A237" s="68" t="s">
        <v>351</v>
      </c>
      <c r="B237" s="113" t="s">
        <v>352</v>
      </c>
      <c r="C237" s="114">
        <v>901995.2</v>
      </c>
      <c r="D237" s="114">
        <v>901995.2</v>
      </c>
      <c r="E237" s="115">
        <f t="shared" si="5"/>
        <v>100</v>
      </c>
    </row>
    <row r="238" spans="1:5" ht="56.25" x14ac:dyDescent="0.2">
      <c r="A238" s="68" t="s">
        <v>353</v>
      </c>
      <c r="B238" s="113" t="s">
        <v>354</v>
      </c>
      <c r="C238" s="114">
        <v>323598.02</v>
      </c>
      <c r="D238" s="114">
        <v>323598.02</v>
      </c>
      <c r="E238" s="115">
        <f t="shared" si="5"/>
        <v>100</v>
      </c>
    </row>
    <row r="239" spans="1:5" ht="56.25" x14ac:dyDescent="0.2">
      <c r="A239" s="68" t="s">
        <v>355</v>
      </c>
      <c r="B239" s="113" t="s">
        <v>356</v>
      </c>
      <c r="C239" s="114">
        <v>7265</v>
      </c>
      <c r="D239" s="114">
        <v>7265</v>
      </c>
      <c r="E239" s="115">
        <f t="shared" si="5"/>
        <v>100</v>
      </c>
    </row>
    <row r="240" spans="1:5" ht="56.25" x14ac:dyDescent="0.2">
      <c r="A240" s="117" t="s">
        <v>355</v>
      </c>
      <c r="B240" s="118" t="s">
        <v>356</v>
      </c>
      <c r="C240" s="119">
        <v>7265</v>
      </c>
      <c r="D240" s="119">
        <v>7265</v>
      </c>
      <c r="E240" s="116">
        <f t="shared" si="5"/>
        <v>100</v>
      </c>
    </row>
    <row r="241" spans="1:5" ht="18.75" x14ac:dyDescent="0.2">
      <c r="A241" s="68" t="s">
        <v>357</v>
      </c>
      <c r="B241" s="113" t="s">
        <v>358</v>
      </c>
      <c r="C241" s="114">
        <v>21640</v>
      </c>
      <c r="D241" s="114">
        <v>21640</v>
      </c>
      <c r="E241" s="115">
        <f t="shared" si="5"/>
        <v>100</v>
      </c>
    </row>
    <row r="242" spans="1:5" ht="18.75" x14ac:dyDescent="0.2">
      <c r="A242" s="117" t="s">
        <v>357</v>
      </c>
      <c r="B242" s="118" t="s">
        <v>358</v>
      </c>
      <c r="C242" s="119">
        <v>21640</v>
      </c>
      <c r="D242" s="119">
        <v>21640</v>
      </c>
      <c r="E242" s="116">
        <f t="shared" si="5"/>
        <v>100</v>
      </c>
    </row>
    <row r="243" spans="1:5" ht="37.5" x14ac:dyDescent="0.2">
      <c r="A243" s="68" t="s">
        <v>359</v>
      </c>
      <c r="B243" s="113" t="s">
        <v>360</v>
      </c>
      <c r="C243" s="114">
        <v>215000</v>
      </c>
      <c r="D243" s="114">
        <v>215000</v>
      </c>
      <c r="E243" s="115">
        <f t="shared" si="5"/>
        <v>100</v>
      </c>
    </row>
    <row r="244" spans="1:5" ht="37.5" x14ac:dyDescent="0.2">
      <c r="A244" s="117" t="s">
        <v>359</v>
      </c>
      <c r="B244" s="118" t="s">
        <v>360</v>
      </c>
      <c r="C244" s="119">
        <v>215000</v>
      </c>
      <c r="D244" s="119">
        <v>215000</v>
      </c>
      <c r="E244" s="116">
        <f t="shared" si="5"/>
        <v>100</v>
      </c>
    </row>
    <row r="245" spans="1:5" ht="37.5" x14ac:dyDescent="0.2">
      <c r="A245" s="68" t="s">
        <v>361</v>
      </c>
      <c r="B245" s="113" t="s">
        <v>362</v>
      </c>
      <c r="C245" s="114">
        <v>79693.02</v>
      </c>
      <c r="D245" s="114">
        <v>79693.02</v>
      </c>
      <c r="E245" s="115">
        <f t="shared" si="5"/>
        <v>100</v>
      </c>
    </row>
    <row r="246" spans="1:5" ht="18.75" x14ac:dyDescent="0.2">
      <c r="A246" s="117" t="s">
        <v>361</v>
      </c>
      <c r="B246" s="118" t="s">
        <v>362</v>
      </c>
      <c r="C246" s="119">
        <v>79693.02</v>
      </c>
      <c r="D246" s="119">
        <v>79693.02</v>
      </c>
      <c r="E246" s="116">
        <f t="shared" si="5"/>
        <v>100</v>
      </c>
    </row>
    <row r="247" spans="1:5" ht="18.75" x14ac:dyDescent="0.2">
      <c r="A247" s="68" t="s">
        <v>363</v>
      </c>
      <c r="B247" s="113" t="s">
        <v>364</v>
      </c>
      <c r="C247" s="114">
        <v>578397.18000000005</v>
      </c>
      <c r="D247" s="114">
        <v>578397.18000000005</v>
      </c>
      <c r="E247" s="115">
        <f t="shared" ref="E247:E310" si="6">D247*100/C247</f>
        <v>100</v>
      </c>
    </row>
    <row r="248" spans="1:5" ht="37.5" x14ac:dyDescent="0.2">
      <c r="A248" s="68" t="s">
        <v>365</v>
      </c>
      <c r="B248" s="113" t="s">
        <v>366</v>
      </c>
      <c r="C248" s="114">
        <v>578397.18000000005</v>
      </c>
      <c r="D248" s="114">
        <v>578397.18000000005</v>
      </c>
      <c r="E248" s="115">
        <f t="shared" si="6"/>
        <v>100</v>
      </c>
    </row>
    <row r="249" spans="1:5" ht="37.5" x14ac:dyDescent="0.2">
      <c r="A249" s="117" t="s">
        <v>365</v>
      </c>
      <c r="B249" s="118" t="s">
        <v>366</v>
      </c>
      <c r="C249" s="119">
        <v>578397.18000000005</v>
      </c>
      <c r="D249" s="119">
        <v>578397.18000000005</v>
      </c>
      <c r="E249" s="116">
        <f t="shared" si="6"/>
        <v>100</v>
      </c>
    </row>
    <row r="250" spans="1:5" ht="56.25" x14ac:dyDescent="0.2">
      <c r="A250" s="68" t="s">
        <v>483</v>
      </c>
      <c r="B250" s="113" t="s">
        <v>484</v>
      </c>
      <c r="C250" s="114">
        <v>102000</v>
      </c>
      <c r="D250" s="114">
        <v>102000</v>
      </c>
      <c r="E250" s="115">
        <f t="shared" si="6"/>
        <v>100</v>
      </c>
    </row>
    <row r="251" spans="1:5" ht="37.5" x14ac:dyDescent="0.2">
      <c r="A251" s="68" t="s">
        <v>485</v>
      </c>
      <c r="B251" s="113" t="s">
        <v>486</v>
      </c>
      <c r="C251" s="114">
        <v>90000</v>
      </c>
      <c r="D251" s="114">
        <v>90000</v>
      </c>
      <c r="E251" s="115">
        <f t="shared" si="6"/>
        <v>100</v>
      </c>
    </row>
    <row r="252" spans="1:5" ht="18.75" x14ac:dyDescent="0.2">
      <c r="A252" s="68" t="s">
        <v>487</v>
      </c>
      <c r="B252" s="113" t="s">
        <v>488</v>
      </c>
      <c r="C252" s="114">
        <v>70000</v>
      </c>
      <c r="D252" s="114">
        <v>70000</v>
      </c>
      <c r="E252" s="115">
        <f t="shared" si="6"/>
        <v>100</v>
      </c>
    </row>
    <row r="253" spans="1:5" ht="18.75" x14ac:dyDescent="0.2">
      <c r="A253" s="117" t="s">
        <v>487</v>
      </c>
      <c r="B253" s="118" t="s">
        <v>488</v>
      </c>
      <c r="C253" s="119">
        <v>70000</v>
      </c>
      <c r="D253" s="119">
        <v>70000</v>
      </c>
      <c r="E253" s="116">
        <f t="shared" si="6"/>
        <v>100</v>
      </c>
    </row>
    <row r="254" spans="1:5" ht="18.75" x14ac:dyDescent="0.2">
      <c r="A254" s="68" t="s">
        <v>489</v>
      </c>
      <c r="B254" s="113" t="s">
        <v>490</v>
      </c>
      <c r="C254" s="114">
        <v>20000</v>
      </c>
      <c r="D254" s="114">
        <v>20000</v>
      </c>
      <c r="E254" s="115">
        <f t="shared" si="6"/>
        <v>100</v>
      </c>
    </row>
    <row r="255" spans="1:5" ht="18.75" x14ac:dyDescent="0.2">
      <c r="A255" s="117" t="s">
        <v>489</v>
      </c>
      <c r="B255" s="118" t="s">
        <v>490</v>
      </c>
      <c r="C255" s="119">
        <v>20000</v>
      </c>
      <c r="D255" s="119">
        <v>20000</v>
      </c>
      <c r="E255" s="116">
        <f t="shared" si="6"/>
        <v>100</v>
      </c>
    </row>
    <row r="256" spans="1:5" ht="18.75" x14ac:dyDescent="0.2">
      <c r="A256" s="68" t="s">
        <v>491</v>
      </c>
      <c r="B256" s="113" t="s">
        <v>492</v>
      </c>
      <c r="C256" s="114">
        <v>12000</v>
      </c>
      <c r="D256" s="114">
        <v>12000</v>
      </c>
      <c r="E256" s="115">
        <f t="shared" si="6"/>
        <v>100</v>
      </c>
    </row>
    <row r="257" spans="1:5" ht="18.75" x14ac:dyDescent="0.2">
      <c r="A257" s="68" t="s">
        <v>493</v>
      </c>
      <c r="B257" s="113" t="s">
        <v>494</v>
      </c>
      <c r="C257" s="114">
        <v>12000</v>
      </c>
      <c r="D257" s="114">
        <v>12000</v>
      </c>
      <c r="E257" s="115">
        <f t="shared" si="6"/>
        <v>100</v>
      </c>
    </row>
    <row r="258" spans="1:5" ht="18.75" x14ac:dyDescent="0.2">
      <c r="A258" s="117" t="s">
        <v>493</v>
      </c>
      <c r="B258" s="118" t="s">
        <v>494</v>
      </c>
      <c r="C258" s="119">
        <v>12000</v>
      </c>
      <c r="D258" s="119">
        <v>12000</v>
      </c>
      <c r="E258" s="116">
        <f t="shared" si="6"/>
        <v>100</v>
      </c>
    </row>
    <row r="259" spans="1:5" ht="56.25" x14ac:dyDescent="0.2">
      <c r="A259" s="68" t="s">
        <v>495</v>
      </c>
      <c r="B259" s="113" t="s">
        <v>496</v>
      </c>
      <c r="C259" s="114">
        <v>1863534.71</v>
      </c>
      <c r="D259" s="114">
        <v>1749268.47</v>
      </c>
      <c r="E259" s="115">
        <f t="shared" si="6"/>
        <v>93.868306322021766</v>
      </c>
    </row>
    <row r="260" spans="1:5" ht="37.5" x14ac:dyDescent="0.2">
      <c r="A260" s="68" t="s">
        <v>497</v>
      </c>
      <c r="B260" s="113" t="s">
        <v>498</v>
      </c>
      <c r="C260" s="114">
        <v>1364682.87</v>
      </c>
      <c r="D260" s="114">
        <v>1303513.9099999999</v>
      </c>
      <c r="E260" s="115">
        <f t="shared" si="6"/>
        <v>95.517716141626352</v>
      </c>
    </row>
    <row r="261" spans="1:5" ht="18.75" x14ac:dyDescent="0.2">
      <c r="A261" s="68" t="s">
        <v>499</v>
      </c>
      <c r="B261" s="113" t="s">
        <v>500</v>
      </c>
      <c r="C261" s="114">
        <v>398063.52</v>
      </c>
      <c r="D261" s="114">
        <v>398063.52</v>
      </c>
      <c r="E261" s="115">
        <f t="shared" si="6"/>
        <v>100</v>
      </c>
    </row>
    <row r="262" spans="1:5" ht="18.75" x14ac:dyDescent="0.2">
      <c r="A262" s="117" t="s">
        <v>499</v>
      </c>
      <c r="B262" s="118" t="s">
        <v>500</v>
      </c>
      <c r="C262" s="119">
        <v>398063.52</v>
      </c>
      <c r="D262" s="119">
        <v>398063.52</v>
      </c>
      <c r="E262" s="116">
        <f t="shared" si="6"/>
        <v>100</v>
      </c>
    </row>
    <row r="263" spans="1:5" ht="37.5" x14ac:dyDescent="0.2">
      <c r="A263" s="68" t="s">
        <v>501</v>
      </c>
      <c r="B263" s="113" t="s">
        <v>149</v>
      </c>
      <c r="C263" s="114">
        <v>938619.35</v>
      </c>
      <c r="D263" s="114">
        <v>877450.39</v>
      </c>
      <c r="E263" s="115">
        <f t="shared" si="6"/>
        <v>93.483091947763498</v>
      </c>
    </row>
    <row r="264" spans="1:5" ht="18.75" x14ac:dyDescent="0.2">
      <c r="A264" s="117" t="s">
        <v>501</v>
      </c>
      <c r="B264" s="118" t="s">
        <v>149</v>
      </c>
      <c r="C264" s="119">
        <v>938619.35</v>
      </c>
      <c r="D264" s="119">
        <v>877450.39</v>
      </c>
      <c r="E264" s="116">
        <f t="shared" si="6"/>
        <v>93.483091947763498</v>
      </c>
    </row>
    <row r="265" spans="1:5" ht="18.75" x14ac:dyDescent="0.2">
      <c r="A265" s="68" t="s">
        <v>502</v>
      </c>
      <c r="B265" s="113" t="s">
        <v>503</v>
      </c>
      <c r="C265" s="114">
        <v>21000</v>
      </c>
      <c r="D265" s="114">
        <v>21000</v>
      </c>
      <c r="E265" s="115">
        <f t="shared" si="6"/>
        <v>100</v>
      </c>
    </row>
    <row r="266" spans="1:5" ht="18.75" x14ac:dyDescent="0.2">
      <c r="A266" s="117" t="s">
        <v>502</v>
      </c>
      <c r="B266" s="118" t="s">
        <v>503</v>
      </c>
      <c r="C266" s="119">
        <v>21000</v>
      </c>
      <c r="D266" s="119">
        <v>21000</v>
      </c>
      <c r="E266" s="116">
        <f t="shared" si="6"/>
        <v>100</v>
      </c>
    </row>
    <row r="267" spans="1:5" ht="18.75" x14ac:dyDescent="0.2">
      <c r="A267" s="68" t="s">
        <v>504</v>
      </c>
      <c r="B267" s="113" t="s">
        <v>505</v>
      </c>
      <c r="C267" s="114">
        <v>7000</v>
      </c>
      <c r="D267" s="114">
        <v>7000</v>
      </c>
      <c r="E267" s="115">
        <f t="shared" si="6"/>
        <v>100</v>
      </c>
    </row>
    <row r="268" spans="1:5" ht="18.75" x14ac:dyDescent="0.2">
      <c r="A268" s="117" t="s">
        <v>504</v>
      </c>
      <c r="B268" s="118" t="s">
        <v>505</v>
      </c>
      <c r="C268" s="119">
        <v>7000</v>
      </c>
      <c r="D268" s="119">
        <v>7000</v>
      </c>
      <c r="E268" s="116">
        <f t="shared" si="6"/>
        <v>100</v>
      </c>
    </row>
    <row r="269" spans="1:5" ht="56.25" x14ac:dyDescent="0.2">
      <c r="A269" s="68" t="s">
        <v>506</v>
      </c>
      <c r="B269" s="113" t="s">
        <v>507</v>
      </c>
      <c r="C269" s="114">
        <v>498851.84000000003</v>
      </c>
      <c r="D269" s="114">
        <v>445754.56</v>
      </c>
      <c r="E269" s="115">
        <f t="shared" si="6"/>
        <v>89.356102204614501</v>
      </c>
    </row>
    <row r="270" spans="1:5" ht="18.75" x14ac:dyDescent="0.2">
      <c r="A270" s="68" t="s">
        <v>508</v>
      </c>
      <c r="B270" s="113" t="s">
        <v>509</v>
      </c>
      <c r="C270" s="114">
        <v>263851.84000000003</v>
      </c>
      <c r="D270" s="114">
        <v>251089.33</v>
      </c>
      <c r="E270" s="115">
        <f t="shared" si="6"/>
        <v>95.163001326805215</v>
      </c>
    </row>
    <row r="271" spans="1:5" ht="18.75" x14ac:dyDescent="0.2">
      <c r="A271" s="117" t="s">
        <v>508</v>
      </c>
      <c r="B271" s="118" t="s">
        <v>510</v>
      </c>
      <c r="C271" s="119">
        <v>263851.84000000003</v>
      </c>
      <c r="D271" s="119">
        <v>251089.33</v>
      </c>
      <c r="E271" s="116">
        <f t="shared" si="6"/>
        <v>95.163001326805215</v>
      </c>
    </row>
    <row r="272" spans="1:5" ht="18.75" x14ac:dyDescent="0.2">
      <c r="A272" s="68" t="s">
        <v>511</v>
      </c>
      <c r="B272" s="113" t="s">
        <v>512</v>
      </c>
      <c r="C272" s="114">
        <v>230000</v>
      </c>
      <c r="D272" s="114">
        <v>189665.23</v>
      </c>
      <c r="E272" s="115">
        <f t="shared" si="6"/>
        <v>82.463143478260875</v>
      </c>
    </row>
    <row r="273" spans="1:5" ht="18.75" x14ac:dyDescent="0.2">
      <c r="A273" s="117" t="s">
        <v>511</v>
      </c>
      <c r="B273" s="118" t="s">
        <v>512</v>
      </c>
      <c r="C273" s="119">
        <v>230000</v>
      </c>
      <c r="D273" s="119">
        <v>189665.23</v>
      </c>
      <c r="E273" s="116">
        <f t="shared" si="6"/>
        <v>82.463143478260875</v>
      </c>
    </row>
    <row r="274" spans="1:5" ht="18.75" x14ac:dyDescent="0.2">
      <c r="A274" s="68" t="s">
        <v>513</v>
      </c>
      <c r="B274" s="113" t="s">
        <v>514</v>
      </c>
      <c r="C274" s="114">
        <v>5000</v>
      </c>
      <c r="D274" s="114">
        <v>5000</v>
      </c>
      <c r="E274" s="115">
        <f t="shared" si="6"/>
        <v>100</v>
      </c>
    </row>
    <row r="275" spans="1:5" ht="18.75" x14ac:dyDescent="0.2">
      <c r="A275" s="117" t="s">
        <v>513</v>
      </c>
      <c r="B275" s="118" t="s">
        <v>514</v>
      </c>
      <c r="C275" s="119">
        <v>5000</v>
      </c>
      <c r="D275" s="119">
        <v>5000</v>
      </c>
      <c r="E275" s="116">
        <f t="shared" si="6"/>
        <v>100</v>
      </c>
    </row>
    <row r="276" spans="1:5" ht="37.5" x14ac:dyDescent="0.2">
      <c r="A276" s="68" t="s">
        <v>515</v>
      </c>
      <c r="B276" s="113" t="s">
        <v>516</v>
      </c>
      <c r="C276" s="114">
        <v>1292538</v>
      </c>
      <c r="D276" s="114">
        <v>1292020.5900000001</v>
      </c>
      <c r="E276" s="115">
        <f t="shared" si="6"/>
        <v>99.959969455443485</v>
      </c>
    </row>
    <row r="277" spans="1:5" ht="56.25" x14ac:dyDescent="0.2">
      <c r="A277" s="68" t="s">
        <v>517</v>
      </c>
      <c r="B277" s="113" t="s">
        <v>518</v>
      </c>
      <c r="C277" s="114">
        <v>723690</v>
      </c>
      <c r="D277" s="114">
        <v>723173.31</v>
      </c>
      <c r="E277" s="115">
        <f t="shared" si="6"/>
        <v>99.928603407536372</v>
      </c>
    </row>
    <row r="278" spans="1:5" ht="18.75" x14ac:dyDescent="0.2">
      <c r="A278" s="68" t="s">
        <v>519</v>
      </c>
      <c r="B278" s="113" t="s">
        <v>510</v>
      </c>
      <c r="C278" s="114">
        <v>364000</v>
      </c>
      <c r="D278" s="114">
        <v>363577.72</v>
      </c>
      <c r="E278" s="115">
        <f t="shared" si="6"/>
        <v>99.883989010989012</v>
      </c>
    </row>
    <row r="279" spans="1:5" ht="18.75" x14ac:dyDescent="0.2">
      <c r="A279" s="117" t="s">
        <v>519</v>
      </c>
      <c r="B279" s="118" t="s">
        <v>510</v>
      </c>
      <c r="C279" s="119">
        <v>364000</v>
      </c>
      <c r="D279" s="119">
        <v>363577.72</v>
      </c>
      <c r="E279" s="116">
        <f t="shared" si="6"/>
        <v>99.883989010989012</v>
      </c>
    </row>
    <row r="280" spans="1:5" ht="18.75" x14ac:dyDescent="0.2">
      <c r="A280" s="68" t="s">
        <v>520</v>
      </c>
      <c r="B280" s="113" t="s">
        <v>521</v>
      </c>
      <c r="C280" s="114">
        <v>99551</v>
      </c>
      <c r="D280" s="114">
        <v>99551</v>
      </c>
      <c r="E280" s="115">
        <f t="shared" si="6"/>
        <v>100</v>
      </c>
    </row>
    <row r="281" spans="1:5" ht="18.75" x14ac:dyDescent="0.2">
      <c r="A281" s="117" t="s">
        <v>520</v>
      </c>
      <c r="B281" s="118" t="s">
        <v>521</v>
      </c>
      <c r="C281" s="119">
        <v>99551</v>
      </c>
      <c r="D281" s="119">
        <v>99551</v>
      </c>
      <c r="E281" s="116">
        <f t="shared" si="6"/>
        <v>100</v>
      </c>
    </row>
    <row r="282" spans="1:5" ht="18.75" x14ac:dyDescent="0.2">
      <c r="A282" s="68" t="s">
        <v>522</v>
      </c>
      <c r="B282" s="113" t="s">
        <v>512</v>
      </c>
      <c r="C282" s="114">
        <v>260139</v>
      </c>
      <c r="D282" s="114">
        <v>260044.59</v>
      </c>
      <c r="E282" s="115">
        <f t="shared" si="6"/>
        <v>99.96370786387277</v>
      </c>
    </row>
    <row r="283" spans="1:5" ht="18.75" x14ac:dyDescent="0.2">
      <c r="A283" s="117" t="s">
        <v>522</v>
      </c>
      <c r="B283" s="118" t="s">
        <v>512</v>
      </c>
      <c r="C283" s="119">
        <v>260139</v>
      </c>
      <c r="D283" s="119">
        <v>260044.59</v>
      </c>
      <c r="E283" s="116">
        <f t="shared" si="6"/>
        <v>99.96370786387277</v>
      </c>
    </row>
    <row r="284" spans="1:5" ht="56.25" x14ac:dyDescent="0.2">
      <c r="A284" s="68" t="s">
        <v>523</v>
      </c>
      <c r="B284" s="113" t="s">
        <v>524</v>
      </c>
      <c r="C284" s="114">
        <v>568848</v>
      </c>
      <c r="D284" s="114">
        <v>568847.28</v>
      </c>
      <c r="E284" s="115">
        <f t="shared" si="6"/>
        <v>99.999873428402665</v>
      </c>
    </row>
    <row r="285" spans="1:5" ht="18.75" x14ac:dyDescent="0.2">
      <c r="A285" s="68" t="s">
        <v>525</v>
      </c>
      <c r="B285" s="113" t="s">
        <v>526</v>
      </c>
      <c r="C285" s="114">
        <v>510000</v>
      </c>
      <c r="D285" s="114">
        <v>510000</v>
      </c>
      <c r="E285" s="115">
        <f t="shared" si="6"/>
        <v>100</v>
      </c>
    </row>
    <row r="286" spans="1:5" ht="18.75" x14ac:dyDescent="0.2">
      <c r="A286" s="117" t="s">
        <v>525</v>
      </c>
      <c r="B286" s="118" t="s">
        <v>527</v>
      </c>
      <c r="C286" s="119">
        <v>510000</v>
      </c>
      <c r="D286" s="119">
        <v>510000</v>
      </c>
      <c r="E286" s="116">
        <f t="shared" si="6"/>
        <v>100</v>
      </c>
    </row>
    <row r="287" spans="1:5" ht="18.75" x14ac:dyDescent="0.2">
      <c r="A287" s="68" t="s">
        <v>528</v>
      </c>
      <c r="B287" s="113" t="s">
        <v>500</v>
      </c>
      <c r="C287" s="114">
        <v>58848</v>
      </c>
      <c r="D287" s="114">
        <v>58847.28</v>
      </c>
      <c r="E287" s="115">
        <f t="shared" si="6"/>
        <v>99.99877650897227</v>
      </c>
    </row>
    <row r="288" spans="1:5" ht="18.75" x14ac:dyDescent="0.2">
      <c r="A288" s="117" t="s">
        <v>528</v>
      </c>
      <c r="B288" s="118" t="s">
        <v>500</v>
      </c>
      <c r="C288" s="119">
        <v>58848</v>
      </c>
      <c r="D288" s="119">
        <v>58847.28</v>
      </c>
      <c r="E288" s="116">
        <f t="shared" si="6"/>
        <v>99.99877650897227</v>
      </c>
    </row>
    <row r="289" spans="1:5" ht="56.25" x14ac:dyDescent="0.2">
      <c r="A289" s="68" t="s">
        <v>529</v>
      </c>
      <c r="B289" s="113" t="s">
        <v>530</v>
      </c>
      <c r="C289" s="114">
        <v>2688898.43</v>
      </c>
      <c r="D289" s="114">
        <v>2664129.42</v>
      </c>
      <c r="E289" s="115">
        <f t="shared" si="6"/>
        <v>99.078841739663616</v>
      </c>
    </row>
    <row r="290" spans="1:5" ht="56.25" x14ac:dyDescent="0.2">
      <c r="A290" s="68" t="s">
        <v>531</v>
      </c>
      <c r="B290" s="113" t="s">
        <v>518</v>
      </c>
      <c r="C290" s="114">
        <v>1277000</v>
      </c>
      <c r="D290" s="114">
        <v>1277000</v>
      </c>
      <c r="E290" s="115">
        <f t="shared" si="6"/>
        <v>100</v>
      </c>
    </row>
    <row r="291" spans="1:5" ht="18.75" x14ac:dyDescent="0.2">
      <c r="A291" s="68" t="s">
        <v>532</v>
      </c>
      <c r="B291" s="113" t="s">
        <v>510</v>
      </c>
      <c r="C291" s="114">
        <v>822000</v>
      </c>
      <c r="D291" s="114">
        <v>822000</v>
      </c>
      <c r="E291" s="115">
        <f t="shared" si="6"/>
        <v>100</v>
      </c>
    </row>
    <row r="292" spans="1:5" ht="18.75" x14ac:dyDescent="0.2">
      <c r="A292" s="117" t="s">
        <v>532</v>
      </c>
      <c r="B292" s="118" t="s">
        <v>510</v>
      </c>
      <c r="C292" s="119">
        <v>822000</v>
      </c>
      <c r="D292" s="119">
        <v>822000</v>
      </c>
      <c r="E292" s="116">
        <f t="shared" si="6"/>
        <v>100</v>
      </c>
    </row>
    <row r="293" spans="1:5" ht="18.75" x14ac:dyDescent="0.2">
      <c r="A293" s="68" t="s">
        <v>533</v>
      </c>
      <c r="B293" s="113" t="s">
        <v>512</v>
      </c>
      <c r="C293" s="114">
        <v>455000</v>
      </c>
      <c r="D293" s="114">
        <v>455000</v>
      </c>
      <c r="E293" s="115">
        <f t="shared" si="6"/>
        <v>100</v>
      </c>
    </row>
    <row r="294" spans="1:5" ht="18.75" x14ac:dyDescent="0.2">
      <c r="A294" s="117" t="s">
        <v>533</v>
      </c>
      <c r="B294" s="118" t="s">
        <v>512</v>
      </c>
      <c r="C294" s="119">
        <v>455000</v>
      </c>
      <c r="D294" s="119">
        <v>455000</v>
      </c>
      <c r="E294" s="116">
        <f t="shared" si="6"/>
        <v>100</v>
      </c>
    </row>
    <row r="295" spans="1:5" ht="37.5" x14ac:dyDescent="0.2">
      <c r="A295" s="68" t="s">
        <v>534</v>
      </c>
      <c r="B295" s="113" t="s">
        <v>535</v>
      </c>
      <c r="C295" s="114">
        <v>1332519.43</v>
      </c>
      <c r="D295" s="114">
        <v>1332519.43</v>
      </c>
      <c r="E295" s="115">
        <f t="shared" si="6"/>
        <v>100</v>
      </c>
    </row>
    <row r="296" spans="1:5" ht="18.75" x14ac:dyDescent="0.2">
      <c r="A296" s="68" t="s">
        <v>536</v>
      </c>
      <c r="B296" s="113" t="s">
        <v>527</v>
      </c>
      <c r="C296" s="114">
        <v>900000</v>
      </c>
      <c r="D296" s="114">
        <v>900000</v>
      </c>
      <c r="E296" s="115">
        <f t="shared" si="6"/>
        <v>100</v>
      </c>
    </row>
    <row r="297" spans="1:5" ht="18.75" x14ac:dyDescent="0.2">
      <c r="A297" s="117" t="s">
        <v>536</v>
      </c>
      <c r="B297" s="118" t="s">
        <v>527</v>
      </c>
      <c r="C297" s="119">
        <v>900000</v>
      </c>
      <c r="D297" s="119">
        <v>900000</v>
      </c>
      <c r="E297" s="116">
        <f t="shared" si="6"/>
        <v>100</v>
      </c>
    </row>
    <row r="298" spans="1:5" ht="37.5" x14ac:dyDescent="0.2">
      <c r="A298" s="68" t="s">
        <v>537</v>
      </c>
      <c r="B298" s="113" t="s">
        <v>149</v>
      </c>
      <c r="C298" s="114">
        <v>388233.71</v>
      </c>
      <c r="D298" s="114">
        <v>388233.71</v>
      </c>
      <c r="E298" s="115">
        <f t="shared" si="6"/>
        <v>100</v>
      </c>
    </row>
    <row r="299" spans="1:5" ht="18.75" x14ac:dyDescent="0.2">
      <c r="A299" s="117" t="s">
        <v>537</v>
      </c>
      <c r="B299" s="118" t="s">
        <v>149</v>
      </c>
      <c r="C299" s="119">
        <v>388233.71</v>
      </c>
      <c r="D299" s="119">
        <v>388233.71</v>
      </c>
      <c r="E299" s="116">
        <f t="shared" si="6"/>
        <v>100</v>
      </c>
    </row>
    <row r="300" spans="1:5" ht="18.75" x14ac:dyDescent="0.2">
      <c r="A300" s="68" t="s">
        <v>538</v>
      </c>
      <c r="B300" s="113" t="s">
        <v>500</v>
      </c>
      <c r="C300" s="114">
        <v>39285.72</v>
      </c>
      <c r="D300" s="114">
        <v>39285.72</v>
      </c>
      <c r="E300" s="115">
        <f t="shared" si="6"/>
        <v>100</v>
      </c>
    </row>
    <row r="301" spans="1:5" ht="18.75" x14ac:dyDescent="0.2">
      <c r="A301" s="117" t="s">
        <v>538</v>
      </c>
      <c r="B301" s="118" t="s">
        <v>500</v>
      </c>
      <c r="C301" s="119">
        <v>39285.72</v>
      </c>
      <c r="D301" s="119">
        <v>39285.72</v>
      </c>
      <c r="E301" s="116">
        <f t="shared" si="6"/>
        <v>100</v>
      </c>
    </row>
    <row r="302" spans="1:5" ht="18.75" x14ac:dyDescent="0.2">
      <c r="A302" s="68" t="s">
        <v>539</v>
      </c>
      <c r="B302" s="113" t="s">
        <v>540</v>
      </c>
      <c r="C302" s="114">
        <v>5000</v>
      </c>
      <c r="D302" s="114">
        <v>5000</v>
      </c>
      <c r="E302" s="115">
        <f t="shared" si="6"/>
        <v>100</v>
      </c>
    </row>
    <row r="303" spans="1:5" ht="18.75" x14ac:dyDescent="0.2">
      <c r="A303" s="117" t="s">
        <v>539</v>
      </c>
      <c r="B303" s="118" t="s">
        <v>540</v>
      </c>
      <c r="C303" s="119">
        <v>5000</v>
      </c>
      <c r="D303" s="119">
        <v>5000</v>
      </c>
      <c r="E303" s="116">
        <f t="shared" si="6"/>
        <v>100</v>
      </c>
    </row>
    <row r="304" spans="1:5" ht="37.5" x14ac:dyDescent="0.2">
      <c r="A304" s="68" t="s">
        <v>541</v>
      </c>
      <c r="B304" s="113" t="s">
        <v>542</v>
      </c>
      <c r="C304" s="114">
        <v>79379</v>
      </c>
      <c r="D304" s="114">
        <v>54609.99</v>
      </c>
      <c r="E304" s="115">
        <f t="shared" si="6"/>
        <v>68.796520490305994</v>
      </c>
    </row>
    <row r="305" spans="1:5" ht="18.75" x14ac:dyDescent="0.2">
      <c r="A305" s="68" t="s">
        <v>543</v>
      </c>
      <c r="B305" s="113" t="s">
        <v>544</v>
      </c>
      <c r="C305" s="114">
        <v>14000</v>
      </c>
      <c r="D305" s="114">
        <v>7000</v>
      </c>
      <c r="E305" s="115">
        <f t="shared" si="6"/>
        <v>50</v>
      </c>
    </row>
    <row r="306" spans="1:5" ht="18.75" x14ac:dyDescent="0.2">
      <c r="A306" s="117" t="s">
        <v>543</v>
      </c>
      <c r="B306" s="118" t="s">
        <v>544</v>
      </c>
      <c r="C306" s="119">
        <v>14000</v>
      </c>
      <c r="D306" s="119">
        <v>7000</v>
      </c>
      <c r="E306" s="116">
        <f t="shared" si="6"/>
        <v>50</v>
      </c>
    </row>
    <row r="307" spans="1:5" ht="18.75" x14ac:dyDescent="0.2">
      <c r="A307" s="68" t="s">
        <v>545</v>
      </c>
      <c r="B307" s="113" t="s">
        <v>546</v>
      </c>
      <c r="C307" s="114">
        <v>21179</v>
      </c>
      <c r="D307" s="114">
        <v>15709.7</v>
      </c>
      <c r="E307" s="115">
        <f t="shared" si="6"/>
        <v>74.175834553095044</v>
      </c>
    </row>
    <row r="308" spans="1:5" ht="18.75" x14ac:dyDescent="0.2">
      <c r="A308" s="117" t="s">
        <v>545</v>
      </c>
      <c r="B308" s="118" t="s">
        <v>546</v>
      </c>
      <c r="C308" s="119">
        <v>21179</v>
      </c>
      <c r="D308" s="119">
        <v>15709.7</v>
      </c>
      <c r="E308" s="116">
        <f t="shared" si="6"/>
        <v>74.175834553095044</v>
      </c>
    </row>
    <row r="309" spans="1:5" ht="37.5" x14ac:dyDescent="0.2">
      <c r="A309" s="68" t="s">
        <v>547</v>
      </c>
      <c r="B309" s="113" t="s">
        <v>548</v>
      </c>
      <c r="C309" s="114">
        <v>44200</v>
      </c>
      <c r="D309" s="114">
        <v>31900.29</v>
      </c>
      <c r="E309" s="115">
        <f t="shared" si="6"/>
        <v>72.172601809954756</v>
      </c>
    </row>
    <row r="310" spans="1:5" ht="37.5" x14ac:dyDescent="0.2">
      <c r="A310" s="117" t="s">
        <v>547</v>
      </c>
      <c r="B310" s="118" t="s">
        <v>548</v>
      </c>
      <c r="C310" s="119">
        <v>44200</v>
      </c>
      <c r="D310" s="119">
        <v>31900.29</v>
      </c>
      <c r="E310" s="116">
        <f t="shared" si="6"/>
        <v>72.172601809954756</v>
      </c>
    </row>
    <row r="311" spans="1:5" ht="37.5" x14ac:dyDescent="0.2">
      <c r="A311" s="68" t="s">
        <v>549</v>
      </c>
      <c r="B311" s="113" t="s">
        <v>550</v>
      </c>
      <c r="C311" s="114">
        <v>17760</v>
      </c>
      <c r="D311" s="114">
        <v>17760</v>
      </c>
      <c r="E311" s="115">
        <f t="shared" ref="E311:E374" si="7">D311*100/C311</f>
        <v>100</v>
      </c>
    </row>
    <row r="312" spans="1:5" ht="37.5" x14ac:dyDescent="0.2">
      <c r="A312" s="68" t="s">
        <v>551</v>
      </c>
      <c r="B312" s="113" t="s">
        <v>552</v>
      </c>
      <c r="C312" s="114">
        <v>17760</v>
      </c>
      <c r="D312" s="114">
        <v>17760</v>
      </c>
      <c r="E312" s="115">
        <f t="shared" si="7"/>
        <v>100</v>
      </c>
    </row>
    <row r="313" spans="1:5" ht="18.75" x14ac:dyDescent="0.2">
      <c r="A313" s="68" t="s">
        <v>553</v>
      </c>
      <c r="B313" s="113" t="s">
        <v>494</v>
      </c>
      <c r="C313" s="114">
        <v>17760</v>
      </c>
      <c r="D313" s="114">
        <v>17760</v>
      </c>
      <c r="E313" s="115">
        <f t="shared" si="7"/>
        <v>100</v>
      </c>
    </row>
    <row r="314" spans="1:5" ht="18.75" x14ac:dyDescent="0.2">
      <c r="A314" s="117" t="s">
        <v>553</v>
      </c>
      <c r="B314" s="118" t="s">
        <v>494</v>
      </c>
      <c r="C314" s="119">
        <v>17760</v>
      </c>
      <c r="D314" s="119">
        <v>17760</v>
      </c>
      <c r="E314" s="116">
        <f t="shared" si="7"/>
        <v>100</v>
      </c>
    </row>
    <row r="315" spans="1:5" ht="37.5" x14ac:dyDescent="0.2">
      <c r="A315" s="68" t="s">
        <v>554</v>
      </c>
      <c r="B315" s="113" t="s">
        <v>555</v>
      </c>
      <c r="C315" s="114">
        <v>621269.07999999996</v>
      </c>
      <c r="D315" s="114">
        <v>621269.07999999996</v>
      </c>
      <c r="E315" s="115">
        <f t="shared" si="7"/>
        <v>100</v>
      </c>
    </row>
    <row r="316" spans="1:5" ht="56.25" x14ac:dyDescent="0.2">
      <c r="A316" s="68" t="s">
        <v>556</v>
      </c>
      <c r="B316" s="113" t="s">
        <v>557</v>
      </c>
      <c r="C316" s="114">
        <v>621269.07999999996</v>
      </c>
      <c r="D316" s="114">
        <v>621269.07999999996</v>
      </c>
      <c r="E316" s="115">
        <f t="shared" si="7"/>
        <v>100</v>
      </c>
    </row>
    <row r="317" spans="1:5" ht="18.75" x14ac:dyDescent="0.2">
      <c r="A317" s="68" t="s">
        <v>558</v>
      </c>
      <c r="B317" s="113" t="s">
        <v>510</v>
      </c>
      <c r="C317" s="114">
        <v>358356.47</v>
      </c>
      <c r="D317" s="114">
        <v>358356.47</v>
      </c>
      <c r="E317" s="115">
        <f t="shared" si="7"/>
        <v>100.00000000000001</v>
      </c>
    </row>
    <row r="318" spans="1:5" ht="18.75" x14ac:dyDescent="0.2">
      <c r="A318" s="117" t="s">
        <v>558</v>
      </c>
      <c r="B318" s="118" t="s">
        <v>510</v>
      </c>
      <c r="C318" s="119">
        <v>358356.47</v>
      </c>
      <c r="D318" s="119">
        <v>358356.47</v>
      </c>
      <c r="E318" s="116">
        <f t="shared" si="7"/>
        <v>100.00000000000001</v>
      </c>
    </row>
    <row r="319" spans="1:5" ht="18.75" x14ac:dyDescent="0.2">
      <c r="A319" s="68" t="s">
        <v>559</v>
      </c>
      <c r="B319" s="113" t="s">
        <v>521</v>
      </c>
      <c r="C319" s="114">
        <v>24900</v>
      </c>
      <c r="D319" s="114">
        <v>24900</v>
      </c>
      <c r="E319" s="115">
        <f t="shared" si="7"/>
        <v>100</v>
      </c>
    </row>
    <row r="320" spans="1:5" ht="18.75" x14ac:dyDescent="0.2">
      <c r="A320" s="117" t="s">
        <v>559</v>
      </c>
      <c r="B320" s="118" t="s">
        <v>521</v>
      </c>
      <c r="C320" s="119">
        <v>24900</v>
      </c>
      <c r="D320" s="119">
        <v>24900</v>
      </c>
      <c r="E320" s="116">
        <f t="shared" si="7"/>
        <v>100</v>
      </c>
    </row>
    <row r="321" spans="1:5" ht="18.75" x14ac:dyDescent="0.2">
      <c r="A321" s="68" t="s">
        <v>560</v>
      </c>
      <c r="B321" s="113" t="s">
        <v>512</v>
      </c>
      <c r="C321" s="114">
        <v>180000</v>
      </c>
      <c r="D321" s="114">
        <v>180000</v>
      </c>
      <c r="E321" s="115">
        <f t="shared" si="7"/>
        <v>100</v>
      </c>
    </row>
    <row r="322" spans="1:5" ht="18.75" x14ac:dyDescent="0.2">
      <c r="A322" s="117" t="s">
        <v>560</v>
      </c>
      <c r="B322" s="118" t="s">
        <v>512</v>
      </c>
      <c r="C322" s="119">
        <v>180000</v>
      </c>
      <c r="D322" s="119">
        <v>180000</v>
      </c>
      <c r="E322" s="116">
        <f t="shared" si="7"/>
        <v>100</v>
      </c>
    </row>
    <row r="323" spans="1:5" ht="37.5" x14ac:dyDescent="0.2">
      <c r="A323" s="68" t="s">
        <v>561</v>
      </c>
      <c r="B323" s="113" t="s">
        <v>562</v>
      </c>
      <c r="C323" s="114">
        <v>44099.360000000001</v>
      </c>
      <c r="D323" s="114">
        <v>44099.360000000001</v>
      </c>
      <c r="E323" s="115">
        <f t="shared" si="7"/>
        <v>100</v>
      </c>
    </row>
    <row r="324" spans="1:5" ht="37.5" x14ac:dyDescent="0.2">
      <c r="A324" s="117" t="s">
        <v>561</v>
      </c>
      <c r="B324" s="118" t="s">
        <v>562</v>
      </c>
      <c r="C324" s="119">
        <v>44099.360000000001</v>
      </c>
      <c r="D324" s="119">
        <v>44099.360000000001</v>
      </c>
      <c r="E324" s="116">
        <f t="shared" si="7"/>
        <v>100</v>
      </c>
    </row>
    <row r="325" spans="1:5" ht="37.5" x14ac:dyDescent="0.2">
      <c r="A325" s="68" t="s">
        <v>563</v>
      </c>
      <c r="B325" s="113" t="s">
        <v>564</v>
      </c>
      <c r="C325" s="114">
        <v>13913.25</v>
      </c>
      <c r="D325" s="114">
        <v>13913.25</v>
      </c>
      <c r="E325" s="115">
        <f t="shared" si="7"/>
        <v>100</v>
      </c>
    </row>
    <row r="326" spans="1:5" ht="37.5" x14ac:dyDescent="0.2">
      <c r="A326" s="117" t="s">
        <v>563</v>
      </c>
      <c r="B326" s="118" t="s">
        <v>564</v>
      </c>
      <c r="C326" s="119">
        <v>13913.25</v>
      </c>
      <c r="D326" s="119">
        <v>13913.25</v>
      </c>
      <c r="E326" s="116">
        <f t="shared" si="7"/>
        <v>100</v>
      </c>
    </row>
    <row r="327" spans="1:5" ht="37.5" x14ac:dyDescent="0.2">
      <c r="A327" s="68" t="s">
        <v>565</v>
      </c>
      <c r="B327" s="113" t="s">
        <v>566</v>
      </c>
      <c r="C327" s="114">
        <v>41436.32</v>
      </c>
      <c r="D327" s="114">
        <v>11436.32</v>
      </c>
      <c r="E327" s="115">
        <f t="shared" si="7"/>
        <v>27.599748240191214</v>
      </c>
    </row>
    <row r="328" spans="1:5" ht="37.5" x14ac:dyDescent="0.2">
      <c r="A328" s="68" t="s">
        <v>567</v>
      </c>
      <c r="B328" s="113" t="s">
        <v>486</v>
      </c>
      <c r="C328" s="114">
        <v>636.32000000000005</v>
      </c>
      <c r="D328" s="114">
        <v>636.32000000000005</v>
      </c>
      <c r="E328" s="115">
        <f t="shared" si="7"/>
        <v>100</v>
      </c>
    </row>
    <row r="329" spans="1:5" ht="18.75" x14ac:dyDescent="0.2">
      <c r="A329" s="68" t="s">
        <v>568</v>
      </c>
      <c r="B329" s="113" t="s">
        <v>569</v>
      </c>
      <c r="C329" s="114">
        <v>636.32000000000005</v>
      </c>
      <c r="D329" s="114">
        <v>636.32000000000005</v>
      </c>
      <c r="E329" s="115">
        <f t="shared" si="7"/>
        <v>100</v>
      </c>
    </row>
    <row r="330" spans="1:5" ht="18.75" x14ac:dyDescent="0.2">
      <c r="A330" s="117" t="s">
        <v>568</v>
      </c>
      <c r="B330" s="118" t="s">
        <v>569</v>
      </c>
      <c r="C330" s="119">
        <v>636.32000000000005</v>
      </c>
      <c r="D330" s="119">
        <v>636.32000000000005</v>
      </c>
      <c r="E330" s="116">
        <f t="shared" si="7"/>
        <v>100</v>
      </c>
    </row>
    <row r="331" spans="1:5" ht="18.75" x14ac:dyDescent="0.2">
      <c r="A331" s="68" t="s">
        <v>570</v>
      </c>
      <c r="B331" s="113" t="s">
        <v>492</v>
      </c>
      <c r="C331" s="114">
        <v>10800</v>
      </c>
      <c r="D331" s="114">
        <v>10800</v>
      </c>
      <c r="E331" s="115">
        <f t="shared" si="7"/>
        <v>100</v>
      </c>
    </row>
    <row r="332" spans="1:5" ht="37.5" x14ac:dyDescent="0.2">
      <c r="A332" s="68" t="s">
        <v>571</v>
      </c>
      <c r="B332" s="113" t="s">
        <v>572</v>
      </c>
      <c r="C332" s="114">
        <v>10800</v>
      </c>
      <c r="D332" s="114">
        <v>10800</v>
      </c>
      <c r="E332" s="115">
        <f t="shared" si="7"/>
        <v>100</v>
      </c>
    </row>
    <row r="333" spans="1:5" ht="18.75" x14ac:dyDescent="0.2">
      <c r="A333" s="117" t="s">
        <v>571</v>
      </c>
      <c r="B333" s="118" t="s">
        <v>572</v>
      </c>
      <c r="C333" s="119">
        <v>10800</v>
      </c>
      <c r="D333" s="119">
        <v>10800</v>
      </c>
      <c r="E333" s="116">
        <f t="shared" si="7"/>
        <v>100</v>
      </c>
    </row>
    <row r="334" spans="1:5" ht="18.75" x14ac:dyDescent="0.2">
      <c r="A334" s="68" t="s">
        <v>573</v>
      </c>
      <c r="B334" s="113" t="s">
        <v>574</v>
      </c>
      <c r="C334" s="114">
        <v>30000</v>
      </c>
      <c r="D334" s="114">
        <v>0</v>
      </c>
      <c r="E334" s="115">
        <f t="shared" si="7"/>
        <v>0</v>
      </c>
    </row>
    <row r="335" spans="1:5" ht="56.25" x14ac:dyDescent="0.2">
      <c r="A335" s="68" t="s">
        <v>575</v>
      </c>
      <c r="B335" s="113" t="s">
        <v>576</v>
      </c>
      <c r="C335" s="114">
        <v>30000</v>
      </c>
      <c r="D335" s="114">
        <v>0</v>
      </c>
      <c r="E335" s="115">
        <f t="shared" si="7"/>
        <v>0</v>
      </c>
    </row>
    <row r="336" spans="1:5" ht="56.25" x14ac:dyDescent="0.2">
      <c r="A336" s="117" t="s">
        <v>575</v>
      </c>
      <c r="B336" s="118" t="s">
        <v>576</v>
      </c>
      <c r="C336" s="119">
        <v>30000</v>
      </c>
      <c r="D336" s="119">
        <v>0</v>
      </c>
      <c r="E336" s="116">
        <f t="shared" si="7"/>
        <v>0</v>
      </c>
    </row>
    <row r="337" spans="1:5" ht="56.25" x14ac:dyDescent="0.2">
      <c r="A337" s="68" t="s">
        <v>577</v>
      </c>
      <c r="B337" s="113" t="s">
        <v>578</v>
      </c>
      <c r="C337" s="114">
        <v>5267153.12</v>
      </c>
      <c r="D337" s="114">
        <v>5080847.87</v>
      </c>
      <c r="E337" s="115">
        <f t="shared" si="7"/>
        <v>96.462885248340754</v>
      </c>
    </row>
    <row r="338" spans="1:5" ht="56.25" x14ac:dyDescent="0.2">
      <c r="A338" s="68" t="s">
        <v>579</v>
      </c>
      <c r="B338" s="113" t="s">
        <v>518</v>
      </c>
      <c r="C338" s="114">
        <v>4026619.31</v>
      </c>
      <c r="D338" s="114">
        <v>3878320.21</v>
      </c>
      <c r="E338" s="115">
        <f t="shared" si="7"/>
        <v>96.317032016617432</v>
      </c>
    </row>
    <row r="339" spans="1:5" ht="18.75" x14ac:dyDescent="0.2">
      <c r="A339" s="68" t="s">
        <v>580</v>
      </c>
      <c r="B339" s="113" t="s">
        <v>510</v>
      </c>
      <c r="C339" s="114">
        <v>1100000</v>
      </c>
      <c r="D339" s="114">
        <v>969483.78</v>
      </c>
      <c r="E339" s="115">
        <f t="shared" si="7"/>
        <v>88.134889090909084</v>
      </c>
    </row>
    <row r="340" spans="1:5" ht="18.75" x14ac:dyDescent="0.2">
      <c r="A340" s="117" t="s">
        <v>580</v>
      </c>
      <c r="B340" s="118" t="s">
        <v>510</v>
      </c>
      <c r="C340" s="119">
        <v>1100000</v>
      </c>
      <c r="D340" s="119">
        <v>969483.78</v>
      </c>
      <c r="E340" s="116">
        <f t="shared" si="7"/>
        <v>88.134889090909084</v>
      </c>
    </row>
    <row r="341" spans="1:5" ht="18.75" x14ac:dyDescent="0.2">
      <c r="A341" s="68" t="s">
        <v>581</v>
      </c>
      <c r="B341" s="113" t="s">
        <v>521</v>
      </c>
      <c r="C341" s="114">
        <v>192654.19</v>
      </c>
      <c r="D341" s="114">
        <v>174871.31</v>
      </c>
      <c r="E341" s="115">
        <f t="shared" si="7"/>
        <v>90.769533743335657</v>
      </c>
    </row>
    <row r="342" spans="1:5" ht="18.75" x14ac:dyDescent="0.2">
      <c r="A342" s="117" t="s">
        <v>581</v>
      </c>
      <c r="B342" s="118" t="s">
        <v>521</v>
      </c>
      <c r="C342" s="119">
        <v>192654.19</v>
      </c>
      <c r="D342" s="119">
        <v>174871.31</v>
      </c>
      <c r="E342" s="116">
        <f t="shared" si="7"/>
        <v>90.769533743335657</v>
      </c>
    </row>
    <row r="343" spans="1:5" ht="37.5" x14ac:dyDescent="0.2">
      <c r="A343" s="68" t="s">
        <v>582</v>
      </c>
      <c r="B343" s="113" t="s">
        <v>583</v>
      </c>
      <c r="C343" s="114">
        <v>333300</v>
      </c>
      <c r="D343" s="114">
        <v>333300</v>
      </c>
      <c r="E343" s="115">
        <f t="shared" si="7"/>
        <v>100</v>
      </c>
    </row>
    <row r="344" spans="1:5" ht="37.5" x14ac:dyDescent="0.2">
      <c r="A344" s="117" t="s">
        <v>582</v>
      </c>
      <c r="B344" s="118" t="s">
        <v>583</v>
      </c>
      <c r="C344" s="119">
        <v>333300</v>
      </c>
      <c r="D344" s="119">
        <v>333300</v>
      </c>
      <c r="E344" s="116">
        <f t="shared" si="7"/>
        <v>100</v>
      </c>
    </row>
    <row r="345" spans="1:5" ht="18.75" x14ac:dyDescent="0.2">
      <c r="A345" s="68" t="s">
        <v>584</v>
      </c>
      <c r="B345" s="113" t="s">
        <v>585</v>
      </c>
      <c r="C345" s="114">
        <v>2332825.12</v>
      </c>
      <c r="D345" s="114">
        <v>2332825.12</v>
      </c>
      <c r="E345" s="115">
        <f t="shared" si="7"/>
        <v>100</v>
      </c>
    </row>
    <row r="346" spans="1:5" ht="18.75" x14ac:dyDescent="0.2">
      <c r="A346" s="117" t="s">
        <v>584</v>
      </c>
      <c r="B346" s="118" t="s">
        <v>585</v>
      </c>
      <c r="C346" s="119">
        <v>2332825.12</v>
      </c>
      <c r="D346" s="119">
        <v>2332825.12</v>
      </c>
      <c r="E346" s="116">
        <f t="shared" si="7"/>
        <v>100</v>
      </c>
    </row>
    <row r="347" spans="1:5" ht="37.5" x14ac:dyDescent="0.2">
      <c r="A347" s="68" t="s">
        <v>586</v>
      </c>
      <c r="B347" s="113" t="s">
        <v>587</v>
      </c>
      <c r="C347" s="114">
        <v>67840</v>
      </c>
      <c r="D347" s="114">
        <v>67840</v>
      </c>
      <c r="E347" s="115">
        <f t="shared" si="7"/>
        <v>100</v>
      </c>
    </row>
    <row r="348" spans="1:5" ht="37.5" x14ac:dyDescent="0.2">
      <c r="A348" s="117" t="s">
        <v>586</v>
      </c>
      <c r="B348" s="118" t="s">
        <v>587</v>
      </c>
      <c r="C348" s="119">
        <v>67840</v>
      </c>
      <c r="D348" s="119">
        <v>67840</v>
      </c>
      <c r="E348" s="116">
        <f t="shared" si="7"/>
        <v>100</v>
      </c>
    </row>
    <row r="349" spans="1:5" ht="37.5" x14ac:dyDescent="0.2">
      <c r="A349" s="68" t="s">
        <v>588</v>
      </c>
      <c r="B349" s="113" t="s">
        <v>535</v>
      </c>
      <c r="C349" s="114">
        <v>993033.81</v>
      </c>
      <c r="D349" s="114">
        <v>955027.66</v>
      </c>
      <c r="E349" s="115">
        <f t="shared" si="7"/>
        <v>96.172723464470963</v>
      </c>
    </row>
    <row r="350" spans="1:5" ht="18.75" x14ac:dyDescent="0.2">
      <c r="A350" s="68" t="s">
        <v>589</v>
      </c>
      <c r="B350" s="113" t="s">
        <v>527</v>
      </c>
      <c r="C350" s="114">
        <v>582344.56999999995</v>
      </c>
      <c r="D350" s="114">
        <v>582344.56999999995</v>
      </c>
      <c r="E350" s="115">
        <f t="shared" si="7"/>
        <v>100</v>
      </c>
    </row>
    <row r="351" spans="1:5" ht="18.75" x14ac:dyDescent="0.2">
      <c r="A351" s="117" t="s">
        <v>589</v>
      </c>
      <c r="B351" s="118" t="s">
        <v>527</v>
      </c>
      <c r="C351" s="119">
        <v>582344.56999999995</v>
      </c>
      <c r="D351" s="119">
        <v>582344.56999999995</v>
      </c>
      <c r="E351" s="116">
        <f t="shared" si="7"/>
        <v>100</v>
      </c>
    </row>
    <row r="352" spans="1:5" ht="37.5" x14ac:dyDescent="0.2">
      <c r="A352" s="68" t="s">
        <v>590</v>
      </c>
      <c r="B352" s="113" t="s">
        <v>149</v>
      </c>
      <c r="C352" s="114">
        <v>71359.56</v>
      </c>
      <c r="D352" s="114">
        <v>61927.27</v>
      </c>
      <c r="E352" s="115">
        <f t="shared" si="7"/>
        <v>86.78202331965052</v>
      </c>
    </row>
    <row r="353" spans="1:5" ht="18.75" x14ac:dyDescent="0.2">
      <c r="A353" s="117" t="s">
        <v>590</v>
      </c>
      <c r="B353" s="118" t="s">
        <v>149</v>
      </c>
      <c r="C353" s="119">
        <v>71359.56</v>
      </c>
      <c r="D353" s="119">
        <v>61927.27</v>
      </c>
      <c r="E353" s="116">
        <f t="shared" si="7"/>
        <v>86.78202331965052</v>
      </c>
    </row>
    <row r="354" spans="1:5" ht="37.5" x14ac:dyDescent="0.2">
      <c r="A354" s="68" t="s">
        <v>591</v>
      </c>
      <c r="B354" s="113" t="s">
        <v>592</v>
      </c>
      <c r="C354" s="114">
        <v>146406.48000000001</v>
      </c>
      <c r="D354" s="114">
        <v>146406.48000000001</v>
      </c>
      <c r="E354" s="115">
        <f t="shared" si="7"/>
        <v>100</v>
      </c>
    </row>
    <row r="355" spans="1:5" ht="37.5" x14ac:dyDescent="0.2">
      <c r="A355" s="117" t="s">
        <v>591</v>
      </c>
      <c r="B355" s="118" t="s">
        <v>592</v>
      </c>
      <c r="C355" s="119">
        <v>146406.48000000001</v>
      </c>
      <c r="D355" s="119">
        <v>146406.48000000001</v>
      </c>
      <c r="E355" s="116">
        <f t="shared" si="7"/>
        <v>100</v>
      </c>
    </row>
    <row r="356" spans="1:5" ht="18.75" x14ac:dyDescent="0.2">
      <c r="A356" s="68" t="s">
        <v>593</v>
      </c>
      <c r="B356" s="113" t="s">
        <v>594</v>
      </c>
      <c r="C356" s="114">
        <v>353.72</v>
      </c>
      <c r="D356" s="114">
        <v>353.72</v>
      </c>
      <c r="E356" s="115">
        <f t="shared" si="7"/>
        <v>99.999999999999986</v>
      </c>
    </row>
    <row r="357" spans="1:5" ht="18.75" x14ac:dyDescent="0.2">
      <c r="A357" s="117" t="s">
        <v>593</v>
      </c>
      <c r="B357" s="118" t="s">
        <v>594</v>
      </c>
      <c r="C357" s="119">
        <v>353.72</v>
      </c>
      <c r="D357" s="119">
        <v>353.72</v>
      </c>
      <c r="E357" s="116">
        <f t="shared" si="7"/>
        <v>99.999999999999986</v>
      </c>
    </row>
    <row r="358" spans="1:5" ht="18.75" x14ac:dyDescent="0.2">
      <c r="A358" s="68" t="s">
        <v>595</v>
      </c>
      <c r="B358" s="113" t="s">
        <v>596</v>
      </c>
      <c r="C358" s="114">
        <v>50000</v>
      </c>
      <c r="D358" s="114">
        <v>50000</v>
      </c>
      <c r="E358" s="115">
        <f t="shared" si="7"/>
        <v>100</v>
      </c>
    </row>
    <row r="359" spans="1:5" ht="18.75" x14ac:dyDescent="0.2">
      <c r="A359" s="117" t="s">
        <v>595</v>
      </c>
      <c r="B359" s="118" t="s">
        <v>596</v>
      </c>
      <c r="C359" s="119">
        <v>50000</v>
      </c>
      <c r="D359" s="119">
        <v>50000</v>
      </c>
      <c r="E359" s="116">
        <f t="shared" si="7"/>
        <v>100</v>
      </c>
    </row>
    <row r="360" spans="1:5" ht="37.5" x14ac:dyDescent="0.2">
      <c r="A360" s="68" t="s">
        <v>597</v>
      </c>
      <c r="B360" s="113" t="s">
        <v>598</v>
      </c>
      <c r="C360" s="114">
        <v>37569.480000000003</v>
      </c>
      <c r="D360" s="114">
        <v>8995.6200000000008</v>
      </c>
      <c r="E360" s="115">
        <f t="shared" si="7"/>
        <v>23.943956637142705</v>
      </c>
    </row>
    <row r="361" spans="1:5" ht="37.5" x14ac:dyDescent="0.2">
      <c r="A361" s="117" t="s">
        <v>597</v>
      </c>
      <c r="B361" s="118" t="s">
        <v>598</v>
      </c>
      <c r="C361" s="119">
        <v>37569.480000000003</v>
      </c>
      <c r="D361" s="119">
        <v>8995.6200000000008</v>
      </c>
      <c r="E361" s="116">
        <f t="shared" si="7"/>
        <v>23.943956637142705</v>
      </c>
    </row>
    <row r="362" spans="1:5" ht="18.75" x14ac:dyDescent="0.2">
      <c r="A362" s="68" t="s">
        <v>599</v>
      </c>
      <c r="B362" s="113" t="s">
        <v>600</v>
      </c>
      <c r="C362" s="114">
        <v>105000</v>
      </c>
      <c r="D362" s="114">
        <v>105000</v>
      </c>
      <c r="E362" s="115">
        <f t="shared" si="7"/>
        <v>100</v>
      </c>
    </row>
    <row r="363" spans="1:5" ht="18.75" x14ac:dyDescent="0.2">
      <c r="A363" s="117" t="s">
        <v>599</v>
      </c>
      <c r="B363" s="118" t="s">
        <v>600</v>
      </c>
      <c r="C363" s="119">
        <v>105000</v>
      </c>
      <c r="D363" s="119">
        <v>105000</v>
      </c>
      <c r="E363" s="116">
        <f t="shared" si="7"/>
        <v>100</v>
      </c>
    </row>
    <row r="364" spans="1:5" ht="18.75" x14ac:dyDescent="0.2">
      <c r="A364" s="68" t="s">
        <v>601</v>
      </c>
      <c r="B364" s="113" t="s">
        <v>602</v>
      </c>
      <c r="C364" s="114">
        <v>247500</v>
      </c>
      <c r="D364" s="114">
        <v>247500</v>
      </c>
      <c r="E364" s="115">
        <f t="shared" si="7"/>
        <v>100</v>
      </c>
    </row>
    <row r="365" spans="1:5" ht="18.75" x14ac:dyDescent="0.2">
      <c r="A365" s="68" t="s">
        <v>603</v>
      </c>
      <c r="B365" s="113" t="s">
        <v>604</v>
      </c>
      <c r="C365" s="114">
        <v>247500</v>
      </c>
      <c r="D365" s="114">
        <v>247500</v>
      </c>
      <c r="E365" s="115">
        <f t="shared" si="7"/>
        <v>100</v>
      </c>
    </row>
    <row r="366" spans="1:5" ht="18.75" x14ac:dyDescent="0.2">
      <c r="A366" s="117" t="s">
        <v>603</v>
      </c>
      <c r="B366" s="118" t="s">
        <v>605</v>
      </c>
      <c r="C366" s="119">
        <v>247500</v>
      </c>
      <c r="D366" s="119">
        <v>247500</v>
      </c>
      <c r="E366" s="116">
        <f t="shared" si="7"/>
        <v>100</v>
      </c>
    </row>
    <row r="367" spans="1:5" ht="37.5" x14ac:dyDescent="0.2">
      <c r="A367" s="68" t="s">
        <v>606</v>
      </c>
      <c r="B367" s="113" t="s">
        <v>607</v>
      </c>
      <c r="C367" s="114">
        <v>26850</v>
      </c>
      <c r="D367" s="114">
        <v>26850</v>
      </c>
      <c r="E367" s="115">
        <f t="shared" si="7"/>
        <v>100</v>
      </c>
    </row>
    <row r="368" spans="1:5" ht="37.5" x14ac:dyDescent="0.2">
      <c r="A368" s="68" t="s">
        <v>608</v>
      </c>
      <c r="B368" s="113" t="s">
        <v>552</v>
      </c>
      <c r="C368" s="114">
        <v>26850</v>
      </c>
      <c r="D368" s="114">
        <v>26850</v>
      </c>
      <c r="E368" s="115">
        <f t="shared" si="7"/>
        <v>100</v>
      </c>
    </row>
    <row r="369" spans="1:5" ht="37.5" x14ac:dyDescent="0.2">
      <c r="A369" s="68" t="s">
        <v>609</v>
      </c>
      <c r="B369" s="113" t="s">
        <v>572</v>
      </c>
      <c r="C369" s="114">
        <v>12000</v>
      </c>
      <c r="D369" s="114">
        <v>12000</v>
      </c>
      <c r="E369" s="115">
        <f t="shared" si="7"/>
        <v>100</v>
      </c>
    </row>
    <row r="370" spans="1:5" ht="18.75" x14ac:dyDescent="0.2">
      <c r="A370" s="117" t="s">
        <v>609</v>
      </c>
      <c r="B370" s="118" t="s">
        <v>572</v>
      </c>
      <c r="C370" s="119">
        <v>12000</v>
      </c>
      <c r="D370" s="119">
        <v>12000</v>
      </c>
      <c r="E370" s="116">
        <f t="shared" si="7"/>
        <v>100</v>
      </c>
    </row>
    <row r="371" spans="1:5" ht="18.75" x14ac:dyDescent="0.2">
      <c r="A371" s="68" t="s">
        <v>610</v>
      </c>
      <c r="B371" s="113" t="s">
        <v>611</v>
      </c>
      <c r="C371" s="114">
        <v>14850</v>
      </c>
      <c r="D371" s="114">
        <v>14850</v>
      </c>
      <c r="E371" s="115">
        <f t="shared" si="7"/>
        <v>100</v>
      </c>
    </row>
    <row r="372" spans="1:5" ht="18.75" x14ac:dyDescent="0.2">
      <c r="A372" s="117" t="s">
        <v>610</v>
      </c>
      <c r="B372" s="118" t="s">
        <v>611</v>
      </c>
      <c r="C372" s="119">
        <v>14850</v>
      </c>
      <c r="D372" s="119">
        <v>14850</v>
      </c>
      <c r="E372" s="116">
        <f t="shared" si="7"/>
        <v>100</v>
      </c>
    </row>
    <row r="373" spans="1:5" ht="37.5" x14ac:dyDescent="0.2">
      <c r="A373" s="68" t="s">
        <v>612</v>
      </c>
      <c r="B373" s="113" t="s">
        <v>613</v>
      </c>
      <c r="C373" s="114">
        <v>12000</v>
      </c>
      <c r="D373" s="114">
        <v>12000</v>
      </c>
      <c r="E373" s="115">
        <f t="shared" si="7"/>
        <v>100</v>
      </c>
    </row>
    <row r="374" spans="1:5" ht="18.75" x14ac:dyDescent="0.2">
      <c r="A374" s="68" t="s">
        <v>614</v>
      </c>
      <c r="B374" s="113" t="s">
        <v>492</v>
      </c>
      <c r="C374" s="114">
        <v>12000</v>
      </c>
      <c r="D374" s="114">
        <v>12000</v>
      </c>
      <c r="E374" s="115">
        <f t="shared" si="7"/>
        <v>100</v>
      </c>
    </row>
    <row r="375" spans="1:5" ht="37.5" x14ac:dyDescent="0.2">
      <c r="A375" s="68" t="s">
        <v>615</v>
      </c>
      <c r="B375" s="113" t="s">
        <v>572</v>
      </c>
      <c r="C375" s="114">
        <v>12000</v>
      </c>
      <c r="D375" s="114">
        <v>12000</v>
      </c>
      <c r="E375" s="115">
        <f t="shared" ref="E375:E438" si="8">D375*100/C375</f>
        <v>100</v>
      </c>
    </row>
    <row r="376" spans="1:5" ht="18.75" x14ac:dyDescent="0.2">
      <c r="A376" s="117" t="s">
        <v>615</v>
      </c>
      <c r="B376" s="118" t="s">
        <v>572</v>
      </c>
      <c r="C376" s="119">
        <v>12000</v>
      </c>
      <c r="D376" s="119">
        <v>12000</v>
      </c>
      <c r="E376" s="116">
        <f t="shared" si="8"/>
        <v>100</v>
      </c>
    </row>
    <row r="377" spans="1:5" ht="37.5" x14ac:dyDescent="0.2">
      <c r="A377" s="68" t="s">
        <v>616</v>
      </c>
      <c r="B377" s="113" t="s">
        <v>617</v>
      </c>
      <c r="C377" s="114">
        <v>166933.63</v>
      </c>
      <c r="D377" s="114">
        <v>156713.07</v>
      </c>
      <c r="E377" s="115">
        <f t="shared" si="8"/>
        <v>93.877470944590371</v>
      </c>
    </row>
    <row r="378" spans="1:5" ht="56.25" x14ac:dyDescent="0.2">
      <c r="A378" s="68" t="s">
        <v>618</v>
      </c>
      <c r="B378" s="113" t="s">
        <v>507</v>
      </c>
      <c r="C378" s="114">
        <v>166933.63</v>
      </c>
      <c r="D378" s="114">
        <v>156713.07</v>
      </c>
      <c r="E378" s="115">
        <f t="shared" si="8"/>
        <v>93.877470944590371</v>
      </c>
    </row>
    <row r="379" spans="1:5" ht="18.75" x14ac:dyDescent="0.2">
      <c r="A379" s="68" t="s">
        <v>619</v>
      </c>
      <c r="B379" s="113" t="s">
        <v>510</v>
      </c>
      <c r="C379" s="114">
        <v>64633.63</v>
      </c>
      <c r="D379" s="114">
        <v>54413.07</v>
      </c>
      <c r="E379" s="115">
        <f t="shared" si="8"/>
        <v>84.186931787677722</v>
      </c>
    </row>
    <row r="380" spans="1:5" ht="18.75" x14ac:dyDescent="0.2">
      <c r="A380" s="117" t="s">
        <v>619</v>
      </c>
      <c r="B380" s="118" t="s">
        <v>510</v>
      </c>
      <c r="C380" s="119">
        <v>64633.63</v>
      </c>
      <c r="D380" s="119">
        <v>54413.07</v>
      </c>
      <c r="E380" s="116">
        <f t="shared" si="8"/>
        <v>84.186931787677722</v>
      </c>
    </row>
    <row r="381" spans="1:5" ht="18.75" x14ac:dyDescent="0.2">
      <c r="A381" s="68" t="s">
        <v>620</v>
      </c>
      <c r="B381" s="113" t="s">
        <v>512</v>
      </c>
      <c r="C381" s="114">
        <v>102300</v>
      </c>
      <c r="D381" s="114">
        <v>102300</v>
      </c>
      <c r="E381" s="115">
        <f t="shared" si="8"/>
        <v>100</v>
      </c>
    </row>
    <row r="382" spans="1:5" ht="18.75" x14ac:dyDescent="0.2">
      <c r="A382" s="117" t="s">
        <v>620</v>
      </c>
      <c r="B382" s="118" t="s">
        <v>512</v>
      </c>
      <c r="C382" s="119">
        <v>102300</v>
      </c>
      <c r="D382" s="119">
        <v>102300</v>
      </c>
      <c r="E382" s="116">
        <f t="shared" si="8"/>
        <v>100</v>
      </c>
    </row>
    <row r="383" spans="1:5" ht="37.5" x14ac:dyDescent="0.2">
      <c r="A383" s="68" t="s">
        <v>621</v>
      </c>
      <c r="B383" s="113" t="s">
        <v>622</v>
      </c>
      <c r="C383" s="114">
        <v>6974326.54</v>
      </c>
      <c r="D383" s="114">
        <v>6727858.5099999998</v>
      </c>
      <c r="E383" s="115">
        <f t="shared" si="8"/>
        <v>96.466066958774775</v>
      </c>
    </row>
    <row r="384" spans="1:5" ht="37.5" x14ac:dyDescent="0.2">
      <c r="A384" s="68" t="s">
        <v>623</v>
      </c>
      <c r="B384" s="113" t="s">
        <v>624</v>
      </c>
      <c r="C384" s="114">
        <v>35000</v>
      </c>
      <c r="D384" s="114">
        <v>35000</v>
      </c>
      <c r="E384" s="115">
        <f t="shared" si="8"/>
        <v>100</v>
      </c>
    </row>
    <row r="385" spans="1:5" ht="18.75" x14ac:dyDescent="0.2">
      <c r="A385" s="68" t="s">
        <v>625</v>
      </c>
      <c r="B385" s="113" t="s">
        <v>626</v>
      </c>
      <c r="C385" s="114">
        <v>35000</v>
      </c>
      <c r="D385" s="114">
        <v>35000</v>
      </c>
      <c r="E385" s="115">
        <f t="shared" si="8"/>
        <v>100</v>
      </c>
    </row>
    <row r="386" spans="1:5" ht="18.75" x14ac:dyDescent="0.2">
      <c r="A386" s="117" t="s">
        <v>625</v>
      </c>
      <c r="B386" s="118" t="s">
        <v>626</v>
      </c>
      <c r="C386" s="119">
        <v>35000</v>
      </c>
      <c r="D386" s="119">
        <v>35000</v>
      </c>
      <c r="E386" s="116">
        <f t="shared" si="8"/>
        <v>100</v>
      </c>
    </row>
    <row r="387" spans="1:5" ht="37.5" x14ac:dyDescent="0.2">
      <c r="A387" s="68" t="s">
        <v>627</v>
      </c>
      <c r="B387" s="113" t="s">
        <v>628</v>
      </c>
      <c r="C387" s="114">
        <v>6906397</v>
      </c>
      <c r="D387" s="114">
        <v>6661114.4000000004</v>
      </c>
      <c r="E387" s="115">
        <f t="shared" si="8"/>
        <v>96.448472336588821</v>
      </c>
    </row>
    <row r="388" spans="1:5" ht="18.75" x14ac:dyDescent="0.2">
      <c r="A388" s="68" t="s">
        <v>629</v>
      </c>
      <c r="B388" s="113" t="s">
        <v>630</v>
      </c>
      <c r="C388" s="114">
        <v>6906397</v>
      </c>
      <c r="D388" s="114">
        <v>6661114.4000000004</v>
      </c>
      <c r="E388" s="115">
        <f t="shared" si="8"/>
        <v>96.448472336588821</v>
      </c>
    </row>
    <row r="389" spans="1:5" ht="18.75" x14ac:dyDescent="0.2">
      <c r="A389" s="117" t="s">
        <v>629</v>
      </c>
      <c r="B389" s="118" t="s">
        <v>630</v>
      </c>
      <c r="C389" s="119">
        <v>6906397</v>
      </c>
      <c r="D389" s="119">
        <v>6661114.4000000004</v>
      </c>
      <c r="E389" s="116">
        <f t="shared" si="8"/>
        <v>96.448472336588821</v>
      </c>
    </row>
    <row r="390" spans="1:5" ht="18.75" x14ac:dyDescent="0.2">
      <c r="A390" s="68" t="s">
        <v>631</v>
      </c>
      <c r="B390" s="113" t="s">
        <v>632</v>
      </c>
      <c r="C390" s="114">
        <v>32929.54</v>
      </c>
      <c r="D390" s="114">
        <v>31744.11</v>
      </c>
      <c r="E390" s="115">
        <f t="shared" si="8"/>
        <v>96.400101550158311</v>
      </c>
    </row>
    <row r="391" spans="1:5" ht="37.5" x14ac:dyDescent="0.2">
      <c r="A391" s="68" t="s">
        <v>633</v>
      </c>
      <c r="B391" s="113" t="s">
        <v>634</v>
      </c>
      <c r="C391" s="114">
        <v>32929.54</v>
      </c>
      <c r="D391" s="114">
        <v>31744.11</v>
      </c>
      <c r="E391" s="115">
        <f t="shared" si="8"/>
        <v>96.400101550158311</v>
      </c>
    </row>
    <row r="392" spans="1:5" ht="37.5" x14ac:dyDescent="0.2">
      <c r="A392" s="117" t="s">
        <v>633</v>
      </c>
      <c r="B392" s="118" t="s">
        <v>634</v>
      </c>
      <c r="C392" s="119">
        <v>32929.54</v>
      </c>
      <c r="D392" s="119">
        <v>31744.11</v>
      </c>
      <c r="E392" s="116">
        <f t="shared" si="8"/>
        <v>96.400101550158311</v>
      </c>
    </row>
    <row r="393" spans="1:5" ht="37.5" x14ac:dyDescent="0.2">
      <c r="A393" s="68" t="s">
        <v>635</v>
      </c>
      <c r="B393" s="113" t="s">
        <v>636</v>
      </c>
      <c r="C393" s="114">
        <v>28135747.890000001</v>
      </c>
      <c r="D393" s="114">
        <v>27598177.870000001</v>
      </c>
      <c r="E393" s="115">
        <f t="shared" si="8"/>
        <v>98.089370070766577</v>
      </c>
    </row>
    <row r="394" spans="1:5" ht="18.75" x14ac:dyDescent="0.2">
      <c r="A394" s="68" t="s">
        <v>637</v>
      </c>
      <c r="B394" s="113" t="s">
        <v>638</v>
      </c>
      <c r="C394" s="114">
        <v>5528818.5899999999</v>
      </c>
      <c r="D394" s="114">
        <v>5446731.1200000001</v>
      </c>
      <c r="E394" s="115">
        <f t="shared" si="8"/>
        <v>98.515280097117454</v>
      </c>
    </row>
    <row r="395" spans="1:5" ht="18.75" x14ac:dyDescent="0.2">
      <c r="A395" s="68" t="s">
        <v>639</v>
      </c>
      <c r="B395" s="113" t="s">
        <v>640</v>
      </c>
      <c r="C395" s="114">
        <v>666085.13</v>
      </c>
      <c r="D395" s="114">
        <v>666085.13</v>
      </c>
      <c r="E395" s="115">
        <f t="shared" si="8"/>
        <v>100</v>
      </c>
    </row>
    <row r="396" spans="1:5" ht="18.75" x14ac:dyDescent="0.2">
      <c r="A396" s="117" t="s">
        <v>639</v>
      </c>
      <c r="B396" s="118" t="s">
        <v>640</v>
      </c>
      <c r="C396" s="119">
        <v>666085.13</v>
      </c>
      <c r="D396" s="119">
        <v>666085.13</v>
      </c>
      <c r="E396" s="116">
        <f t="shared" si="8"/>
        <v>100</v>
      </c>
    </row>
    <row r="397" spans="1:5" ht="37.5" x14ac:dyDescent="0.2">
      <c r="A397" s="68" t="s">
        <v>641</v>
      </c>
      <c r="B397" s="113" t="s">
        <v>153</v>
      </c>
      <c r="C397" s="114">
        <v>590000</v>
      </c>
      <c r="D397" s="114">
        <v>521650</v>
      </c>
      <c r="E397" s="115">
        <f t="shared" si="8"/>
        <v>88.415254237288138</v>
      </c>
    </row>
    <row r="398" spans="1:5" ht="37.5" x14ac:dyDescent="0.2">
      <c r="A398" s="117" t="s">
        <v>641</v>
      </c>
      <c r="B398" s="118" t="s">
        <v>153</v>
      </c>
      <c r="C398" s="119">
        <v>590000</v>
      </c>
      <c r="D398" s="119">
        <v>521650</v>
      </c>
      <c r="E398" s="116">
        <f t="shared" si="8"/>
        <v>88.415254237288138</v>
      </c>
    </row>
    <row r="399" spans="1:5" ht="37.5" x14ac:dyDescent="0.2">
      <c r="A399" s="68" t="s">
        <v>642</v>
      </c>
      <c r="B399" s="113" t="s">
        <v>149</v>
      </c>
      <c r="C399" s="114">
        <v>1348171.23</v>
      </c>
      <c r="D399" s="114">
        <v>1334476.3999999999</v>
      </c>
      <c r="E399" s="115">
        <f t="shared" si="8"/>
        <v>98.984192089605699</v>
      </c>
    </row>
    <row r="400" spans="1:5" ht="18.75" x14ac:dyDescent="0.2">
      <c r="A400" s="117" t="s">
        <v>642</v>
      </c>
      <c r="B400" s="118" t="s">
        <v>149</v>
      </c>
      <c r="C400" s="119">
        <v>1348171.23</v>
      </c>
      <c r="D400" s="119">
        <v>1334476.3999999999</v>
      </c>
      <c r="E400" s="116">
        <f t="shared" si="8"/>
        <v>98.984192089605699</v>
      </c>
    </row>
    <row r="401" spans="1:5" ht="18.75" x14ac:dyDescent="0.2">
      <c r="A401" s="68" t="s">
        <v>643</v>
      </c>
      <c r="B401" s="113" t="s">
        <v>500</v>
      </c>
      <c r="C401" s="114">
        <v>1000600</v>
      </c>
      <c r="D401" s="114">
        <v>1000598.16</v>
      </c>
      <c r="E401" s="115">
        <f t="shared" si="8"/>
        <v>99.999816110333796</v>
      </c>
    </row>
    <row r="402" spans="1:5" ht="18.75" x14ac:dyDescent="0.2">
      <c r="A402" s="117" t="s">
        <v>643</v>
      </c>
      <c r="B402" s="118" t="s">
        <v>500</v>
      </c>
      <c r="C402" s="119">
        <v>1000600</v>
      </c>
      <c r="D402" s="119">
        <v>1000598.16</v>
      </c>
      <c r="E402" s="116">
        <f t="shared" si="8"/>
        <v>99.999816110333796</v>
      </c>
    </row>
    <row r="403" spans="1:5" ht="18.75" x14ac:dyDescent="0.2">
      <c r="A403" s="68" t="s">
        <v>644</v>
      </c>
      <c r="B403" s="113" t="s">
        <v>645</v>
      </c>
      <c r="C403" s="114">
        <v>617218.32999999996</v>
      </c>
      <c r="D403" s="114">
        <v>617218.32999999996</v>
      </c>
      <c r="E403" s="115">
        <f t="shared" si="8"/>
        <v>100</v>
      </c>
    </row>
    <row r="404" spans="1:5" ht="18.75" x14ac:dyDescent="0.2">
      <c r="A404" s="117" t="s">
        <v>644</v>
      </c>
      <c r="B404" s="118" t="s">
        <v>142</v>
      </c>
      <c r="C404" s="119">
        <v>617218.32999999996</v>
      </c>
      <c r="D404" s="119">
        <v>617218.32999999996</v>
      </c>
      <c r="E404" s="116">
        <f t="shared" si="8"/>
        <v>100</v>
      </c>
    </row>
    <row r="405" spans="1:5" ht="18.75" x14ac:dyDescent="0.2">
      <c r="A405" s="68" t="s">
        <v>646</v>
      </c>
      <c r="B405" s="113" t="s">
        <v>142</v>
      </c>
      <c r="C405" s="114">
        <v>1179324.1100000001</v>
      </c>
      <c r="D405" s="114">
        <v>1179324.1100000001</v>
      </c>
      <c r="E405" s="115">
        <f t="shared" si="8"/>
        <v>100</v>
      </c>
    </row>
    <row r="406" spans="1:5" ht="18.75" x14ac:dyDescent="0.2">
      <c r="A406" s="117" t="s">
        <v>646</v>
      </c>
      <c r="B406" s="118" t="s">
        <v>142</v>
      </c>
      <c r="C406" s="119">
        <v>1179324.1100000001</v>
      </c>
      <c r="D406" s="119">
        <v>1179324.1100000001</v>
      </c>
      <c r="E406" s="116">
        <f t="shared" si="8"/>
        <v>100</v>
      </c>
    </row>
    <row r="407" spans="1:5" ht="37.5" x14ac:dyDescent="0.2">
      <c r="A407" s="68" t="s">
        <v>647</v>
      </c>
      <c r="B407" s="113" t="s">
        <v>648</v>
      </c>
      <c r="C407" s="114">
        <v>56100</v>
      </c>
      <c r="D407" s="114">
        <v>56059.199999999997</v>
      </c>
      <c r="E407" s="115">
        <f t="shared" si="8"/>
        <v>99.927272727272722</v>
      </c>
    </row>
    <row r="408" spans="1:5" ht="37.5" x14ac:dyDescent="0.2">
      <c r="A408" s="117" t="s">
        <v>647</v>
      </c>
      <c r="B408" s="118" t="s">
        <v>648</v>
      </c>
      <c r="C408" s="119">
        <v>56100</v>
      </c>
      <c r="D408" s="119">
        <v>56059.199999999997</v>
      </c>
      <c r="E408" s="116">
        <f t="shared" si="8"/>
        <v>99.927272727272722</v>
      </c>
    </row>
    <row r="409" spans="1:5" ht="18.75" x14ac:dyDescent="0.2">
      <c r="A409" s="68" t="s">
        <v>649</v>
      </c>
      <c r="B409" s="113" t="s">
        <v>147</v>
      </c>
      <c r="C409" s="114">
        <v>71319.789999999994</v>
      </c>
      <c r="D409" s="114">
        <v>71319.789999999994</v>
      </c>
      <c r="E409" s="115">
        <f t="shared" si="8"/>
        <v>100</v>
      </c>
    </row>
    <row r="410" spans="1:5" ht="18.75" x14ac:dyDescent="0.2">
      <c r="A410" s="117" t="s">
        <v>649</v>
      </c>
      <c r="B410" s="118" t="s">
        <v>147</v>
      </c>
      <c r="C410" s="119">
        <v>71319.789999999994</v>
      </c>
      <c r="D410" s="119">
        <v>71319.789999999994</v>
      </c>
      <c r="E410" s="116">
        <f t="shared" si="8"/>
        <v>100</v>
      </c>
    </row>
    <row r="411" spans="1:5" ht="56.25" x14ac:dyDescent="0.2">
      <c r="A411" s="68" t="s">
        <v>650</v>
      </c>
      <c r="B411" s="113" t="s">
        <v>651</v>
      </c>
      <c r="C411" s="114">
        <v>8322988.9000000004</v>
      </c>
      <c r="D411" s="114">
        <v>8015168.0599999996</v>
      </c>
      <c r="E411" s="115">
        <f t="shared" si="8"/>
        <v>96.301558926745656</v>
      </c>
    </row>
    <row r="412" spans="1:5" ht="18.75" x14ac:dyDescent="0.2">
      <c r="A412" s="68" t="s">
        <v>652</v>
      </c>
      <c r="B412" s="113" t="s">
        <v>510</v>
      </c>
      <c r="C412" s="114">
        <v>4370000</v>
      </c>
      <c r="D412" s="114">
        <v>4309900</v>
      </c>
      <c r="E412" s="115">
        <f t="shared" si="8"/>
        <v>98.624713958810062</v>
      </c>
    </row>
    <row r="413" spans="1:5" ht="18.75" x14ac:dyDescent="0.2">
      <c r="A413" s="117" t="s">
        <v>652</v>
      </c>
      <c r="B413" s="118" t="s">
        <v>510</v>
      </c>
      <c r="C413" s="119">
        <v>4370000</v>
      </c>
      <c r="D413" s="119">
        <v>4309900</v>
      </c>
      <c r="E413" s="116">
        <f t="shared" si="8"/>
        <v>98.624713958810062</v>
      </c>
    </row>
    <row r="414" spans="1:5" ht="18.75" x14ac:dyDescent="0.2">
      <c r="A414" s="68" t="s">
        <v>653</v>
      </c>
      <c r="B414" s="113" t="s">
        <v>654</v>
      </c>
      <c r="C414" s="114">
        <v>149000</v>
      </c>
      <c r="D414" s="114">
        <v>149000</v>
      </c>
      <c r="E414" s="115">
        <f t="shared" si="8"/>
        <v>100</v>
      </c>
    </row>
    <row r="415" spans="1:5" ht="18.75" x14ac:dyDescent="0.2">
      <c r="A415" s="117" t="s">
        <v>653</v>
      </c>
      <c r="B415" s="118" t="s">
        <v>655</v>
      </c>
      <c r="C415" s="119">
        <v>149000</v>
      </c>
      <c r="D415" s="119">
        <v>149000</v>
      </c>
      <c r="E415" s="116">
        <f t="shared" si="8"/>
        <v>100</v>
      </c>
    </row>
    <row r="416" spans="1:5" ht="18.75" x14ac:dyDescent="0.2">
      <c r="A416" s="68" t="s">
        <v>656</v>
      </c>
      <c r="B416" s="113" t="s">
        <v>657</v>
      </c>
      <c r="C416" s="114">
        <v>1300000</v>
      </c>
      <c r="D416" s="114">
        <v>1152461.1399999999</v>
      </c>
      <c r="E416" s="115">
        <f t="shared" si="8"/>
        <v>88.650856923076915</v>
      </c>
    </row>
    <row r="417" spans="1:5" ht="18.75" x14ac:dyDescent="0.2">
      <c r="A417" s="117" t="s">
        <v>656</v>
      </c>
      <c r="B417" s="118" t="s">
        <v>657</v>
      </c>
      <c r="C417" s="119">
        <v>1300000</v>
      </c>
      <c r="D417" s="119">
        <v>1152461.1399999999</v>
      </c>
      <c r="E417" s="116">
        <f t="shared" si="8"/>
        <v>88.650856923076915</v>
      </c>
    </row>
    <row r="418" spans="1:5" ht="18.75" x14ac:dyDescent="0.2">
      <c r="A418" s="68" t="s">
        <v>658</v>
      </c>
      <c r="B418" s="113" t="s">
        <v>659</v>
      </c>
      <c r="C418" s="114">
        <v>150000</v>
      </c>
      <c r="D418" s="114">
        <v>150000</v>
      </c>
      <c r="E418" s="115">
        <f t="shared" si="8"/>
        <v>100</v>
      </c>
    </row>
    <row r="419" spans="1:5" ht="18.75" x14ac:dyDescent="0.2">
      <c r="A419" s="117" t="s">
        <v>658</v>
      </c>
      <c r="B419" s="118" t="s">
        <v>659</v>
      </c>
      <c r="C419" s="119">
        <v>150000</v>
      </c>
      <c r="D419" s="119">
        <v>150000</v>
      </c>
      <c r="E419" s="116">
        <f t="shared" si="8"/>
        <v>100</v>
      </c>
    </row>
    <row r="420" spans="1:5" ht="18.75" x14ac:dyDescent="0.2">
      <c r="A420" s="68" t="s">
        <v>660</v>
      </c>
      <c r="B420" s="113" t="s">
        <v>661</v>
      </c>
      <c r="C420" s="114">
        <v>300000</v>
      </c>
      <c r="D420" s="114">
        <v>300000</v>
      </c>
      <c r="E420" s="115">
        <f t="shared" si="8"/>
        <v>100</v>
      </c>
    </row>
    <row r="421" spans="1:5" ht="18.75" x14ac:dyDescent="0.2">
      <c r="A421" s="117" t="s">
        <v>660</v>
      </c>
      <c r="B421" s="118" t="s">
        <v>661</v>
      </c>
      <c r="C421" s="119">
        <v>300000</v>
      </c>
      <c r="D421" s="119">
        <v>300000</v>
      </c>
      <c r="E421" s="116">
        <f t="shared" si="8"/>
        <v>100</v>
      </c>
    </row>
    <row r="422" spans="1:5" ht="18.75" x14ac:dyDescent="0.2">
      <c r="A422" s="68" t="s">
        <v>662</v>
      </c>
      <c r="B422" s="113" t="s">
        <v>663</v>
      </c>
      <c r="C422" s="114">
        <v>200000</v>
      </c>
      <c r="D422" s="114">
        <v>99824.04</v>
      </c>
      <c r="E422" s="115">
        <f t="shared" si="8"/>
        <v>49.912019999999998</v>
      </c>
    </row>
    <row r="423" spans="1:5" ht="18.75" x14ac:dyDescent="0.2">
      <c r="A423" s="117" t="s">
        <v>662</v>
      </c>
      <c r="B423" s="118" t="s">
        <v>663</v>
      </c>
      <c r="C423" s="119">
        <v>200000</v>
      </c>
      <c r="D423" s="119">
        <v>99824.04</v>
      </c>
      <c r="E423" s="116">
        <f t="shared" si="8"/>
        <v>49.912019999999998</v>
      </c>
    </row>
    <row r="424" spans="1:5" ht="37.5" x14ac:dyDescent="0.2">
      <c r="A424" s="68" t="s">
        <v>664</v>
      </c>
      <c r="B424" s="113" t="s">
        <v>665</v>
      </c>
      <c r="C424" s="114">
        <v>357300</v>
      </c>
      <c r="D424" s="114">
        <v>357293.98</v>
      </c>
      <c r="E424" s="115">
        <f t="shared" si="8"/>
        <v>99.998315141337812</v>
      </c>
    </row>
    <row r="425" spans="1:5" ht="37.5" x14ac:dyDescent="0.2">
      <c r="A425" s="117" t="s">
        <v>664</v>
      </c>
      <c r="B425" s="118" t="s">
        <v>665</v>
      </c>
      <c r="C425" s="119">
        <v>357300</v>
      </c>
      <c r="D425" s="119">
        <v>357293.98</v>
      </c>
      <c r="E425" s="116">
        <f t="shared" si="8"/>
        <v>99.998315141337812</v>
      </c>
    </row>
    <row r="426" spans="1:5" ht="37.5" x14ac:dyDescent="0.2">
      <c r="A426" s="68" t="s">
        <v>666</v>
      </c>
      <c r="B426" s="113" t="s">
        <v>350</v>
      </c>
      <c r="C426" s="114">
        <v>1496688.9</v>
      </c>
      <c r="D426" s="114">
        <v>1496688.9</v>
      </c>
      <c r="E426" s="115">
        <f t="shared" si="8"/>
        <v>100</v>
      </c>
    </row>
    <row r="427" spans="1:5" ht="37.5" x14ac:dyDescent="0.2">
      <c r="A427" s="117" t="s">
        <v>666</v>
      </c>
      <c r="B427" s="118" t="s">
        <v>350</v>
      </c>
      <c r="C427" s="119">
        <v>1496688.9</v>
      </c>
      <c r="D427" s="119">
        <v>1496688.9</v>
      </c>
      <c r="E427" s="116">
        <f t="shared" si="8"/>
        <v>100</v>
      </c>
    </row>
    <row r="428" spans="1:5" ht="18.75" x14ac:dyDescent="0.2">
      <c r="A428" s="68" t="s">
        <v>667</v>
      </c>
      <c r="B428" s="113" t="s">
        <v>668</v>
      </c>
      <c r="C428" s="114">
        <v>5484992</v>
      </c>
      <c r="D428" s="114">
        <v>5351425.63</v>
      </c>
      <c r="E428" s="115">
        <f t="shared" si="8"/>
        <v>97.564875755516141</v>
      </c>
    </row>
    <row r="429" spans="1:5" ht="37.5" x14ac:dyDescent="0.2">
      <c r="A429" s="68" t="s">
        <v>669</v>
      </c>
      <c r="B429" s="113" t="s">
        <v>670</v>
      </c>
      <c r="C429" s="114">
        <v>4323620</v>
      </c>
      <c r="D429" s="114">
        <v>4190053.63</v>
      </c>
      <c r="E429" s="115">
        <f t="shared" si="8"/>
        <v>96.910774536152573</v>
      </c>
    </row>
    <row r="430" spans="1:5" ht="18.75" x14ac:dyDescent="0.2">
      <c r="A430" s="117" t="s">
        <v>669</v>
      </c>
      <c r="B430" s="118" t="s">
        <v>670</v>
      </c>
      <c r="C430" s="119">
        <v>4323620</v>
      </c>
      <c r="D430" s="119">
        <v>4190053.63</v>
      </c>
      <c r="E430" s="116">
        <f t="shared" si="8"/>
        <v>96.910774536152573</v>
      </c>
    </row>
    <row r="431" spans="1:5" ht="18.75" x14ac:dyDescent="0.2">
      <c r="A431" s="68" t="s">
        <v>671</v>
      </c>
      <c r="B431" s="113" t="s">
        <v>672</v>
      </c>
      <c r="C431" s="114">
        <v>61372</v>
      </c>
      <c r="D431" s="114">
        <v>61372</v>
      </c>
      <c r="E431" s="115">
        <f t="shared" si="8"/>
        <v>100</v>
      </c>
    </row>
    <row r="432" spans="1:5" ht="18.75" x14ac:dyDescent="0.2">
      <c r="A432" s="117" t="s">
        <v>671</v>
      </c>
      <c r="B432" s="118" t="s">
        <v>672</v>
      </c>
      <c r="C432" s="119">
        <v>61372</v>
      </c>
      <c r="D432" s="119">
        <v>61372</v>
      </c>
      <c r="E432" s="116">
        <f t="shared" si="8"/>
        <v>100</v>
      </c>
    </row>
    <row r="433" spans="1:5" ht="18.75" x14ac:dyDescent="0.2">
      <c r="A433" s="68" t="s">
        <v>673</v>
      </c>
      <c r="B433" s="113" t="s">
        <v>674</v>
      </c>
      <c r="C433" s="114">
        <v>1100000</v>
      </c>
      <c r="D433" s="114">
        <v>1100000</v>
      </c>
      <c r="E433" s="115">
        <f t="shared" si="8"/>
        <v>100</v>
      </c>
    </row>
    <row r="434" spans="1:5" ht="18.75" x14ac:dyDescent="0.2">
      <c r="A434" s="117" t="s">
        <v>673</v>
      </c>
      <c r="B434" s="118" t="s">
        <v>674</v>
      </c>
      <c r="C434" s="119">
        <v>1100000</v>
      </c>
      <c r="D434" s="119">
        <v>1100000</v>
      </c>
      <c r="E434" s="115">
        <f t="shared" si="8"/>
        <v>100</v>
      </c>
    </row>
    <row r="435" spans="1:5" ht="37.5" x14ac:dyDescent="0.2">
      <c r="A435" s="68" t="s">
        <v>675</v>
      </c>
      <c r="B435" s="113" t="s">
        <v>676</v>
      </c>
      <c r="C435" s="114">
        <v>8093790.4000000004</v>
      </c>
      <c r="D435" s="114">
        <v>8079695.0599999996</v>
      </c>
      <c r="E435" s="115">
        <f t="shared" si="8"/>
        <v>99.825849950352051</v>
      </c>
    </row>
    <row r="436" spans="1:5" ht="37.5" x14ac:dyDescent="0.2">
      <c r="A436" s="68" t="s">
        <v>677</v>
      </c>
      <c r="B436" s="113" t="s">
        <v>117</v>
      </c>
      <c r="C436" s="114">
        <v>902233.07</v>
      </c>
      <c r="D436" s="114">
        <v>902233.07</v>
      </c>
      <c r="E436" s="115">
        <f t="shared" si="8"/>
        <v>100</v>
      </c>
    </row>
    <row r="437" spans="1:5" ht="37.5" x14ac:dyDescent="0.2">
      <c r="A437" s="117" t="s">
        <v>677</v>
      </c>
      <c r="B437" s="118" t="s">
        <v>117</v>
      </c>
      <c r="C437" s="119">
        <v>902233.07</v>
      </c>
      <c r="D437" s="119">
        <v>902233.07</v>
      </c>
      <c r="E437" s="116">
        <f t="shared" si="8"/>
        <v>100</v>
      </c>
    </row>
    <row r="438" spans="1:5" ht="37.5" x14ac:dyDescent="0.2">
      <c r="A438" s="68" t="s">
        <v>678</v>
      </c>
      <c r="B438" s="113" t="s">
        <v>117</v>
      </c>
      <c r="C438" s="114">
        <v>4303057.33</v>
      </c>
      <c r="D438" s="114">
        <v>4288961.99</v>
      </c>
      <c r="E438" s="115">
        <f t="shared" si="8"/>
        <v>99.672434296849119</v>
      </c>
    </row>
    <row r="439" spans="1:5" ht="37.5" x14ac:dyDescent="0.2">
      <c r="A439" s="117" t="s">
        <v>678</v>
      </c>
      <c r="B439" s="118" t="s">
        <v>117</v>
      </c>
      <c r="C439" s="119">
        <v>4303057.33</v>
      </c>
      <c r="D439" s="119">
        <v>4288961.99</v>
      </c>
      <c r="E439" s="116">
        <f t="shared" ref="E439:E502" si="9">D439*100/C439</f>
        <v>99.672434296849119</v>
      </c>
    </row>
    <row r="440" spans="1:5" ht="56.25" x14ac:dyDescent="0.2">
      <c r="A440" s="68" t="s">
        <v>679</v>
      </c>
      <c r="B440" s="113" t="s">
        <v>123</v>
      </c>
      <c r="C440" s="114">
        <v>2888500</v>
      </c>
      <c r="D440" s="114">
        <v>2888500</v>
      </c>
      <c r="E440" s="115">
        <f t="shared" si="9"/>
        <v>100</v>
      </c>
    </row>
    <row r="441" spans="1:5" ht="56.25" x14ac:dyDescent="0.2">
      <c r="A441" s="117" t="s">
        <v>679</v>
      </c>
      <c r="B441" s="118" t="s">
        <v>123</v>
      </c>
      <c r="C441" s="119">
        <v>2888500</v>
      </c>
      <c r="D441" s="119">
        <v>2888500</v>
      </c>
      <c r="E441" s="116">
        <f t="shared" si="9"/>
        <v>100</v>
      </c>
    </row>
    <row r="442" spans="1:5" ht="37.5" x14ac:dyDescent="0.2">
      <c r="A442" s="68" t="s">
        <v>680</v>
      </c>
      <c r="B442" s="113" t="s">
        <v>681</v>
      </c>
      <c r="C442" s="114">
        <v>705158</v>
      </c>
      <c r="D442" s="114">
        <v>705158</v>
      </c>
      <c r="E442" s="115">
        <f t="shared" si="9"/>
        <v>100</v>
      </c>
    </row>
    <row r="443" spans="1:5" ht="75" x14ac:dyDescent="0.2">
      <c r="A443" s="68" t="s">
        <v>682</v>
      </c>
      <c r="B443" s="113" t="s">
        <v>683</v>
      </c>
      <c r="C443" s="114">
        <v>705158</v>
      </c>
      <c r="D443" s="114">
        <v>705158</v>
      </c>
      <c r="E443" s="115">
        <f t="shared" si="9"/>
        <v>100</v>
      </c>
    </row>
    <row r="444" spans="1:5" ht="56.25" x14ac:dyDescent="0.2">
      <c r="A444" s="117" t="s">
        <v>682</v>
      </c>
      <c r="B444" s="118" t="s">
        <v>683</v>
      </c>
      <c r="C444" s="119">
        <v>705158</v>
      </c>
      <c r="D444" s="119">
        <v>705158</v>
      </c>
      <c r="E444" s="116">
        <f t="shared" si="9"/>
        <v>100</v>
      </c>
    </row>
    <row r="445" spans="1:5" ht="37.5" x14ac:dyDescent="0.2">
      <c r="A445" s="68" t="s">
        <v>684</v>
      </c>
      <c r="B445" s="113" t="s">
        <v>685</v>
      </c>
      <c r="C445" s="114">
        <v>27169352</v>
      </c>
      <c r="D445" s="114">
        <v>27169352</v>
      </c>
      <c r="E445" s="115">
        <f t="shared" si="9"/>
        <v>100</v>
      </c>
    </row>
    <row r="446" spans="1:5" ht="18.75" x14ac:dyDescent="0.2">
      <c r="A446" s="68" t="s">
        <v>686</v>
      </c>
      <c r="B446" s="113" t="s">
        <v>687</v>
      </c>
      <c r="C446" s="114">
        <v>900000</v>
      </c>
      <c r="D446" s="114">
        <v>900000</v>
      </c>
      <c r="E446" s="115">
        <f t="shared" si="9"/>
        <v>100</v>
      </c>
    </row>
    <row r="447" spans="1:5" ht="37.5" x14ac:dyDescent="0.2">
      <c r="A447" s="68" t="s">
        <v>688</v>
      </c>
      <c r="B447" s="113" t="s">
        <v>689</v>
      </c>
      <c r="C447" s="114">
        <v>900000</v>
      </c>
      <c r="D447" s="114">
        <v>900000</v>
      </c>
      <c r="E447" s="115">
        <f t="shared" si="9"/>
        <v>100</v>
      </c>
    </row>
    <row r="448" spans="1:5" ht="18.75" x14ac:dyDescent="0.2">
      <c r="A448" s="117" t="s">
        <v>688</v>
      </c>
      <c r="B448" s="118" t="s">
        <v>689</v>
      </c>
      <c r="C448" s="119">
        <v>900000</v>
      </c>
      <c r="D448" s="119">
        <v>900000</v>
      </c>
      <c r="E448" s="116">
        <f t="shared" si="9"/>
        <v>100</v>
      </c>
    </row>
    <row r="449" spans="1:5" ht="37.5" x14ac:dyDescent="0.2">
      <c r="A449" s="68" t="s">
        <v>690</v>
      </c>
      <c r="B449" s="113" t="s">
        <v>691</v>
      </c>
      <c r="C449" s="114">
        <v>26269352</v>
      </c>
      <c r="D449" s="114">
        <v>26269352</v>
      </c>
      <c r="E449" s="115">
        <f t="shared" si="9"/>
        <v>100</v>
      </c>
    </row>
    <row r="450" spans="1:5" ht="37.5" x14ac:dyDescent="0.2">
      <c r="A450" s="68" t="s">
        <v>692</v>
      </c>
      <c r="B450" s="113" t="s">
        <v>168</v>
      </c>
      <c r="C450" s="114">
        <v>26269352</v>
      </c>
      <c r="D450" s="114">
        <v>26269352</v>
      </c>
      <c r="E450" s="115">
        <f t="shared" si="9"/>
        <v>100</v>
      </c>
    </row>
    <row r="451" spans="1:5" ht="37.5" x14ac:dyDescent="0.2">
      <c r="A451" s="117" t="s">
        <v>692</v>
      </c>
      <c r="B451" s="118" t="s">
        <v>168</v>
      </c>
      <c r="C451" s="119">
        <v>26269352</v>
      </c>
      <c r="D451" s="119">
        <v>26269352</v>
      </c>
      <c r="E451" s="116">
        <f t="shared" si="9"/>
        <v>100</v>
      </c>
    </row>
    <row r="452" spans="1:5" ht="56.25" x14ac:dyDescent="0.2">
      <c r="A452" s="68" t="s">
        <v>693</v>
      </c>
      <c r="B452" s="113" t="s">
        <v>694</v>
      </c>
      <c r="C452" s="114">
        <v>1098358.9099999999</v>
      </c>
      <c r="D452" s="114">
        <v>1097557.75</v>
      </c>
      <c r="E452" s="115">
        <f t="shared" si="9"/>
        <v>99.927058451230678</v>
      </c>
    </row>
    <row r="453" spans="1:5" ht="56.25" x14ac:dyDescent="0.2">
      <c r="A453" s="68" t="s">
        <v>695</v>
      </c>
      <c r="B453" s="113" t="s">
        <v>696</v>
      </c>
      <c r="C453" s="114">
        <v>1098358.9099999999</v>
      </c>
      <c r="D453" s="114">
        <v>1097557.75</v>
      </c>
      <c r="E453" s="115">
        <f t="shared" si="9"/>
        <v>99.927058451230678</v>
      </c>
    </row>
    <row r="454" spans="1:5" ht="18.75" x14ac:dyDescent="0.2">
      <c r="A454" s="68" t="s">
        <v>697</v>
      </c>
      <c r="B454" s="113" t="s">
        <v>510</v>
      </c>
      <c r="C454" s="114">
        <v>462004.62</v>
      </c>
      <c r="D454" s="114">
        <v>461203.46</v>
      </c>
      <c r="E454" s="115">
        <f t="shared" si="9"/>
        <v>99.826590478683954</v>
      </c>
    </row>
    <row r="455" spans="1:5" ht="18.75" x14ac:dyDescent="0.2">
      <c r="A455" s="117" t="s">
        <v>697</v>
      </c>
      <c r="B455" s="118" t="s">
        <v>510</v>
      </c>
      <c r="C455" s="119">
        <v>462004.62</v>
      </c>
      <c r="D455" s="119">
        <v>461203.46</v>
      </c>
      <c r="E455" s="116">
        <f t="shared" si="9"/>
        <v>99.826590478683954</v>
      </c>
    </row>
    <row r="456" spans="1:5" ht="37.5" x14ac:dyDescent="0.2">
      <c r="A456" s="68" t="s">
        <v>698</v>
      </c>
      <c r="B456" s="113" t="s">
        <v>699</v>
      </c>
      <c r="C456" s="114">
        <v>333300</v>
      </c>
      <c r="D456" s="114">
        <v>333300</v>
      </c>
      <c r="E456" s="115">
        <f t="shared" si="9"/>
        <v>100</v>
      </c>
    </row>
    <row r="457" spans="1:5" ht="37.5" x14ac:dyDescent="0.2">
      <c r="A457" s="117" t="s">
        <v>698</v>
      </c>
      <c r="B457" s="118" t="s">
        <v>699</v>
      </c>
      <c r="C457" s="119">
        <v>333300</v>
      </c>
      <c r="D457" s="119">
        <v>333300</v>
      </c>
      <c r="E457" s="116">
        <f t="shared" si="9"/>
        <v>100</v>
      </c>
    </row>
    <row r="458" spans="1:5" ht="18.75" x14ac:dyDescent="0.2">
      <c r="A458" s="68" t="s">
        <v>700</v>
      </c>
      <c r="B458" s="113" t="s">
        <v>521</v>
      </c>
      <c r="C458" s="114">
        <v>14901.5</v>
      </c>
      <c r="D458" s="114">
        <v>14901.5</v>
      </c>
      <c r="E458" s="115">
        <f t="shared" si="9"/>
        <v>100</v>
      </c>
    </row>
    <row r="459" spans="1:5" ht="18.75" x14ac:dyDescent="0.2">
      <c r="A459" s="117" t="s">
        <v>700</v>
      </c>
      <c r="B459" s="118" t="s">
        <v>521</v>
      </c>
      <c r="C459" s="119">
        <v>14901.5</v>
      </c>
      <c r="D459" s="119">
        <v>14901.5</v>
      </c>
      <c r="E459" s="116">
        <f t="shared" si="9"/>
        <v>100</v>
      </c>
    </row>
    <row r="460" spans="1:5" ht="18.75" x14ac:dyDescent="0.2">
      <c r="A460" s="68" t="s">
        <v>701</v>
      </c>
      <c r="B460" s="113" t="s">
        <v>702</v>
      </c>
      <c r="C460" s="114">
        <v>274875</v>
      </c>
      <c r="D460" s="114">
        <v>274875</v>
      </c>
      <c r="E460" s="115">
        <f t="shared" si="9"/>
        <v>100</v>
      </c>
    </row>
    <row r="461" spans="1:5" ht="18.75" x14ac:dyDescent="0.2">
      <c r="A461" s="117" t="s">
        <v>701</v>
      </c>
      <c r="B461" s="118" t="s">
        <v>512</v>
      </c>
      <c r="C461" s="119">
        <v>274875</v>
      </c>
      <c r="D461" s="119">
        <v>274875</v>
      </c>
      <c r="E461" s="116">
        <f t="shared" si="9"/>
        <v>100</v>
      </c>
    </row>
    <row r="462" spans="1:5" ht="18.75" x14ac:dyDescent="0.2">
      <c r="A462" s="68" t="s">
        <v>703</v>
      </c>
      <c r="B462" s="113" t="s">
        <v>704</v>
      </c>
      <c r="C462" s="114">
        <v>13277.79</v>
      </c>
      <c r="D462" s="114">
        <v>13277.79</v>
      </c>
      <c r="E462" s="115">
        <f t="shared" si="9"/>
        <v>100</v>
      </c>
    </row>
    <row r="463" spans="1:5" ht="18.75" x14ac:dyDescent="0.2">
      <c r="A463" s="117" t="s">
        <v>703</v>
      </c>
      <c r="B463" s="118" t="s">
        <v>704</v>
      </c>
      <c r="C463" s="119">
        <v>13277.79</v>
      </c>
      <c r="D463" s="119">
        <v>13277.79</v>
      </c>
      <c r="E463" s="116">
        <f t="shared" si="9"/>
        <v>100</v>
      </c>
    </row>
    <row r="464" spans="1:5" ht="18.75" x14ac:dyDescent="0.2">
      <c r="A464" s="68" t="s">
        <v>705</v>
      </c>
      <c r="B464" s="113"/>
      <c r="C464" s="114">
        <v>59776.7</v>
      </c>
      <c r="D464" s="114">
        <v>59776.7</v>
      </c>
      <c r="E464" s="115">
        <f t="shared" si="9"/>
        <v>100</v>
      </c>
    </row>
    <row r="465" spans="1:5" ht="18.75" x14ac:dyDescent="0.2">
      <c r="A465" s="117" t="s">
        <v>705</v>
      </c>
      <c r="B465" s="118" t="s">
        <v>706</v>
      </c>
      <c r="C465" s="119">
        <v>59776.7</v>
      </c>
      <c r="D465" s="119">
        <v>59776.7</v>
      </c>
      <c r="E465" s="116">
        <f t="shared" si="9"/>
        <v>100</v>
      </c>
    </row>
    <row r="466" spans="1:5" ht="56.25" x14ac:dyDescent="0.2">
      <c r="A466" s="68" t="s">
        <v>707</v>
      </c>
      <c r="B466" s="113" t="s">
        <v>708</v>
      </c>
      <c r="C466" s="114">
        <v>10800</v>
      </c>
      <c r="D466" s="114">
        <v>10800</v>
      </c>
      <c r="E466" s="115">
        <f t="shared" si="9"/>
        <v>100</v>
      </c>
    </row>
    <row r="467" spans="1:5" ht="18.75" x14ac:dyDescent="0.2">
      <c r="A467" s="68" t="s">
        <v>709</v>
      </c>
      <c r="B467" s="113" t="s">
        <v>492</v>
      </c>
      <c r="C467" s="114">
        <v>10800</v>
      </c>
      <c r="D467" s="114">
        <v>10800</v>
      </c>
      <c r="E467" s="115">
        <f t="shared" si="9"/>
        <v>100</v>
      </c>
    </row>
    <row r="468" spans="1:5" ht="37.5" x14ac:dyDescent="0.2">
      <c r="A468" s="68" t="s">
        <v>710</v>
      </c>
      <c r="B468" s="113" t="s">
        <v>572</v>
      </c>
      <c r="C468" s="114">
        <v>10800</v>
      </c>
      <c r="D468" s="114">
        <v>10800</v>
      </c>
      <c r="E468" s="115">
        <f t="shared" si="9"/>
        <v>100</v>
      </c>
    </row>
    <row r="469" spans="1:5" ht="18.75" x14ac:dyDescent="0.2">
      <c r="A469" s="117" t="s">
        <v>710</v>
      </c>
      <c r="B469" s="118" t="s">
        <v>572</v>
      </c>
      <c r="C469" s="119">
        <v>10800</v>
      </c>
      <c r="D469" s="119">
        <v>10800</v>
      </c>
      <c r="E469" s="116">
        <f t="shared" si="9"/>
        <v>100</v>
      </c>
    </row>
    <row r="470" spans="1:5" ht="18.75" x14ac:dyDescent="0.2">
      <c r="A470" s="68" t="s">
        <v>711</v>
      </c>
      <c r="B470" s="113"/>
      <c r="C470" s="114">
        <v>15000</v>
      </c>
      <c r="D470" s="114">
        <v>0</v>
      </c>
      <c r="E470" s="115">
        <f t="shared" si="9"/>
        <v>0</v>
      </c>
    </row>
    <row r="471" spans="1:5" ht="18.75" x14ac:dyDescent="0.2">
      <c r="A471" s="117" t="s">
        <v>711</v>
      </c>
      <c r="B471" s="118" t="s">
        <v>712</v>
      </c>
      <c r="C471" s="119">
        <v>15000</v>
      </c>
      <c r="D471" s="119">
        <v>0</v>
      </c>
      <c r="E471" s="116">
        <f t="shared" si="9"/>
        <v>0</v>
      </c>
    </row>
    <row r="472" spans="1:5" ht="18.75" x14ac:dyDescent="0.2">
      <c r="A472" s="68" t="s">
        <v>713</v>
      </c>
      <c r="B472" s="113"/>
      <c r="C472" s="114">
        <v>8215</v>
      </c>
      <c r="D472" s="114">
        <v>8215</v>
      </c>
      <c r="E472" s="115">
        <f t="shared" si="9"/>
        <v>100</v>
      </c>
    </row>
    <row r="473" spans="1:5" ht="18.75" x14ac:dyDescent="0.2">
      <c r="A473" s="117" t="s">
        <v>713</v>
      </c>
      <c r="B473" s="118" t="s">
        <v>714</v>
      </c>
      <c r="C473" s="119">
        <v>8215</v>
      </c>
      <c r="D473" s="119">
        <v>8215</v>
      </c>
      <c r="E473" s="116">
        <f t="shared" si="9"/>
        <v>100</v>
      </c>
    </row>
    <row r="474" spans="1:5" ht="37.5" x14ac:dyDescent="0.2">
      <c r="A474" s="68" t="s">
        <v>715</v>
      </c>
      <c r="B474" s="113" t="s">
        <v>716</v>
      </c>
      <c r="C474" s="114">
        <v>24935</v>
      </c>
      <c r="D474" s="114">
        <v>24935</v>
      </c>
      <c r="E474" s="115">
        <f t="shared" si="9"/>
        <v>100</v>
      </c>
    </row>
    <row r="475" spans="1:5" ht="37.5" x14ac:dyDescent="0.2">
      <c r="A475" s="68" t="s">
        <v>717</v>
      </c>
      <c r="B475" s="113" t="s">
        <v>718</v>
      </c>
      <c r="C475" s="114">
        <v>24935</v>
      </c>
      <c r="D475" s="114">
        <v>24935</v>
      </c>
      <c r="E475" s="115">
        <f t="shared" si="9"/>
        <v>100</v>
      </c>
    </row>
    <row r="476" spans="1:5" ht="18.75" x14ac:dyDescent="0.2">
      <c r="A476" s="68" t="s">
        <v>719</v>
      </c>
      <c r="B476" s="113" t="s">
        <v>720</v>
      </c>
      <c r="C476" s="114">
        <v>24935</v>
      </c>
      <c r="D476" s="114">
        <v>24935</v>
      </c>
      <c r="E476" s="115">
        <f t="shared" si="9"/>
        <v>100</v>
      </c>
    </row>
    <row r="477" spans="1:5" ht="18.75" x14ac:dyDescent="0.2">
      <c r="A477" s="117" t="s">
        <v>719</v>
      </c>
      <c r="B477" s="118" t="s">
        <v>720</v>
      </c>
      <c r="C477" s="119">
        <v>24935</v>
      </c>
      <c r="D477" s="119">
        <v>24935</v>
      </c>
      <c r="E477" s="116">
        <f t="shared" si="9"/>
        <v>100</v>
      </c>
    </row>
    <row r="478" spans="1:5" ht="37.5" x14ac:dyDescent="0.2">
      <c r="A478" s="68" t="s">
        <v>721</v>
      </c>
      <c r="B478" s="113" t="s">
        <v>722</v>
      </c>
      <c r="C478" s="114">
        <v>433854</v>
      </c>
      <c r="D478" s="114">
        <v>433854</v>
      </c>
      <c r="E478" s="115">
        <f t="shared" si="9"/>
        <v>100</v>
      </c>
    </row>
    <row r="479" spans="1:5" ht="18.75" x14ac:dyDescent="0.2">
      <c r="A479" s="68" t="s">
        <v>723</v>
      </c>
      <c r="B479" s="113" t="s">
        <v>724</v>
      </c>
      <c r="C479" s="114">
        <v>433854</v>
      </c>
      <c r="D479" s="114">
        <v>433854</v>
      </c>
      <c r="E479" s="115">
        <f t="shared" si="9"/>
        <v>100</v>
      </c>
    </row>
    <row r="480" spans="1:5" ht="37.5" x14ac:dyDescent="0.2">
      <c r="A480" s="68" t="s">
        <v>725</v>
      </c>
      <c r="B480" s="113" t="s">
        <v>162</v>
      </c>
      <c r="C480" s="114">
        <v>433854</v>
      </c>
      <c r="D480" s="114">
        <v>433854</v>
      </c>
      <c r="E480" s="115">
        <f t="shared" si="9"/>
        <v>100</v>
      </c>
    </row>
    <row r="481" spans="1:5" ht="37.5" x14ac:dyDescent="0.2">
      <c r="A481" s="117" t="s">
        <v>725</v>
      </c>
      <c r="B481" s="118" t="s">
        <v>162</v>
      </c>
      <c r="C481" s="119">
        <v>433854</v>
      </c>
      <c r="D481" s="119">
        <v>433854</v>
      </c>
      <c r="E481" s="116">
        <f t="shared" si="9"/>
        <v>100</v>
      </c>
    </row>
    <row r="482" spans="1:5" ht="37.5" x14ac:dyDescent="0.2">
      <c r="A482" s="68" t="s">
        <v>726</v>
      </c>
      <c r="B482" s="113" t="s">
        <v>727</v>
      </c>
      <c r="C482" s="114">
        <v>624674.36</v>
      </c>
      <c r="D482" s="114">
        <v>395667.45</v>
      </c>
      <c r="E482" s="115">
        <f t="shared" si="9"/>
        <v>63.33979355259595</v>
      </c>
    </row>
    <row r="483" spans="1:5" ht="37.5" x14ac:dyDescent="0.2">
      <c r="A483" s="68" t="s">
        <v>728</v>
      </c>
      <c r="B483" s="113" t="s">
        <v>729</v>
      </c>
      <c r="C483" s="114">
        <v>624674.36</v>
      </c>
      <c r="D483" s="114">
        <v>395667.45</v>
      </c>
      <c r="E483" s="115">
        <f t="shared" si="9"/>
        <v>63.33979355259595</v>
      </c>
    </row>
    <row r="484" spans="1:5" ht="18.75" x14ac:dyDescent="0.2">
      <c r="A484" s="68" t="s">
        <v>730</v>
      </c>
      <c r="B484" s="113" t="s">
        <v>731</v>
      </c>
      <c r="C484" s="114">
        <v>624674.36</v>
      </c>
      <c r="D484" s="114">
        <v>395667.45</v>
      </c>
      <c r="E484" s="115">
        <f t="shared" si="9"/>
        <v>63.33979355259595</v>
      </c>
    </row>
    <row r="485" spans="1:5" ht="18.75" x14ac:dyDescent="0.2">
      <c r="A485" s="117" t="s">
        <v>730</v>
      </c>
      <c r="B485" s="118" t="s">
        <v>732</v>
      </c>
      <c r="C485" s="119">
        <v>624674.36</v>
      </c>
      <c r="D485" s="119">
        <v>395667.45</v>
      </c>
      <c r="E485" s="116">
        <f t="shared" si="9"/>
        <v>63.33979355259595</v>
      </c>
    </row>
    <row r="486" spans="1:5" ht="37.5" x14ac:dyDescent="0.2">
      <c r="A486" s="68" t="s">
        <v>733</v>
      </c>
      <c r="B486" s="113" t="s">
        <v>734</v>
      </c>
      <c r="C486" s="114">
        <v>1055793</v>
      </c>
      <c r="D486" s="114">
        <v>1055793</v>
      </c>
      <c r="E486" s="115">
        <f t="shared" si="9"/>
        <v>100</v>
      </c>
    </row>
    <row r="487" spans="1:5" ht="18.75" x14ac:dyDescent="0.2">
      <c r="A487" s="68" t="s">
        <v>735</v>
      </c>
      <c r="B487" s="113" t="s">
        <v>736</v>
      </c>
      <c r="C487" s="114">
        <v>1055793</v>
      </c>
      <c r="D487" s="114">
        <v>1055793</v>
      </c>
      <c r="E487" s="115">
        <f t="shared" si="9"/>
        <v>100</v>
      </c>
    </row>
    <row r="488" spans="1:5" ht="37.5" x14ac:dyDescent="0.2">
      <c r="A488" s="68" t="s">
        <v>737</v>
      </c>
      <c r="B488" s="113" t="s">
        <v>738</v>
      </c>
      <c r="C488" s="114">
        <v>207793</v>
      </c>
      <c r="D488" s="114">
        <v>207793</v>
      </c>
      <c r="E488" s="115">
        <f t="shared" si="9"/>
        <v>100</v>
      </c>
    </row>
    <row r="489" spans="1:5" ht="37.5" x14ac:dyDescent="0.2">
      <c r="A489" s="117" t="s">
        <v>737</v>
      </c>
      <c r="B489" s="118" t="s">
        <v>738</v>
      </c>
      <c r="C489" s="119">
        <v>207793</v>
      </c>
      <c r="D489" s="119">
        <v>207793</v>
      </c>
      <c r="E489" s="116">
        <f t="shared" si="9"/>
        <v>100</v>
      </c>
    </row>
    <row r="490" spans="1:5" ht="18.75" x14ac:dyDescent="0.2">
      <c r="A490" s="68" t="s">
        <v>739</v>
      </c>
      <c r="B490" s="113" t="s">
        <v>740</v>
      </c>
      <c r="C490" s="114">
        <v>634940</v>
      </c>
      <c r="D490" s="114">
        <v>634940</v>
      </c>
      <c r="E490" s="115">
        <f t="shared" si="9"/>
        <v>100</v>
      </c>
    </row>
    <row r="491" spans="1:5" ht="18.75" x14ac:dyDescent="0.2">
      <c r="A491" s="117" t="s">
        <v>739</v>
      </c>
      <c r="B491" s="118" t="s">
        <v>741</v>
      </c>
      <c r="C491" s="119">
        <v>634940</v>
      </c>
      <c r="D491" s="119">
        <v>634940</v>
      </c>
      <c r="E491" s="116">
        <f t="shared" si="9"/>
        <v>100</v>
      </c>
    </row>
    <row r="492" spans="1:5" ht="18.75" x14ac:dyDescent="0.2">
      <c r="A492" s="68" t="s">
        <v>742</v>
      </c>
      <c r="B492" s="113" t="s">
        <v>743</v>
      </c>
      <c r="C492" s="114">
        <v>99900</v>
      </c>
      <c r="D492" s="114">
        <v>99900</v>
      </c>
      <c r="E492" s="115">
        <f t="shared" si="9"/>
        <v>100</v>
      </c>
    </row>
    <row r="493" spans="1:5" ht="18.75" x14ac:dyDescent="0.2">
      <c r="A493" s="117" t="s">
        <v>742</v>
      </c>
      <c r="B493" s="118" t="s">
        <v>743</v>
      </c>
      <c r="C493" s="119">
        <v>99900</v>
      </c>
      <c r="D493" s="119">
        <v>99900</v>
      </c>
      <c r="E493" s="116">
        <f t="shared" si="9"/>
        <v>100</v>
      </c>
    </row>
    <row r="494" spans="1:5" ht="18.75" x14ac:dyDescent="0.2">
      <c r="A494" s="68" t="s">
        <v>744</v>
      </c>
      <c r="B494" s="113" t="s">
        <v>745</v>
      </c>
      <c r="C494" s="114">
        <v>113160</v>
      </c>
      <c r="D494" s="114">
        <v>113160</v>
      </c>
      <c r="E494" s="115">
        <f t="shared" si="9"/>
        <v>100</v>
      </c>
    </row>
    <row r="495" spans="1:5" ht="18.75" x14ac:dyDescent="0.2">
      <c r="A495" s="117" t="s">
        <v>744</v>
      </c>
      <c r="B495" s="118" t="s">
        <v>745</v>
      </c>
      <c r="C495" s="119">
        <v>113160</v>
      </c>
      <c r="D495" s="119">
        <v>113160</v>
      </c>
      <c r="E495" s="116">
        <f t="shared" si="9"/>
        <v>100</v>
      </c>
    </row>
    <row r="496" spans="1:5" ht="37.5" x14ac:dyDescent="0.2">
      <c r="A496" s="68" t="s">
        <v>746</v>
      </c>
      <c r="B496" s="113" t="s">
        <v>747</v>
      </c>
      <c r="C496" s="114">
        <v>6768432</v>
      </c>
      <c r="D496" s="114">
        <v>6765224.7599999998</v>
      </c>
      <c r="E496" s="115">
        <f t="shared" si="9"/>
        <v>99.952614726719574</v>
      </c>
    </row>
    <row r="497" spans="1:5" ht="37.5" x14ac:dyDescent="0.2">
      <c r="A497" s="68" t="s">
        <v>748</v>
      </c>
      <c r="B497" s="113" t="s">
        <v>749</v>
      </c>
      <c r="C497" s="114">
        <v>6768432</v>
      </c>
      <c r="D497" s="114">
        <v>6765224.7599999998</v>
      </c>
      <c r="E497" s="115">
        <f t="shared" si="9"/>
        <v>99.952614726719574</v>
      </c>
    </row>
    <row r="498" spans="1:5" ht="18.75" x14ac:dyDescent="0.2">
      <c r="A498" s="68" t="s">
        <v>750</v>
      </c>
      <c r="B498" s="113" t="s">
        <v>751</v>
      </c>
      <c r="C498" s="114">
        <v>1450000</v>
      </c>
      <c r="D498" s="114">
        <v>1446792.76</v>
      </c>
      <c r="E498" s="115">
        <f t="shared" si="9"/>
        <v>99.778811034482757</v>
      </c>
    </row>
    <row r="499" spans="1:5" ht="18.75" x14ac:dyDescent="0.2">
      <c r="A499" s="117" t="s">
        <v>750</v>
      </c>
      <c r="B499" s="118" t="s">
        <v>752</v>
      </c>
      <c r="C499" s="119">
        <v>1450000</v>
      </c>
      <c r="D499" s="119">
        <v>1446792.76</v>
      </c>
      <c r="E499" s="116">
        <f t="shared" si="9"/>
        <v>99.778811034482757</v>
      </c>
    </row>
    <row r="500" spans="1:5" ht="18.75" x14ac:dyDescent="0.2">
      <c r="A500" s="68" t="s">
        <v>753</v>
      </c>
      <c r="B500" s="113" t="s">
        <v>752</v>
      </c>
      <c r="C500" s="114">
        <v>2300000</v>
      </c>
      <c r="D500" s="114">
        <v>2300000</v>
      </c>
      <c r="E500" s="115">
        <f t="shared" si="9"/>
        <v>100</v>
      </c>
    </row>
    <row r="501" spans="1:5" ht="18.75" x14ac:dyDescent="0.2">
      <c r="A501" s="117" t="s">
        <v>753</v>
      </c>
      <c r="B501" s="118" t="s">
        <v>752</v>
      </c>
      <c r="C501" s="119">
        <v>2300000</v>
      </c>
      <c r="D501" s="119">
        <v>2300000</v>
      </c>
      <c r="E501" s="116">
        <f t="shared" si="9"/>
        <v>100</v>
      </c>
    </row>
    <row r="502" spans="1:5" ht="37.5" x14ac:dyDescent="0.2">
      <c r="A502" s="68" t="s">
        <v>754</v>
      </c>
      <c r="B502" s="113" t="s">
        <v>755</v>
      </c>
      <c r="C502" s="114">
        <v>3018432</v>
      </c>
      <c r="D502" s="114">
        <v>3018432</v>
      </c>
      <c r="E502" s="115">
        <f t="shared" si="9"/>
        <v>100</v>
      </c>
    </row>
    <row r="503" spans="1:5" ht="37.5" x14ac:dyDescent="0.2">
      <c r="A503" s="117" t="s">
        <v>754</v>
      </c>
      <c r="B503" s="118" t="s">
        <v>755</v>
      </c>
      <c r="C503" s="119">
        <v>3018432</v>
      </c>
      <c r="D503" s="119">
        <v>3018432</v>
      </c>
      <c r="E503" s="116">
        <f t="shared" ref="E503:E566" si="10">D503*100/C503</f>
        <v>100</v>
      </c>
    </row>
    <row r="504" spans="1:5" ht="56.25" x14ac:dyDescent="0.2">
      <c r="A504" s="68" t="s">
        <v>756</v>
      </c>
      <c r="B504" s="113" t="s">
        <v>757</v>
      </c>
      <c r="C504" s="114">
        <v>500000</v>
      </c>
      <c r="D504" s="114">
        <v>500000</v>
      </c>
      <c r="E504" s="115">
        <f t="shared" si="10"/>
        <v>100</v>
      </c>
    </row>
    <row r="505" spans="1:5" ht="56.25" x14ac:dyDescent="0.2">
      <c r="A505" s="68" t="s">
        <v>758</v>
      </c>
      <c r="B505" s="113" t="s">
        <v>759</v>
      </c>
      <c r="C505" s="114">
        <v>500000</v>
      </c>
      <c r="D505" s="114">
        <v>500000</v>
      </c>
      <c r="E505" s="115">
        <f t="shared" si="10"/>
        <v>100</v>
      </c>
    </row>
    <row r="506" spans="1:5" ht="75" x14ac:dyDescent="0.2">
      <c r="A506" s="68" t="s">
        <v>760</v>
      </c>
      <c r="B506" s="113" t="s">
        <v>106</v>
      </c>
      <c r="C506" s="114">
        <v>500000</v>
      </c>
      <c r="D506" s="114">
        <v>500000</v>
      </c>
      <c r="E506" s="115">
        <f t="shared" si="10"/>
        <v>100</v>
      </c>
    </row>
    <row r="507" spans="1:5" ht="56.25" x14ac:dyDescent="0.2">
      <c r="A507" s="117" t="s">
        <v>760</v>
      </c>
      <c r="B507" s="118" t="s">
        <v>106</v>
      </c>
      <c r="C507" s="119">
        <v>500000</v>
      </c>
      <c r="D507" s="119">
        <v>500000</v>
      </c>
      <c r="E507" s="116">
        <f t="shared" si="10"/>
        <v>100</v>
      </c>
    </row>
    <row r="508" spans="1:5" ht="56.25" x14ac:dyDescent="0.2">
      <c r="A508" s="68" t="s">
        <v>761</v>
      </c>
      <c r="B508" s="113" t="s">
        <v>762</v>
      </c>
      <c r="C508" s="114">
        <v>20500</v>
      </c>
      <c r="D508" s="114">
        <v>20500</v>
      </c>
      <c r="E508" s="115">
        <f t="shared" si="10"/>
        <v>100</v>
      </c>
    </row>
    <row r="509" spans="1:5" ht="37.5" x14ac:dyDescent="0.2">
      <c r="A509" s="68" t="s">
        <v>763</v>
      </c>
      <c r="B509" s="113" t="s">
        <v>552</v>
      </c>
      <c r="C509" s="114">
        <v>20500</v>
      </c>
      <c r="D509" s="114">
        <v>20500</v>
      </c>
      <c r="E509" s="115">
        <f t="shared" si="10"/>
        <v>100</v>
      </c>
    </row>
    <row r="510" spans="1:5" ht="18.75" x14ac:dyDescent="0.2">
      <c r="A510" s="68" t="s">
        <v>764</v>
      </c>
      <c r="B510" s="113" t="s">
        <v>494</v>
      </c>
      <c r="C510" s="114">
        <v>18600</v>
      </c>
      <c r="D510" s="114">
        <v>18600</v>
      </c>
      <c r="E510" s="115">
        <f t="shared" si="10"/>
        <v>100</v>
      </c>
    </row>
    <row r="511" spans="1:5" ht="18.75" x14ac:dyDescent="0.2">
      <c r="A511" s="117" t="s">
        <v>764</v>
      </c>
      <c r="B511" s="118" t="s">
        <v>494</v>
      </c>
      <c r="C511" s="119">
        <v>18600</v>
      </c>
      <c r="D511" s="119">
        <v>18600</v>
      </c>
      <c r="E511" s="116">
        <f t="shared" si="10"/>
        <v>100</v>
      </c>
    </row>
    <row r="512" spans="1:5" ht="18.75" x14ac:dyDescent="0.2">
      <c r="A512" s="68" t="s">
        <v>765</v>
      </c>
      <c r="B512" s="113" t="s">
        <v>766</v>
      </c>
      <c r="C512" s="114">
        <v>1900</v>
      </c>
      <c r="D512" s="114">
        <v>1900</v>
      </c>
      <c r="E512" s="115">
        <f t="shared" si="10"/>
        <v>100</v>
      </c>
    </row>
    <row r="513" spans="1:5" ht="18.75" x14ac:dyDescent="0.2">
      <c r="A513" s="117" t="s">
        <v>765</v>
      </c>
      <c r="B513" s="118" t="s">
        <v>766</v>
      </c>
      <c r="C513" s="119">
        <v>1900</v>
      </c>
      <c r="D513" s="119">
        <v>1900</v>
      </c>
      <c r="E513" s="116">
        <f t="shared" si="10"/>
        <v>100</v>
      </c>
    </row>
    <row r="514" spans="1:5" ht="37.5" x14ac:dyDescent="0.2">
      <c r="A514" s="68" t="s">
        <v>767</v>
      </c>
      <c r="B514" s="113" t="s">
        <v>768</v>
      </c>
      <c r="C514" s="114">
        <v>375464.27</v>
      </c>
      <c r="D514" s="114">
        <v>375398.74</v>
      </c>
      <c r="E514" s="115">
        <f t="shared" si="10"/>
        <v>99.982546941151014</v>
      </c>
    </row>
    <row r="515" spans="1:5" ht="56.25" x14ac:dyDescent="0.2">
      <c r="A515" s="68" t="s">
        <v>769</v>
      </c>
      <c r="B515" s="113" t="s">
        <v>518</v>
      </c>
      <c r="C515" s="114">
        <v>375464.27</v>
      </c>
      <c r="D515" s="114">
        <v>375398.74</v>
      </c>
      <c r="E515" s="115">
        <f t="shared" si="10"/>
        <v>99.982546941151014</v>
      </c>
    </row>
    <row r="516" spans="1:5" ht="18.75" x14ac:dyDescent="0.2">
      <c r="A516" s="68" t="s">
        <v>770</v>
      </c>
      <c r="B516" s="113" t="s">
        <v>771</v>
      </c>
      <c r="C516" s="114">
        <v>235180.99</v>
      </c>
      <c r="D516" s="114">
        <v>235167.74</v>
      </c>
      <c r="E516" s="115">
        <f t="shared" si="10"/>
        <v>99.994366041234883</v>
      </c>
    </row>
    <row r="517" spans="1:5" ht="18.75" x14ac:dyDescent="0.2">
      <c r="A517" s="117" t="s">
        <v>770</v>
      </c>
      <c r="B517" s="118" t="s">
        <v>771</v>
      </c>
      <c r="C517" s="119">
        <v>235180.99</v>
      </c>
      <c r="D517" s="119">
        <v>235167.74</v>
      </c>
      <c r="E517" s="116">
        <f t="shared" si="10"/>
        <v>99.994366041234883</v>
      </c>
    </row>
    <row r="518" spans="1:5" ht="18.75" x14ac:dyDescent="0.2">
      <c r="A518" s="68" t="s">
        <v>772</v>
      </c>
      <c r="B518" s="113" t="s">
        <v>521</v>
      </c>
      <c r="C518" s="114">
        <v>52.28</v>
      </c>
      <c r="D518" s="114">
        <v>0</v>
      </c>
      <c r="E518" s="115">
        <f t="shared" si="10"/>
        <v>0</v>
      </c>
    </row>
    <row r="519" spans="1:5" ht="18.75" x14ac:dyDescent="0.2">
      <c r="A519" s="117" t="s">
        <v>772</v>
      </c>
      <c r="B519" s="118" t="s">
        <v>521</v>
      </c>
      <c r="C519" s="119">
        <v>52.28</v>
      </c>
      <c r="D519" s="119">
        <v>0</v>
      </c>
      <c r="E519" s="116">
        <f t="shared" si="10"/>
        <v>0</v>
      </c>
    </row>
    <row r="520" spans="1:5" ht="18.75" x14ac:dyDescent="0.2">
      <c r="A520" s="68" t="s">
        <v>773</v>
      </c>
      <c r="B520" s="113" t="s">
        <v>512</v>
      </c>
      <c r="C520" s="114">
        <v>140231</v>
      </c>
      <c r="D520" s="114">
        <v>140231</v>
      </c>
      <c r="E520" s="115">
        <f t="shared" si="10"/>
        <v>100</v>
      </c>
    </row>
    <row r="521" spans="1:5" ht="18.75" x14ac:dyDescent="0.2">
      <c r="A521" s="117" t="s">
        <v>773</v>
      </c>
      <c r="B521" s="118" t="s">
        <v>512</v>
      </c>
      <c r="C521" s="119">
        <v>140231</v>
      </c>
      <c r="D521" s="119">
        <v>140231</v>
      </c>
      <c r="E521" s="116">
        <f t="shared" si="10"/>
        <v>100</v>
      </c>
    </row>
    <row r="522" spans="1:5" ht="37.5" x14ac:dyDescent="0.2">
      <c r="A522" s="68" t="s">
        <v>774</v>
      </c>
      <c r="B522" s="113" t="s">
        <v>775</v>
      </c>
      <c r="C522" s="114">
        <v>1000000</v>
      </c>
      <c r="D522" s="114">
        <v>1000000</v>
      </c>
      <c r="E522" s="115">
        <f t="shared" si="10"/>
        <v>100</v>
      </c>
    </row>
    <row r="523" spans="1:5" ht="37.5" x14ac:dyDescent="0.2">
      <c r="A523" s="68" t="s">
        <v>776</v>
      </c>
      <c r="B523" s="113" t="s">
        <v>777</v>
      </c>
      <c r="C523" s="114">
        <v>1000000</v>
      </c>
      <c r="D523" s="114">
        <v>1000000</v>
      </c>
      <c r="E523" s="115">
        <f t="shared" si="10"/>
        <v>100</v>
      </c>
    </row>
    <row r="524" spans="1:5" ht="56.25" x14ac:dyDescent="0.2">
      <c r="A524" s="68" t="s">
        <v>778</v>
      </c>
      <c r="B524" s="113" t="s">
        <v>779</v>
      </c>
      <c r="C524" s="114">
        <v>1000000</v>
      </c>
      <c r="D524" s="114">
        <v>1000000</v>
      </c>
      <c r="E524" s="115">
        <f t="shared" si="10"/>
        <v>100</v>
      </c>
    </row>
    <row r="525" spans="1:5" ht="56.25" x14ac:dyDescent="0.2">
      <c r="A525" s="117" t="s">
        <v>778</v>
      </c>
      <c r="B525" s="118" t="s">
        <v>779</v>
      </c>
      <c r="C525" s="119">
        <v>1000000</v>
      </c>
      <c r="D525" s="119">
        <v>1000000</v>
      </c>
      <c r="E525" s="116">
        <f t="shared" si="10"/>
        <v>100</v>
      </c>
    </row>
    <row r="526" spans="1:5" ht="18.75" x14ac:dyDescent="0.2">
      <c r="A526" s="68" t="s">
        <v>367</v>
      </c>
      <c r="B526" s="113" t="s">
        <v>368</v>
      </c>
      <c r="C526" s="114">
        <v>94685461.379999995</v>
      </c>
      <c r="D526" s="114">
        <v>45565431.060000002</v>
      </c>
      <c r="E526" s="115">
        <f t="shared" si="10"/>
        <v>48.122943476119126</v>
      </c>
    </row>
    <row r="527" spans="1:5" ht="18.75" x14ac:dyDescent="0.2">
      <c r="A527" s="68" t="s">
        <v>369</v>
      </c>
      <c r="B527" s="113" t="s">
        <v>370</v>
      </c>
      <c r="C527" s="114">
        <v>94685461.379999995</v>
      </c>
      <c r="D527" s="114">
        <v>45565431.060000002</v>
      </c>
      <c r="E527" s="115">
        <f t="shared" si="10"/>
        <v>48.122943476119126</v>
      </c>
    </row>
    <row r="528" spans="1:5" ht="37.5" x14ac:dyDescent="0.2">
      <c r="A528" s="68" t="s">
        <v>780</v>
      </c>
      <c r="B528" s="113" t="s">
        <v>781</v>
      </c>
      <c r="C528" s="114">
        <v>4798495.75</v>
      </c>
      <c r="D528" s="114">
        <v>4796374.75</v>
      </c>
      <c r="E528" s="115">
        <f t="shared" si="10"/>
        <v>99.955798647940867</v>
      </c>
    </row>
    <row r="529" spans="1:5" ht="18.75" x14ac:dyDescent="0.2">
      <c r="A529" s="117" t="s">
        <v>780</v>
      </c>
      <c r="B529" s="118" t="s">
        <v>782</v>
      </c>
      <c r="C529" s="119">
        <v>634059.4</v>
      </c>
      <c r="D529" s="119">
        <v>633929.88</v>
      </c>
      <c r="E529" s="116">
        <f t="shared" si="10"/>
        <v>99.979572891751147</v>
      </c>
    </row>
    <row r="530" spans="1:5" ht="37.5" x14ac:dyDescent="0.2">
      <c r="A530" s="117" t="s">
        <v>780</v>
      </c>
      <c r="B530" s="118" t="s">
        <v>781</v>
      </c>
      <c r="C530" s="119">
        <v>4164436.35</v>
      </c>
      <c r="D530" s="119">
        <v>4162444.87</v>
      </c>
      <c r="E530" s="116">
        <f t="shared" si="10"/>
        <v>99.952178882503503</v>
      </c>
    </row>
    <row r="531" spans="1:5" ht="37.5" x14ac:dyDescent="0.2">
      <c r="A531" s="68" t="s">
        <v>371</v>
      </c>
      <c r="B531" s="113" t="s">
        <v>372</v>
      </c>
      <c r="C531" s="114">
        <v>5151751.43</v>
      </c>
      <c r="D531" s="114">
        <v>4788727.3099999996</v>
      </c>
      <c r="E531" s="115">
        <f t="shared" si="10"/>
        <v>92.953384398827637</v>
      </c>
    </row>
    <row r="532" spans="1:5" ht="37.5" x14ac:dyDescent="0.2">
      <c r="A532" s="117" t="s">
        <v>371</v>
      </c>
      <c r="B532" s="118" t="s">
        <v>372</v>
      </c>
      <c r="C532" s="119">
        <v>5151751.43</v>
      </c>
      <c r="D532" s="119">
        <v>4788727.3099999996</v>
      </c>
      <c r="E532" s="116">
        <f t="shared" si="10"/>
        <v>92.953384398827637</v>
      </c>
    </row>
    <row r="533" spans="1:5" ht="18.75" x14ac:dyDescent="0.2">
      <c r="A533" s="68" t="s">
        <v>373</v>
      </c>
      <c r="B533" s="113" t="s">
        <v>374</v>
      </c>
      <c r="C533" s="114">
        <v>1219690</v>
      </c>
      <c r="D533" s="114">
        <v>1215528.94</v>
      </c>
      <c r="E533" s="115">
        <f t="shared" si="10"/>
        <v>99.658842820716742</v>
      </c>
    </row>
    <row r="534" spans="1:5" ht="18.75" x14ac:dyDescent="0.2">
      <c r="A534" s="117" t="s">
        <v>373</v>
      </c>
      <c r="B534" s="118" t="s">
        <v>374</v>
      </c>
      <c r="C534" s="119">
        <v>1219690</v>
      </c>
      <c r="D534" s="119">
        <v>1215528.94</v>
      </c>
      <c r="E534" s="116">
        <f t="shared" si="10"/>
        <v>99.658842820716742</v>
      </c>
    </row>
    <row r="535" spans="1:5" ht="18.75" x14ac:dyDescent="0.2">
      <c r="A535" s="68" t="s">
        <v>783</v>
      </c>
      <c r="B535" s="113" t="s">
        <v>784</v>
      </c>
      <c r="C535" s="114">
        <v>249940.46</v>
      </c>
      <c r="D535" s="114">
        <v>249940.46</v>
      </c>
      <c r="E535" s="115">
        <f t="shared" si="10"/>
        <v>100</v>
      </c>
    </row>
    <row r="536" spans="1:5" ht="18.75" x14ac:dyDescent="0.2">
      <c r="A536" s="117" t="s">
        <v>783</v>
      </c>
      <c r="B536" s="118" t="s">
        <v>784</v>
      </c>
      <c r="C536" s="119">
        <v>249940.46</v>
      </c>
      <c r="D536" s="119">
        <v>249940.46</v>
      </c>
      <c r="E536" s="116">
        <f t="shared" si="10"/>
        <v>100</v>
      </c>
    </row>
    <row r="537" spans="1:5" ht="18.75" x14ac:dyDescent="0.2">
      <c r="A537" s="68" t="s">
        <v>785</v>
      </c>
      <c r="B537" s="113" t="s">
        <v>674</v>
      </c>
      <c r="C537" s="114">
        <v>777490.73</v>
      </c>
      <c r="D537" s="114">
        <v>777490.73</v>
      </c>
      <c r="E537" s="115">
        <f t="shared" si="10"/>
        <v>100</v>
      </c>
    </row>
    <row r="538" spans="1:5" ht="18.75" x14ac:dyDescent="0.2">
      <c r="A538" s="117" t="s">
        <v>785</v>
      </c>
      <c r="B538" s="118" t="s">
        <v>674</v>
      </c>
      <c r="C538" s="119">
        <v>777490.73</v>
      </c>
      <c r="D538" s="119">
        <v>777490.73</v>
      </c>
      <c r="E538" s="116">
        <f t="shared" si="10"/>
        <v>100</v>
      </c>
    </row>
    <row r="539" spans="1:5" ht="37.5" x14ac:dyDescent="0.2">
      <c r="A539" s="68" t="s">
        <v>375</v>
      </c>
      <c r="B539" s="113" t="s">
        <v>376</v>
      </c>
      <c r="C539" s="114">
        <v>1233200</v>
      </c>
      <c r="D539" s="114">
        <v>1233200</v>
      </c>
      <c r="E539" s="115">
        <f t="shared" si="10"/>
        <v>100</v>
      </c>
    </row>
    <row r="540" spans="1:5" ht="37.5" x14ac:dyDescent="0.2">
      <c r="A540" s="117" t="s">
        <v>375</v>
      </c>
      <c r="B540" s="118" t="s">
        <v>376</v>
      </c>
      <c r="C540" s="119">
        <v>1233200</v>
      </c>
      <c r="D540" s="119">
        <v>1233200</v>
      </c>
      <c r="E540" s="116">
        <f t="shared" si="10"/>
        <v>100</v>
      </c>
    </row>
    <row r="541" spans="1:5" ht="56.25" x14ac:dyDescent="0.2">
      <c r="A541" s="68" t="s">
        <v>377</v>
      </c>
      <c r="B541" s="113" t="s">
        <v>378</v>
      </c>
      <c r="C541" s="114">
        <v>213400</v>
      </c>
      <c r="D541" s="114">
        <v>213400</v>
      </c>
      <c r="E541" s="115">
        <f t="shared" si="10"/>
        <v>100</v>
      </c>
    </row>
    <row r="542" spans="1:5" ht="37.5" x14ac:dyDescent="0.2">
      <c r="A542" s="117" t="s">
        <v>377</v>
      </c>
      <c r="B542" s="118" t="s">
        <v>378</v>
      </c>
      <c r="C542" s="119">
        <v>213400</v>
      </c>
      <c r="D542" s="119">
        <v>213400</v>
      </c>
      <c r="E542" s="116">
        <f t="shared" si="10"/>
        <v>100</v>
      </c>
    </row>
    <row r="543" spans="1:5" ht="37.5" x14ac:dyDescent="0.2">
      <c r="A543" s="68" t="s">
        <v>379</v>
      </c>
      <c r="B543" s="113" t="s">
        <v>380</v>
      </c>
      <c r="C543" s="114">
        <v>71800</v>
      </c>
      <c r="D543" s="114">
        <v>71800</v>
      </c>
      <c r="E543" s="115">
        <f t="shared" si="10"/>
        <v>100</v>
      </c>
    </row>
    <row r="544" spans="1:5" ht="37.5" x14ac:dyDescent="0.2">
      <c r="A544" s="117" t="s">
        <v>379</v>
      </c>
      <c r="B544" s="118" t="s">
        <v>380</v>
      </c>
      <c r="C544" s="119">
        <v>71800</v>
      </c>
      <c r="D544" s="119">
        <v>71800</v>
      </c>
      <c r="E544" s="116">
        <f t="shared" si="10"/>
        <v>100</v>
      </c>
    </row>
    <row r="545" spans="1:5" ht="37.5" x14ac:dyDescent="0.2">
      <c r="A545" s="68" t="s">
        <v>381</v>
      </c>
      <c r="B545" s="113" t="s">
        <v>323</v>
      </c>
      <c r="C545" s="114">
        <v>19453</v>
      </c>
      <c r="D545" s="114">
        <v>19453</v>
      </c>
      <c r="E545" s="115">
        <f t="shared" si="10"/>
        <v>100</v>
      </c>
    </row>
    <row r="546" spans="1:5" ht="37.5" x14ac:dyDescent="0.2">
      <c r="A546" s="117" t="s">
        <v>381</v>
      </c>
      <c r="B546" s="118" t="s">
        <v>323</v>
      </c>
      <c r="C546" s="119">
        <v>19453</v>
      </c>
      <c r="D546" s="119">
        <v>19453</v>
      </c>
      <c r="E546" s="116">
        <f t="shared" si="10"/>
        <v>100</v>
      </c>
    </row>
    <row r="547" spans="1:5" ht="93.75" x14ac:dyDescent="0.2">
      <c r="A547" s="68" t="s">
        <v>382</v>
      </c>
      <c r="B547" s="113" t="s">
        <v>383</v>
      </c>
      <c r="C547" s="114">
        <v>50600</v>
      </c>
      <c r="D547" s="114">
        <v>50600</v>
      </c>
      <c r="E547" s="115">
        <f t="shared" si="10"/>
        <v>100</v>
      </c>
    </row>
    <row r="548" spans="1:5" ht="93.75" x14ac:dyDescent="0.2">
      <c r="A548" s="117" t="s">
        <v>382</v>
      </c>
      <c r="B548" s="118" t="s">
        <v>383</v>
      </c>
      <c r="C548" s="119">
        <v>50600</v>
      </c>
      <c r="D548" s="119">
        <v>50600</v>
      </c>
      <c r="E548" s="116">
        <f t="shared" si="10"/>
        <v>100</v>
      </c>
    </row>
    <row r="549" spans="1:5" ht="93.75" x14ac:dyDescent="0.2">
      <c r="A549" s="68" t="s">
        <v>384</v>
      </c>
      <c r="B549" s="120" t="s">
        <v>385</v>
      </c>
      <c r="C549" s="114">
        <v>59753</v>
      </c>
      <c r="D549" s="114">
        <v>0</v>
      </c>
      <c r="E549" s="115">
        <f t="shared" si="10"/>
        <v>0</v>
      </c>
    </row>
    <row r="550" spans="1:5" ht="93.75" x14ac:dyDescent="0.2">
      <c r="A550" s="117" t="s">
        <v>384</v>
      </c>
      <c r="B550" s="121" t="s">
        <v>385</v>
      </c>
      <c r="C550" s="119">
        <v>59753</v>
      </c>
      <c r="D550" s="119">
        <v>0</v>
      </c>
      <c r="E550" s="116">
        <f t="shared" si="10"/>
        <v>0</v>
      </c>
    </row>
    <row r="551" spans="1:5" ht="187.5" x14ac:dyDescent="0.2">
      <c r="A551" s="68" t="s">
        <v>386</v>
      </c>
      <c r="B551" s="120" t="s">
        <v>387</v>
      </c>
      <c r="C551" s="114">
        <v>102479.25</v>
      </c>
      <c r="D551" s="114">
        <v>102479.25</v>
      </c>
      <c r="E551" s="115">
        <f t="shared" si="10"/>
        <v>100</v>
      </c>
    </row>
    <row r="552" spans="1:5" ht="187.5" x14ac:dyDescent="0.2">
      <c r="A552" s="117" t="s">
        <v>386</v>
      </c>
      <c r="B552" s="121" t="s">
        <v>387</v>
      </c>
      <c r="C552" s="119">
        <v>102479.25</v>
      </c>
      <c r="D552" s="119">
        <v>102479.25</v>
      </c>
      <c r="E552" s="116">
        <f t="shared" si="10"/>
        <v>100</v>
      </c>
    </row>
    <row r="553" spans="1:5" ht="112.5" x14ac:dyDescent="0.2">
      <c r="A553" s="68" t="s">
        <v>388</v>
      </c>
      <c r="B553" s="120" t="s">
        <v>389</v>
      </c>
      <c r="C553" s="114">
        <v>4000</v>
      </c>
      <c r="D553" s="114">
        <v>4000</v>
      </c>
      <c r="E553" s="115">
        <f t="shared" si="10"/>
        <v>100</v>
      </c>
    </row>
    <row r="554" spans="1:5" ht="112.5" x14ac:dyDescent="0.2">
      <c r="A554" s="117" t="s">
        <v>388</v>
      </c>
      <c r="B554" s="121" t="s">
        <v>389</v>
      </c>
      <c r="C554" s="119">
        <v>4000</v>
      </c>
      <c r="D554" s="119">
        <v>4000</v>
      </c>
      <c r="E554" s="116">
        <f t="shared" si="10"/>
        <v>100</v>
      </c>
    </row>
    <row r="555" spans="1:5" ht="187.5" x14ac:dyDescent="0.2">
      <c r="A555" s="68" t="s">
        <v>390</v>
      </c>
      <c r="B555" s="120" t="s">
        <v>391</v>
      </c>
      <c r="C555" s="114">
        <v>4000</v>
      </c>
      <c r="D555" s="114">
        <v>4000</v>
      </c>
      <c r="E555" s="115">
        <f t="shared" si="10"/>
        <v>100</v>
      </c>
    </row>
    <row r="556" spans="1:5" ht="187.5" x14ac:dyDescent="0.2">
      <c r="A556" s="117" t="s">
        <v>390</v>
      </c>
      <c r="B556" s="121" t="s">
        <v>391</v>
      </c>
      <c r="C556" s="119">
        <v>4000</v>
      </c>
      <c r="D556" s="119">
        <v>4000</v>
      </c>
      <c r="E556" s="116">
        <f t="shared" si="10"/>
        <v>100</v>
      </c>
    </row>
    <row r="557" spans="1:5" ht="93.75" x14ac:dyDescent="0.2">
      <c r="A557" s="68" t="s">
        <v>462</v>
      </c>
      <c r="B557" s="120" t="s">
        <v>463</v>
      </c>
      <c r="C557" s="114">
        <v>67720</v>
      </c>
      <c r="D557" s="114">
        <v>67720</v>
      </c>
      <c r="E557" s="115">
        <f t="shared" si="10"/>
        <v>100</v>
      </c>
    </row>
    <row r="558" spans="1:5" ht="93.75" x14ac:dyDescent="0.2">
      <c r="A558" s="117" t="s">
        <v>462</v>
      </c>
      <c r="B558" s="121" t="s">
        <v>463</v>
      </c>
      <c r="C558" s="119">
        <v>67720</v>
      </c>
      <c r="D558" s="119">
        <v>67720</v>
      </c>
      <c r="E558" s="116">
        <f t="shared" si="10"/>
        <v>100</v>
      </c>
    </row>
    <row r="559" spans="1:5" ht="131.25" x14ac:dyDescent="0.2">
      <c r="A559" s="68" t="s">
        <v>392</v>
      </c>
      <c r="B559" s="120" t="s">
        <v>393</v>
      </c>
      <c r="C559" s="114">
        <v>264250</v>
      </c>
      <c r="D559" s="114">
        <v>264250</v>
      </c>
      <c r="E559" s="115">
        <f t="shared" si="10"/>
        <v>100</v>
      </c>
    </row>
    <row r="560" spans="1:5" ht="112.5" x14ac:dyDescent="0.2">
      <c r="A560" s="117" t="s">
        <v>392</v>
      </c>
      <c r="B560" s="121" t="s">
        <v>393</v>
      </c>
      <c r="C560" s="119">
        <v>211330</v>
      </c>
      <c r="D560" s="119">
        <v>211330</v>
      </c>
      <c r="E560" s="116">
        <f t="shared" si="10"/>
        <v>100</v>
      </c>
    </row>
    <row r="561" spans="1:5" ht="93.75" x14ac:dyDescent="0.2">
      <c r="A561" s="117" t="s">
        <v>392</v>
      </c>
      <c r="B561" s="118" t="s">
        <v>786</v>
      </c>
      <c r="C561" s="119">
        <v>52920</v>
      </c>
      <c r="D561" s="119">
        <v>52920</v>
      </c>
      <c r="E561" s="116">
        <f t="shared" si="10"/>
        <v>100</v>
      </c>
    </row>
    <row r="562" spans="1:5" ht="131.25" x14ac:dyDescent="0.2">
      <c r="A562" s="68" t="s">
        <v>394</v>
      </c>
      <c r="B562" s="120" t="s">
        <v>395</v>
      </c>
      <c r="C562" s="114">
        <v>9000</v>
      </c>
      <c r="D562" s="114">
        <v>9000</v>
      </c>
      <c r="E562" s="115">
        <f t="shared" si="10"/>
        <v>100</v>
      </c>
    </row>
    <row r="563" spans="1:5" ht="112.5" x14ac:dyDescent="0.2">
      <c r="A563" s="117" t="s">
        <v>394</v>
      </c>
      <c r="B563" s="121" t="s">
        <v>395</v>
      </c>
      <c r="C563" s="119">
        <v>9000</v>
      </c>
      <c r="D563" s="119">
        <v>9000</v>
      </c>
      <c r="E563" s="116">
        <f t="shared" si="10"/>
        <v>100</v>
      </c>
    </row>
    <row r="564" spans="1:5" ht="93.75" x14ac:dyDescent="0.2">
      <c r="A564" s="68" t="s">
        <v>396</v>
      </c>
      <c r="B564" s="113" t="s">
        <v>397</v>
      </c>
      <c r="C564" s="114">
        <v>22190828.07</v>
      </c>
      <c r="D564" s="114">
        <v>21920937.629999999</v>
      </c>
      <c r="E564" s="115">
        <f t="shared" si="10"/>
        <v>98.78377481386164</v>
      </c>
    </row>
    <row r="565" spans="1:5" ht="75" x14ac:dyDescent="0.2">
      <c r="A565" s="117" t="s">
        <v>396</v>
      </c>
      <c r="B565" s="118" t="s">
        <v>397</v>
      </c>
      <c r="C565" s="119">
        <v>22190828.07</v>
      </c>
      <c r="D565" s="119">
        <v>21920937.629999999</v>
      </c>
      <c r="E565" s="116">
        <f t="shared" si="10"/>
        <v>98.78377481386164</v>
      </c>
    </row>
    <row r="566" spans="1:5" ht="37.5" x14ac:dyDescent="0.2">
      <c r="A566" s="68" t="s">
        <v>398</v>
      </c>
      <c r="B566" s="113" t="s">
        <v>399</v>
      </c>
      <c r="C566" s="114">
        <v>1672500</v>
      </c>
      <c r="D566" s="114">
        <v>0</v>
      </c>
      <c r="E566" s="115">
        <f t="shared" si="10"/>
        <v>0</v>
      </c>
    </row>
    <row r="567" spans="1:5" ht="37.5" x14ac:dyDescent="0.2">
      <c r="A567" s="117" t="s">
        <v>398</v>
      </c>
      <c r="B567" s="118" t="s">
        <v>399</v>
      </c>
      <c r="C567" s="119">
        <v>1672500</v>
      </c>
      <c r="D567" s="119">
        <v>0</v>
      </c>
      <c r="E567" s="116">
        <f t="shared" ref="E567:E571" si="11">D567*100/C567</f>
        <v>0</v>
      </c>
    </row>
    <row r="568" spans="1:5" ht="18.75" x14ac:dyDescent="0.2">
      <c r="A568" s="68" t="s">
        <v>400</v>
      </c>
      <c r="B568" s="113" t="s">
        <v>401</v>
      </c>
      <c r="C568" s="114">
        <v>56525109.689999998</v>
      </c>
      <c r="D568" s="114">
        <v>9776528.9900000002</v>
      </c>
      <c r="E568" s="115">
        <f t="shared" si="11"/>
        <v>17.295904499110758</v>
      </c>
    </row>
    <row r="569" spans="1:5" ht="18.75" x14ac:dyDescent="0.2">
      <c r="A569" s="117" t="s">
        <v>400</v>
      </c>
      <c r="B569" s="118" t="s">
        <v>401</v>
      </c>
      <c r="C569" s="119">
        <v>56525109.689999998</v>
      </c>
      <c r="D569" s="119">
        <v>9776528.9900000002</v>
      </c>
      <c r="E569" s="116">
        <f t="shared" si="11"/>
        <v>17.295904499110758</v>
      </c>
    </row>
    <row r="570" spans="1:5" ht="18.75" x14ac:dyDescent="0.2">
      <c r="A570" s="68" t="s">
        <v>787</v>
      </c>
      <c r="B570" s="113"/>
      <c r="C570" s="114">
        <v>258</v>
      </c>
      <c r="D570" s="114">
        <v>0</v>
      </c>
      <c r="E570" s="115">
        <f t="shared" si="11"/>
        <v>0</v>
      </c>
    </row>
    <row r="571" spans="1:5" ht="56.25" x14ac:dyDescent="0.2">
      <c r="A571" s="117" t="s">
        <v>787</v>
      </c>
      <c r="B571" s="118" t="s">
        <v>127</v>
      </c>
      <c r="C571" s="119">
        <v>258</v>
      </c>
      <c r="D571" s="119">
        <v>0</v>
      </c>
      <c r="E571" s="116">
        <f t="shared" si="11"/>
        <v>0</v>
      </c>
    </row>
  </sheetData>
  <mergeCells count="6">
    <mergeCell ref="A8:E8"/>
    <mergeCell ref="C1:E1"/>
    <mergeCell ref="B2:E2"/>
    <mergeCell ref="B3:E3"/>
    <mergeCell ref="B4:E4"/>
    <mergeCell ref="A6:E6"/>
  </mergeCells>
  <pageMargins left="0.59055118110236227" right="0.59055118110236227" top="0.59055118110236227" bottom="0.59055118110236227" header="0.31496062992125984" footer="0.31496062992125984"/>
  <pageSetup paperSize="9" scale="53" fitToHeight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K9" sqref="K9"/>
    </sheetView>
  </sheetViews>
  <sheetFormatPr defaultRowHeight="12.75" x14ac:dyDescent="0.2"/>
  <cols>
    <col min="1" max="1" width="66" style="11" customWidth="1"/>
    <col min="2" max="2" width="9.140625" style="11"/>
    <col min="3" max="3" width="22.28515625" style="11" customWidth="1"/>
    <col min="4" max="4" width="20.85546875" style="11" customWidth="1"/>
    <col min="5" max="5" width="24.42578125" style="11" customWidth="1"/>
    <col min="6" max="6" width="13.42578125" style="11" customWidth="1"/>
    <col min="7" max="16384" width="9.140625" style="11"/>
  </cols>
  <sheetData>
    <row r="1" spans="1:6" s="6" customFormat="1" ht="15" x14ac:dyDescent="0.25">
      <c r="A1" s="4"/>
      <c r="B1" s="5"/>
      <c r="C1" s="124" t="s">
        <v>425</v>
      </c>
      <c r="D1" s="124"/>
      <c r="E1" s="124"/>
      <c r="F1" s="124"/>
    </row>
    <row r="2" spans="1:6" s="6" customFormat="1" ht="15" x14ac:dyDescent="0.25">
      <c r="A2" s="7"/>
      <c r="B2" s="124" t="s">
        <v>98</v>
      </c>
      <c r="C2" s="124"/>
      <c r="D2" s="124"/>
      <c r="E2" s="124"/>
      <c r="F2" s="124"/>
    </row>
    <row r="3" spans="1:6" s="6" customFormat="1" ht="15" x14ac:dyDescent="0.25">
      <c r="A3" s="7"/>
      <c r="B3" s="124" t="s">
        <v>99</v>
      </c>
      <c r="C3" s="124"/>
      <c r="D3" s="124"/>
      <c r="E3" s="124"/>
      <c r="F3" s="124"/>
    </row>
    <row r="4" spans="1:6" s="6" customFormat="1" ht="15" x14ac:dyDescent="0.25">
      <c r="A4" s="7"/>
      <c r="B4" s="124" t="s">
        <v>792</v>
      </c>
      <c r="C4" s="124"/>
      <c r="D4" s="124"/>
      <c r="E4" s="124"/>
      <c r="F4" s="124"/>
    </row>
    <row r="5" spans="1:6" s="6" customFormat="1" ht="15" x14ac:dyDescent="0.25">
      <c r="A5" s="8"/>
      <c r="B5" s="9"/>
      <c r="C5" s="10"/>
      <c r="D5" s="10"/>
      <c r="E5" s="19"/>
      <c r="F5" s="19"/>
    </row>
    <row r="6" spans="1:6" ht="37.5" customHeight="1" x14ac:dyDescent="0.3">
      <c r="A6" s="126" t="s">
        <v>794</v>
      </c>
      <c r="B6" s="126"/>
      <c r="C6" s="126"/>
      <c r="D6" s="126"/>
      <c r="E6" s="126"/>
      <c r="F6" s="18"/>
    </row>
    <row r="7" spans="1:6" ht="18.75" x14ac:dyDescent="0.3">
      <c r="A7" s="12"/>
      <c r="B7" s="12"/>
      <c r="C7" s="12"/>
      <c r="D7" s="12"/>
      <c r="E7" s="18"/>
      <c r="F7" s="18"/>
    </row>
    <row r="8" spans="1:6" ht="18" customHeight="1" x14ac:dyDescent="0.2">
      <c r="A8" s="127" t="s">
        <v>0</v>
      </c>
      <c r="B8" s="127"/>
      <c r="C8" s="127"/>
      <c r="D8" s="127"/>
      <c r="E8" s="127"/>
      <c r="F8" s="127"/>
    </row>
    <row r="9" spans="1:6" ht="52.5" customHeight="1" x14ac:dyDescent="0.2">
      <c r="A9" s="37" t="s">
        <v>403</v>
      </c>
      <c r="B9" s="37" t="s">
        <v>404</v>
      </c>
      <c r="C9" s="37" t="s">
        <v>405</v>
      </c>
      <c r="D9" s="38" t="s">
        <v>426</v>
      </c>
      <c r="E9" s="38" t="s">
        <v>788</v>
      </c>
      <c r="F9" s="38" t="s">
        <v>100</v>
      </c>
    </row>
    <row r="10" spans="1:6" s="20" customFormat="1" ht="11.25" x14ac:dyDescent="0.2">
      <c r="A10" s="39" t="s">
        <v>406</v>
      </c>
      <c r="B10" s="39" t="s">
        <v>407</v>
      </c>
      <c r="C10" s="39" t="s">
        <v>408</v>
      </c>
      <c r="D10" s="40" t="s">
        <v>427</v>
      </c>
      <c r="E10" s="40" t="s">
        <v>428</v>
      </c>
      <c r="F10" s="40" t="s">
        <v>429</v>
      </c>
    </row>
    <row r="11" spans="1:6" ht="37.5" x14ac:dyDescent="0.3">
      <c r="A11" s="41" t="s">
        <v>409</v>
      </c>
      <c r="B11" s="42" t="s">
        <v>410</v>
      </c>
      <c r="C11" s="43" t="s">
        <v>411</v>
      </c>
      <c r="D11" s="44">
        <f>D18+D17</f>
        <v>9952636.1999999285</v>
      </c>
      <c r="E11" s="44">
        <f>E18+E17</f>
        <v>-44289587.309999943</v>
      </c>
      <c r="F11" s="44">
        <f>E11*100/D11</f>
        <v>-445.00357915222764</v>
      </c>
    </row>
    <row r="12" spans="1:6" ht="18.75" x14ac:dyDescent="0.3">
      <c r="A12" s="45" t="s">
        <v>413</v>
      </c>
      <c r="B12" s="46"/>
      <c r="C12" s="47"/>
      <c r="D12" s="48"/>
      <c r="E12" s="49"/>
      <c r="F12" s="49"/>
    </row>
    <row r="13" spans="1:6" ht="18.75" x14ac:dyDescent="0.3">
      <c r="A13" s="50" t="s">
        <v>414</v>
      </c>
      <c r="B13" s="51" t="s">
        <v>415</v>
      </c>
      <c r="C13" s="52" t="s">
        <v>411</v>
      </c>
      <c r="D13" s="53" t="s">
        <v>412</v>
      </c>
      <c r="E13" s="53" t="s">
        <v>412</v>
      </c>
      <c r="F13" s="53" t="s">
        <v>412</v>
      </c>
    </row>
    <row r="14" spans="1:6" ht="18.75" x14ac:dyDescent="0.3">
      <c r="A14" s="54" t="s">
        <v>416</v>
      </c>
      <c r="B14" s="46"/>
      <c r="C14" s="47"/>
      <c r="D14" s="48"/>
      <c r="E14" s="48"/>
      <c r="F14" s="48"/>
    </row>
    <row r="15" spans="1:6" ht="18.75" x14ac:dyDescent="0.3">
      <c r="A15" s="50" t="s">
        <v>417</v>
      </c>
      <c r="B15" s="51" t="s">
        <v>418</v>
      </c>
      <c r="C15" s="52" t="s">
        <v>411</v>
      </c>
      <c r="D15" s="53" t="s">
        <v>412</v>
      </c>
      <c r="E15" s="53" t="s">
        <v>412</v>
      </c>
      <c r="F15" s="53" t="s">
        <v>412</v>
      </c>
    </row>
    <row r="16" spans="1:6" ht="18.75" x14ac:dyDescent="0.3">
      <c r="A16" s="54" t="s">
        <v>416</v>
      </c>
      <c r="B16" s="46"/>
      <c r="C16" s="47"/>
      <c r="D16" s="48"/>
      <c r="E16" s="48"/>
      <c r="F16" s="48"/>
    </row>
    <row r="17" spans="1:6" ht="37.5" x14ac:dyDescent="0.3">
      <c r="A17" s="55" t="s">
        <v>419</v>
      </c>
      <c r="B17" s="56" t="s">
        <v>420</v>
      </c>
      <c r="C17" s="57" t="s">
        <v>421</v>
      </c>
      <c r="D17" s="53">
        <v>-785413642.94000006</v>
      </c>
      <c r="E17" s="53">
        <v>-787934627.38999999</v>
      </c>
      <c r="F17" s="44">
        <f>E17*100/D17</f>
        <v>100.32097538318322</v>
      </c>
    </row>
    <row r="18" spans="1:6" ht="37.5" x14ac:dyDescent="0.3">
      <c r="A18" s="55" t="s">
        <v>422</v>
      </c>
      <c r="B18" s="56" t="s">
        <v>423</v>
      </c>
      <c r="C18" s="57" t="s">
        <v>424</v>
      </c>
      <c r="D18" s="53">
        <v>795366279.13999999</v>
      </c>
      <c r="E18" s="53">
        <v>743645040.08000004</v>
      </c>
      <c r="F18" s="44">
        <f>E18*100/D18</f>
        <v>93.497179800490883</v>
      </c>
    </row>
  </sheetData>
  <mergeCells count="6">
    <mergeCell ref="A8:F8"/>
    <mergeCell ref="C1:F1"/>
    <mergeCell ref="B2:F2"/>
    <mergeCell ref="B3:F3"/>
    <mergeCell ref="B4:F4"/>
    <mergeCell ref="A6:E6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workbookViewId="0">
      <selection activeCell="C23" sqref="C23"/>
    </sheetView>
  </sheetViews>
  <sheetFormatPr defaultColWidth="12.7109375" defaultRowHeight="15.75" x14ac:dyDescent="0.2"/>
  <cols>
    <col min="1" max="1" width="58.28515625" style="2" customWidth="1"/>
    <col min="2" max="2" width="16.42578125" style="2" customWidth="1"/>
    <col min="3" max="3" width="19.7109375" style="3" customWidth="1"/>
    <col min="4" max="5" width="12.7109375" style="21"/>
    <col min="6" max="16384" width="12.7109375" style="22"/>
  </cols>
  <sheetData>
    <row r="1" spans="1:7" s="6" customFormat="1" ht="15" x14ac:dyDescent="0.25">
      <c r="A1" s="5"/>
      <c r="B1" s="124" t="s">
        <v>448</v>
      </c>
      <c r="C1" s="124"/>
      <c r="D1" s="29"/>
      <c r="E1" s="29"/>
    </row>
    <row r="2" spans="1:7" s="6" customFormat="1" ht="15" x14ac:dyDescent="0.25">
      <c r="A2" s="124" t="s">
        <v>98</v>
      </c>
      <c r="B2" s="124"/>
      <c r="C2" s="124"/>
      <c r="D2" s="29"/>
      <c r="E2" s="29"/>
    </row>
    <row r="3" spans="1:7" s="6" customFormat="1" ht="15" x14ac:dyDescent="0.25">
      <c r="A3" s="124" t="s">
        <v>99</v>
      </c>
      <c r="B3" s="124"/>
      <c r="C3" s="124"/>
      <c r="D3" s="29"/>
      <c r="E3" s="29"/>
    </row>
    <row r="4" spans="1:7" s="6" customFormat="1" ht="15" x14ac:dyDescent="0.25">
      <c r="A4" s="124" t="s">
        <v>793</v>
      </c>
      <c r="B4" s="124"/>
      <c r="C4" s="124"/>
      <c r="D4" s="29"/>
      <c r="E4" s="29"/>
    </row>
    <row r="5" spans="1:7" s="6" customFormat="1" ht="15" x14ac:dyDescent="0.25">
      <c r="A5" s="9"/>
      <c r="B5" s="10"/>
      <c r="C5" s="10"/>
      <c r="D5" s="19"/>
      <c r="E5" s="19"/>
    </row>
    <row r="6" spans="1:7" s="11" customFormat="1" ht="95.25" customHeight="1" x14ac:dyDescent="0.3">
      <c r="A6" s="126" t="s">
        <v>791</v>
      </c>
      <c r="B6" s="126"/>
      <c r="C6" s="126"/>
      <c r="D6" s="30"/>
      <c r="E6" s="18"/>
    </row>
    <row r="7" spans="1:7" ht="12.75" x14ac:dyDescent="0.2">
      <c r="A7" s="130"/>
      <c r="B7" s="130"/>
      <c r="C7" s="130"/>
    </row>
    <row r="8" spans="1:7" ht="12.75" x14ac:dyDescent="0.2">
      <c r="A8" s="1"/>
      <c r="B8" s="1"/>
      <c r="C8" s="36" t="s">
        <v>430</v>
      </c>
    </row>
    <row r="9" spans="1:7" ht="56.25" x14ac:dyDescent="0.2">
      <c r="A9" s="31" t="s">
        <v>431</v>
      </c>
      <c r="B9" s="31" t="s">
        <v>458</v>
      </c>
      <c r="C9" s="31" t="s">
        <v>464</v>
      </c>
    </row>
    <row r="10" spans="1:7" ht="18.75" x14ac:dyDescent="0.2">
      <c r="A10" s="72" t="s">
        <v>432</v>
      </c>
      <c r="B10" s="73">
        <f>B12+B13</f>
        <v>785413.64293999993</v>
      </c>
      <c r="C10" s="73">
        <f>C12+C13</f>
        <v>774993.06972999999</v>
      </c>
    </row>
    <row r="11" spans="1:7" ht="12" x14ac:dyDescent="0.2">
      <c r="A11" s="74" t="s">
        <v>433</v>
      </c>
      <c r="B11" s="75"/>
      <c r="C11" s="76"/>
      <c r="E11" s="23"/>
      <c r="F11" s="24"/>
      <c r="G11" s="24"/>
    </row>
    <row r="12" spans="1:7" ht="18.75" x14ac:dyDescent="0.2">
      <c r="A12" s="77" t="s">
        <v>6</v>
      </c>
      <c r="B12" s="78">
        <v>306928.1115</v>
      </c>
      <c r="C12" s="79">
        <v>300649.58713</v>
      </c>
      <c r="E12" s="23"/>
      <c r="F12" s="25"/>
      <c r="G12" s="24"/>
    </row>
    <row r="13" spans="1:7" ht="18.75" x14ac:dyDescent="0.2">
      <c r="A13" s="80" t="s">
        <v>434</v>
      </c>
      <c r="B13" s="81">
        <v>478485.53143999999</v>
      </c>
      <c r="C13" s="81">
        <v>474343.48259999999</v>
      </c>
      <c r="E13" s="23"/>
      <c r="F13" s="24"/>
      <c r="G13" s="24"/>
    </row>
    <row r="14" spans="1:7" ht="18.75" x14ac:dyDescent="0.2">
      <c r="A14" s="80" t="s">
        <v>449</v>
      </c>
      <c r="B14" s="81">
        <v>143006.98000000001</v>
      </c>
      <c r="C14" s="82">
        <v>143006.98000000001</v>
      </c>
      <c r="E14" s="23"/>
      <c r="F14" s="24"/>
      <c r="G14" s="24"/>
    </row>
    <row r="15" spans="1:7" ht="18.75" x14ac:dyDescent="0.2">
      <c r="A15" s="80" t="s">
        <v>450</v>
      </c>
      <c r="B15" s="81">
        <v>46923.894189999999</v>
      </c>
      <c r="C15" s="82">
        <v>46593.28832</v>
      </c>
      <c r="E15" s="23"/>
      <c r="F15" s="24"/>
      <c r="G15" s="24"/>
    </row>
    <row r="16" spans="1:7" ht="18.75" x14ac:dyDescent="0.2">
      <c r="A16" s="80" t="s">
        <v>451</v>
      </c>
      <c r="B16" s="81">
        <v>282554.39925000002</v>
      </c>
      <c r="C16" s="82">
        <v>279987.96246000001</v>
      </c>
      <c r="E16" s="23"/>
      <c r="F16" s="24"/>
      <c r="G16" s="24"/>
    </row>
    <row r="17" spans="1:7" ht="18.75" x14ac:dyDescent="0.2">
      <c r="A17" s="80" t="s">
        <v>452</v>
      </c>
      <c r="B17" s="81">
        <v>6000.2579999999998</v>
      </c>
      <c r="C17" s="82">
        <v>6000</v>
      </c>
      <c r="E17" s="23"/>
      <c r="F17" s="24"/>
      <c r="G17" s="24"/>
    </row>
    <row r="18" spans="1:7" ht="31.5" x14ac:dyDescent="0.2">
      <c r="A18" s="83" t="s">
        <v>453</v>
      </c>
      <c r="B18" s="81">
        <v>0.25800000000000001</v>
      </c>
      <c r="C18" s="82">
        <v>0.25800000000000001</v>
      </c>
      <c r="E18" s="23"/>
      <c r="F18" s="24"/>
      <c r="G18" s="24"/>
    </row>
    <row r="19" spans="1:7" ht="112.5" x14ac:dyDescent="0.2">
      <c r="A19" s="80" t="s">
        <v>92</v>
      </c>
      <c r="B19" s="81">
        <v>0</v>
      </c>
      <c r="C19" s="82">
        <v>0</v>
      </c>
      <c r="E19" s="23"/>
      <c r="F19" s="24"/>
      <c r="G19" s="24"/>
    </row>
    <row r="20" spans="1:7" ht="18.75" x14ac:dyDescent="0.2">
      <c r="A20" s="84" t="s">
        <v>454</v>
      </c>
      <c r="B20" s="84">
        <v>0</v>
      </c>
      <c r="C20" s="85">
        <v>-1244.74818</v>
      </c>
      <c r="E20" s="26"/>
      <c r="F20" s="26"/>
      <c r="G20" s="24"/>
    </row>
    <row r="21" spans="1:7" ht="18.75" x14ac:dyDescent="0.2">
      <c r="A21" s="72" t="s">
        <v>444</v>
      </c>
      <c r="B21" s="73">
        <f>SUM(B22:B31)</f>
        <v>795366.27848999994</v>
      </c>
      <c r="C21" s="73">
        <f>SUM(C22:C31)</f>
        <v>730703.48242000001</v>
      </c>
    </row>
    <row r="22" spans="1:7" ht="18.75" x14ac:dyDescent="0.3">
      <c r="A22" s="86" t="s">
        <v>435</v>
      </c>
      <c r="B22" s="85">
        <v>140291.05624999999</v>
      </c>
      <c r="C22" s="85">
        <v>90370.661489999999</v>
      </c>
      <c r="E22" s="27"/>
      <c r="F22" s="27"/>
      <c r="G22" s="24"/>
    </row>
    <row r="23" spans="1:7" ht="18.75" x14ac:dyDescent="0.3">
      <c r="A23" s="87" t="s">
        <v>436</v>
      </c>
      <c r="B23" s="88">
        <v>0</v>
      </c>
      <c r="C23" s="88">
        <v>0</v>
      </c>
      <c r="E23" s="26"/>
      <c r="F23" s="26"/>
      <c r="G23" s="24"/>
    </row>
    <row r="24" spans="1:7" ht="18.75" x14ac:dyDescent="0.3">
      <c r="A24" s="87" t="s">
        <v>789</v>
      </c>
      <c r="B24" s="88">
        <v>224.56131999999999</v>
      </c>
      <c r="C24" s="88">
        <v>209.56131999999999</v>
      </c>
      <c r="E24" s="26"/>
      <c r="F24" s="26"/>
      <c r="G24" s="24"/>
    </row>
    <row r="25" spans="1:7" s="24" customFormat="1" ht="18.75" x14ac:dyDescent="0.3">
      <c r="A25" s="86" t="s">
        <v>437</v>
      </c>
      <c r="B25" s="85">
        <v>37698.503570000001</v>
      </c>
      <c r="C25" s="85">
        <v>33187.069920000002</v>
      </c>
      <c r="D25" s="23"/>
      <c r="E25" s="27"/>
      <c r="F25" s="27"/>
    </row>
    <row r="26" spans="1:7" s="24" customFormat="1" ht="18.75" x14ac:dyDescent="0.3">
      <c r="A26" s="86" t="s">
        <v>438</v>
      </c>
      <c r="B26" s="85">
        <v>41980.9</v>
      </c>
      <c r="C26" s="85">
        <v>36404.243880000002</v>
      </c>
      <c r="D26" s="23"/>
      <c r="E26" s="27"/>
      <c r="F26" s="27"/>
    </row>
    <row r="27" spans="1:7" ht="18.75" x14ac:dyDescent="0.3">
      <c r="A27" s="86" t="s">
        <v>439</v>
      </c>
      <c r="B27" s="85">
        <v>435313.49332000001</v>
      </c>
      <c r="C27" s="85">
        <v>434739.52510999999</v>
      </c>
      <c r="E27" s="27"/>
      <c r="F27" s="27"/>
      <c r="G27" s="24"/>
    </row>
    <row r="28" spans="1:7" ht="18.75" x14ac:dyDescent="0.2">
      <c r="A28" s="89" t="s">
        <v>440</v>
      </c>
      <c r="B28" s="85">
        <v>79506.752089999994</v>
      </c>
      <c r="C28" s="85">
        <v>78324.991590000005</v>
      </c>
      <c r="E28" s="27"/>
      <c r="F28" s="27"/>
      <c r="G28" s="24"/>
    </row>
    <row r="29" spans="1:7" ht="18.75" x14ac:dyDescent="0.3">
      <c r="A29" s="86" t="s">
        <v>441</v>
      </c>
      <c r="B29" s="85">
        <v>23121.929270000001</v>
      </c>
      <c r="C29" s="85">
        <v>20550.022929999999</v>
      </c>
      <c r="E29" s="27"/>
      <c r="F29" s="27"/>
      <c r="G29" s="24"/>
    </row>
    <row r="30" spans="1:7" ht="18.75" x14ac:dyDescent="0.3">
      <c r="A30" s="86" t="s">
        <v>442</v>
      </c>
      <c r="B30" s="85">
        <v>37229.082670000003</v>
      </c>
      <c r="C30" s="85">
        <v>36917.406179999998</v>
      </c>
      <c r="E30" s="27"/>
      <c r="F30" s="27"/>
      <c r="G30" s="24"/>
    </row>
    <row r="31" spans="1:7" ht="56.25" x14ac:dyDescent="0.3">
      <c r="A31" s="90" t="s">
        <v>443</v>
      </c>
      <c r="B31" s="85">
        <v>0</v>
      </c>
      <c r="C31" s="85">
        <v>0</v>
      </c>
      <c r="E31" s="27"/>
      <c r="F31" s="27"/>
      <c r="G31" s="24"/>
    </row>
    <row r="32" spans="1:7" ht="56.25" x14ac:dyDescent="0.3">
      <c r="A32" s="91" t="s">
        <v>445</v>
      </c>
      <c r="B32" s="92">
        <f>B10-B21</f>
        <v>-9952.6355500000063</v>
      </c>
      <c r="C32" s="92">
        <f>C10-C21</f>
        <v>44289.587309999974</v>
      </c>
      <c r="E32" s="27"/>
      <c r="F32" s="27"/>
      <c r="G32" s="24"/>
    </row>
    <row r="33" spans="1:7" ht="56.25" x14ac:dyDescent="0.2">
      <c r="A33" s="93" t="s">
        <v>446</v>
      </c>
      <c r="B33" s="94">
        <f>B32</f>
        <v>-9952.6355500000063</v>
      </c>
      <c r="C33" s="94">
        <f>C32</f>
        <v>44289.587309999974</v>
      </c>
      <c r="E33" s="27"/>
      <c r="F33" s="27"/>
      <c r="G33" s="24"/>
    </row>
    <row r="34" spans="1:7" ht="37.5" x14ac:dyDescent="0.2">
      <c r="A34" s="95" t="s">
        <v>447</v>
      </c>
      <c r="B34" s="94">
        <f>B32</f>
        <v>-9952.6355500000063</v>
      </c>
      <c r="C34" s="94">
        <f>C32</f>
        <v>44289.587309999974</v>
      </c>
      <c r="E34" s="27"/>
      <c r="F34" s="27"/>
      <c r="G34" s="24"/>
    </row>
    <row r="35" spans="1:7" ht="18.75" x14ac:dyDescent="0.2">
      <c r="A35" s="33"/>
      <c r="B35" s="33"/>
      <c r="C35" s="34"/>
      <c r="E35" s="27"/>
      <c r="F35" s="27"/>
      <c r="G35" s="24"/>
    </row>
    <row r="36" spans="1:7" ht="33" customHeight="1" x14ac:dyDescent="0.2">
      <c r="A36" s="128" t="s">
        <v>465</v>
      </c>
      <c r="B36" s="129"/>
      <c r="C36" s="34"/>
      <c r="E36" s="27"/>
      <c r="F36" s="27"/>
      <c r="G36" s="24"/>
    </row>
    <row r="37" spans="1:7" ht="18.75" x14ac:dyDescent="0.2">
      <c r="A37" s="32" t="s">
        <v>456</v>
      </c>
      <c r="B37" s="60">
        <v>54</v>
      </c>
      <c r="C37" s="35"/>
      <c r="E37" s="27"/>
      <c r="F37" s="27"/>
      <c r="G37" s="24"/>
    </row>
    <row r="38" spans="1:7" ht="37.5" x14ac:dyDescent="0.2">
      <c r="A38" s="32" t="s">
        <v>455</v>
      </c>
      <c r="B38" s="61">
        <v>35479</v>
      </c>
      <c r="C38" s="35"/>
      <c r="E38" s="27"/>
      <c r="F38" s="27"/>
      <c r="G38" s="24"/>
    </row>
    <row r="39" spans="1:7" ht="48" customHeight="1" x14ac:dyDescent="0.2">
      <c r="A39" s="32" t="s">
        <v>457</v>
      </c>
      <c r="B39" s="60">
        <v>853</v>
      </c>
      <c r="C39" s="34"/>
      <c r="E39" s="27"/>
      <c r="F39" s="27"/>
      <c r="G39" s="24"/>
    </row>
    <row r="40" spans="1:7" ht="37.5" x14ac:dyDescent="0.2">
      <c r="A40" s="32" t="s">
        <v>455</v>
      </c>
      <c r="B40" s="61">
        <v>303050</v>
      </c>
      <c r="C40" s="35"/>
      <c r="E40" s="27"/>
      <c r="F40" s="27"/>
      <c r="G40" s="24"/>
    </row>
    <row r="41" spans="1:7" ht="18.75" x14ac:dyDescent="0.2">
      <c r="A41" s="33"/>
      <c r="B41" s="33"/>
      <c r="C41" s="34"/>
      <c r="E41" s="26"/>
      <c r="F41" s="26"/>
      <c r="G41" s="24"/>
    </row>
    <row r="42" spans="1:7" ht="18.75" x14ac:dyDescent="0.2">
      <c r="A42" s="33"/>
      <c r="B42" s="33"/>
      <c r="C42" s="34"/>
      <c r="E42" s="27"/>
      <c r="F42" s="27"/>
      <c r="G42" s="24"/>
    </row>
    <row r="43" spans="1:7" ht="18.75" x14ac:dyDescent="0.2">
      <c r="A43" s="33"/>
      <c r="B43" s="33"/>
      <c r="C43" s="34"/>
      <c r="E43" s="27"/>
      <c r="F43" s="27"/>
      <c r="G43" s="24"/>
    </row>
    <row r="44" spans="1:7" ht="18.75" x14ac:dyDescent="0.2">
      <c r="A44" s="33"/>
      <c r="B44" s="33"/>
      <c r="C44" s="34"/>
      <c r="E44" s="26"/>
      <c r="F44" s="26"/>
      <c r="G44" s="24"/>
    </row>
    <row r="45" spans="1:7" ht="18.75" x14ac:dyDescent="0.2">
      <c r="A45" s="33"/>
      <c r="B45" s="33"/>
      <c r="C45" s="34"/>
      <c r="E45" s="27"/>
      <c r="F45" s="27"/>
      <c r="G45" s="24"/>
    </row>
    <row r="46" spans="1:7" ht="18.75" x14ac:dyDescent="0.2">
      <c r="A46" s="33"/>
      <c r="B46" s="33"/>
      <c r="C46" s="34"/>
      <c r="E46" s="27"/>
      <c r="F46" s="27"/>
      <c r="G46" s="24"/>
    </row>
    <row r="47" spans="1:7" ht="18.75" x14ac:dyDescent="0.2">
      <c r="A47" s="33"/>
      <c r="B47" s="33"/>
      <c r="C47" s="34"/>
      <c r="E47" s="26"/>
      <c r="F47" s="26"/>
      <c r="G47" s="24"/>
    </row>
    <row r="48" spans="1:7" ht="18.75" x14ac:dyDescent="0.2">
      <c r="A48" s="33"/>
      <c r="B48" s="33"/>
      <c r="C48" s="34"/>
      <c r="E48" s="26"/>
      <c r="F48" s="26"/>
      <c r="G48" s="24"/>
    </row>
    <row r="49" spans="1:7" ht="18.75" x14ac:dyDescent="0.2">
      <c r="A49" s="33"/>
      <c r="B49" s="33"/>
      <c r="C49" s="34"/>
      <c r="E49" s="27"/>
      <c r="F49" s="27"/>
      <c r="G49" s="24"/>
    </row>
    <row r="50" spans="1:7" ht="18.75" x14ac:dyDescent="0.2">
      <c r="A50" s="33"/>
      <c r="B50" s="33"/>
      <c r="C50" s="34"/>
      <c r="E50" s="26"/>
      <c r="F50" s="26"/>
      <c r="G50" s="24"/>
    </row>
    <row r="51" spans="1:7" ht="18.75" x14ac:dyDescent="0.2">
      <c r="A51" s="33"/>
      <c r="B51" s="33"/>
      <c r="C51" s="34"/>
      <c r="E51" s="26"/>
      <c r="F51" s="26"/>
      <c r="G51" s="24"/>
    </row>
    <row r="52" spans="1:7" ht="18.75" x14ac:dyDescent="0.2">
      <c r="A52" s="33"/>
      <c r="B52" s="33"/>
      <c r="C52" s="34"/>
      <c r="E52" s="27"/>
      <c r="F52" s="27"/>
      <c r="G52" s="24"/>
    </row>
    <row r="53" spans="1:7" ht="18.75" x14ac:dyDescent="0.2">
      <c r="A53" s="33"/>
      <c r="B53" s="33"/>
      <c r="C53" s="34"/>
      <c r="E53" s="27"/>
      <c r="F53" s="27"/>
      <c r="G53" s="24"/>
    </row>
    <row r="54" spans="1:7" ht="18.75" x14ac:dyDescent="0.2">
      <c r="A54" s="33"/>
      <c r="B54" s="33"/>
      <c r="C54" s="34"/>
      <c r="E54" s="26"/>
      <c r="F54" s="26"/>
      <c r="G54" s="24"/>
    </row>
    <row r="55" spans="1:7" ht="18.75" x14ac:dyDescent="0.2">
      <c r="A55" s="33"/>
      <c r="B55" s="33"/>
      <c r="C55" s="34"/>
      <c r="E55" s="26"/>
      <c r="F55" s="26"/>
      <c r="G55" s="24"/>
    </row>
    <row r="56" spans="1:7" ht="18.75" x14ac:dyDescent="0.2">
      <c r="A56" s="33"/>
      <c r="B56" s="33"/>
      <c r="C56" s="34"/>
      <c r="E56" s="27"/>
      <c r="F56" s="27"/>
      <c r="G56" s="24"/>
    </row>
    <row r="57" spans="1:7" ht="18.75" x14ac:dyDescent="0.2">
      <c r="A57" s="33"/>
      <c r="B57" s="33"/>
      <c r="C57" s="34"/>
      <c r="E57" s="26"/>
      <c r="F57" s="26"/>
      <c r="G57" s="24"/>
    </row>
    <row r="58" spans="1:7" ht="18.75" x14ac:dyDescent="0.2">
      <c r="A58" s="33"/>
      <c r="B58" s="33"/>
      <c r="C58" s="34"/>
      <c r="E58" s="27"/>
      <c r="F58" s="27"/>
      <c r="G58" s="24"/>
    </row>
    <row r="59" spans="1:7" ht="18.75" x14ac:dyDescent="0.2">
      <c r="A59" s="33"/>
      <c r="B59" s="33"/>
      <c r="C59" s="34"/>
      <c r="E59" s="26"/>
      <c r="F59" s="26"/>
      <c r="G59" s="24"/>
    </row>
    <row r="60" spans="1:7" ht="18.75" x14ac:dyDescent="0.2">
      <c r="A60" s="33"/>
      <c r="B60" s="33"/>
      <c r="C60" s="34"/>
      <c r="E60" s="27"/>
      <c r="F60" s="27"/>
      <c r="G60" s="24"/>
    </row>
    <row r="61" spans="1:7" ht="18.75" x14ac:dyDescent="0.2">
      <c r="A61" s="33"/>
      <c r="B61" s="33"/>
      <c r="C61" s="34"/>
      <c r="E61" s="26"/>
      <c r="F61" s="26"/>
      <c r="G61" s="24"/>
    </row>
    <row r="62" spans="1:7" ht="18.75" x14ac:dyDescent="0.2">
      <c r="A62" s="33"/>
      <c r="B62" s="33"/>
      <c r="C62" s="34"/>
      <c r="E62" s="26"/>
      <c r="F62" s="26"/>
      <c r="G62" s="24"/>
    </row>
    <row r="63" spans="1:7" ht="18.75" x14ac:dyDescent="0.2">
      <c r="A63" s="33"/>
      <c r="B63" s="33"/>
      <c r="C63" s="34"/>
      <c r="E63" s="27"/>
      <c r="F63" s="27"/>
      <c r="G63" s="24"/>
    </row>
    <row r="64" spans="1:7" ht="18.75" x14ac:dyDescent="0.2">
      <c r="A64" s="33"/>
      <c r="B64" s="33"/>
      <c r="C64" s="34"/>
      <c r="E64" s="26"/>
      <c r="F64" s="26"/>
      <c r="G64" s="24"/>
    </row>
    <row r="65" spans="1:7" ht="18.75" x14ac:dyDescent="0.2">
      <c r="A65" s="33"/>
      <c r="B65" s="33"/>
      <c r="C65" s="34"/>
      <c r="E65" s="26"/>
      <c r="F65" s="26"/>
      <c r="G65" s="24"/>
    </row>
    <row r="66" spans="1:7" ht="18.75" x14ac:dyDescent="0.2">
      <c r="A66" s="33"/>
      <c r="B66" s="33"/>
      <c r="C66" s="34"/>
      <c r="E66" s="27"/>
      <c r="F66" s="27"/>
      <c r="G66" s="24"/>
    </row>
    <row r="67" spans="1:7" ht="18.75" x14ac:dyDescent="0.2">
      <c r="A67" s="33"/>
      <c r="B67" s="33"/>
      <c r="C67" s="34"/>
      <c r="E67" s="26"/>
      <c r="F67" s="26"/>
      <c r="G67" s="24"/>
    </row>
    <row r="68" spans="1:7" ht="18.75" x14ac:dyDescent="0.2">
      <c r="A68" s="33"/>
      <c r="B68" s="33"/>
      <c r="C68" s="34"/>
      <c r="E68" s="26"/>
      <c r="F68" s="26"/>
      <c r="G68" s="24"/>
    </row>
    <row r="69" spans="1:7" ht="18.75" x14ac:dyDescent="0.2">
      <c r="A69" s="33"/>
      <c r="B69" s="33"/>
      <c r="C69" s="34"/>
      <c r="E69" s="27"/>
      <c r="F69" s="27"/>
      <c r="G69" s="24"/>
    </row>
    <row r="70" spans="1:7" ht="18.75" x14ac:dyDescent="0.2">
      <c r="A70" s="33"/>
      <c r="B70" s="33"/>
      <c r="C70" s="34"/>
      <c r="E70" s="26"/>
      <c r="F70" s="26"/>
      <c r="G70" s="24"/>
    </row>
    <row r="71" spans="1:7" ht="18.75" x14ac:dyDescent="0.2">
      <c r="A71" s="33"/>
      <c r="B71" s="33"/>
      <c r="C71" s="34"/>
      <c r="E71" s="27"/>
      <c r="F71" s="27"/>
      <c r="G71" s="24"/>
    </row>
    <row r="72" spans="1:7" ht="18.75" x14ac:dyDescent="0.2">
      <c r="A72" s="33"/>
      <c r="B72" s="33"/>
      <c r="C72" s="34"/>
      <c r="E72" s="26"/>
      <c r="F72" s="26"/>
      <c r="G72" s="24"/>
    </row>
    <row r="73" spans="1:7" ht="18.75" x14ac:dyDescent="0.2">
      <c r="A73" s="33"/>
      <c r="B73" s="33"/>
      <c r="C73" s="34"/>
      <c r="E73" s="27"/>
      <c r="F73" s="27"/>
      <c r="G73" s="24"/>
    </row>
    <row r="74" spans="1:7" ht="18.75" x14ac:dyDescent="0.2">
      <c r="A74" s="33"/>
      <c r="B74" s="33"/>
      <c r="C74" s="34"/>
      <c r="E74" s="26"/>
      <c r="F74" s="26"/>
      <c r="G74" s="24"/>
    </row>
    <row r="75" spans="1:7" ht="18.75" x14ac:dyDescent="0.2">
      <c r="A75" s="33"/>
      <c r="B75" s="33"/>
      <c r="C75" s="34"/>
      <c r="E75" s="27"/>
      <c r="F75" s="27"/>
      <c r="G75" s="24"/>
    </row>
    <row r="76" spans="1:7" ht="18.75" x14ac:dyDescent="0.2">
      <c r="A76" s="33"/>
      <c r="B76" s="33"/>
      <c r="C76" s="34"/>
      <c r="E76" s="26"/>
      <c r="F76" s="26"/>
      <c r="G76" s="24"/>
    </row>
    <row r="77" spans="1:7" ht="18.75" x14ac:dyDescent="0.2">
      <c r="A77" s="33"/>
      <c r="B77" s="33"/>
      <c r="C77" s="34"/>
      <c r="E77" s="26"/>
      <c r="F77" s="26"/>
      <c r="G77" s="24"/>
    </row>
    <row r="78" spans="1:7" ht="18.75" x14ac:dyDescent="0.2">
      <c r="A78" s="33"/>
      <c r="B78" s="33"/>
      <c r="C78" s="34"/>
      <c r="E78" s="27"/>
      <c r="F78" s="27"/>
      <c r="G78" s="24"/>
    </row>
    <row r="79" spans="1:7" ht="18.75" x14ac:dyDescent="0.2">
      <c r="A79" s="33"/>
      <c r="B79" s="33"/>
      <c r="C79" s="34"/>
      <c r="E79" s="26"/>
      <c r="F79" s="26"/>
      <c r="G79" s="24"/>
    </row>
    <row r="80" spans="1:7" ht="18.75" x14ac:dyDescent="0.2">
      <c r="A80" s="33"/>
      <c r="B80" s="33"/>
      <c r="C80" s="34"/>
      <c r="E80" s="26"/>
      <c r="F80" s="26"/>
      <c r="G80" s="24"/>
    </row>
    <row r="81" spans="1:7" ht="18.75" x14ac:dyDescent="0.2">
      <c r="A81" s="33"/>
      <c r="B81" s="33"/>
      <c r="C81" s="34"/>
      <c r="E81" s="26"/>
      <c r="F81" s="26"/>
      <c r="G81" s="24"/>
    </row>
    <row r="82" spans="1:7" ht="18.75" x14ac:dyDescent="0.2">
      <c r="A82" s="33"/>
      <c r="B82" s="33"/>
      <c r="C82" s="34"/>
      <c r="E82" s="27"/>
      <c r="F82" s="27"/>
      <c r="G82" s="24"/>
    </row>
    <row r="83" spans="1:7" ht="18.75" x14ac:dyDescent="0.2">
      <c r="A83" s="33"/>
      <c r="B83" s="33"/>
      <c r="C83" s="34"/>
      <c r="E83" s="26"/>
      <c r="F83" s="26"/>
      <c r="G83" s="24"/>
    </row>
    <row r="84" spans="1:7" ht="18.75" x14ac:dyDescent="0.2">
      <c r="A84" s="33"/>
      <c r="B84" s="33"/>
      <c r="C84" s="34"/>
      <c r="E84" s="26"/>
      <c r="F84" s="26"/>
      <c r="G84" s="24"/>
    </row>
    <row r="85" spans="1:7" ht="18.75" x14ac:dyDescent="0.2">
      <c r="A85" s="33"/>
      <c r="B85" s="33"/>
      <c r="C85" s="34"/>
      <c r="E85" s="27"/>
      <c r="F85" s="27"/>
      <c r="G85" s="24"/>
    </row>
    <row r="86" spans="1:7" ht="18.75" x14ac:dyDescent="0.2">
      <c r="A86" s="33"/>
      <c r="B86" s="33"/>
      <c r="C86" s="34"/>
      <c r="E86" s="27"/>
      <c r="F86" s="27"/>
      <c r="G86" s="24"/>
    </row>
    <row r="87" spans="1:7" ht="18.75" x14ac:dyDescent="0.2">
      <c r="A87" s="33"/>
      <c r="B87" s="33"/>
      <c r="C87" s="34"/>
      <c r="E87" s="27"/>
      <c r="F87" s="27"/>
      <c r="G87" s="24"/>
    </row>
    <row r="88" spans="1:7" x14ac:dyDescent="0.2">
      <c r="E88" s="27"/>
      <c r="F88" s="27"/>
      <c r="G88" s="24"/>
    </row>
    <row r="89" spans="1:7" x14ac:dyDescent="0.2">
      <c r="E89" s="26"/>
      <c r="F89" s="26"/>
      <c r="G89" s="24"/>
    </row>
    <row r="90" spans="1:7" x14ac:dyDescent="0.2">
      <c r="E90" s="27"/>
      <c r="F90" s="27"/>
      <c r="G90" s="24"/>
    </row>
    <row r="91" spans="1:7" x14ac:dyDescent="0.2">
      <c r="E91" s="27"/>
      <c r="F91" s="27"/>
      <c r="G91" s="24"/>
    </row>
    <row r="92" spans="1:7" x14ac:dyDescent="0.2">
      <c r="E92" s="27"/>
      <c r="F92" s="27"/>
      <c r="G92" s="24"/>
    </row>
    <row r="93" spans="1:7" x14ac:dyDescent="0.2">
      <c r="E93" s="27"/>
      <c r="F93" s="27"/>
      <c r="G93" s="24"/>
    </row>
    <row r="94" spans="1:7" x14ac:dyDescent="0.2">
      <c r="E94" s="27"/>
      <c r="F94" s="27"/>
      <c r="G94" s="24"/>
    </row>
    <row r="95" spans="1:7" x14ac:dyDescent="0.2">
      <c r="E95" s="27"/>
      <c r="F95" s="27"/>
      <c r="G95" s="24"/>
    </row>
    <row r="96" spans="1:7" x14ac:dyDescent="0.2">
      <c r="E96" s="27"/>
      <c r="F96" s="27"/>
      <c r="G96" s="24"/>
    </row>
    <row r="97" spans="5:7" x14ac:dyDescent="0.2">
      <c r="E97" s="27"/>
      <c r="F97" s="27"/>
      <c r="G97" s="24"/>
    </row>
    <row r="98" spans="5:7" x14ac:dyDescent="0.2">
      <c r="E98" s="27"/>
      <c r="F98" s="27"/>
      <c r="G98" s="24"/>
    </row>
    <row r="99" spans="5:7" x14ac:dyDescent="0.2">
      <c r="E99" s="26"/>
      <c r="F99" s="26"/>
      <c r="G99" s="24"/>
    </row>
    <row r="100" spans="5:7" x14ac:dyDescent="0.2">
      <c r="E100" s="26"/>
      <c r="F100" s="26"/>
      <c r="G100" s="24"/>
    </row>
    <row r="101" spans="5:7" x14ac:dyDescent="0.2">
      <c r="E101" s="26"/>
      <c r="F101" s="26"/>
      <c r="G101" s="24"/>
    </row>
    <row r="102" spans="5:7" x14ac:dyDescent="0.2">
      <c r="E102" s="26"/>
      <c r="F102" s="26"/>
      <c r="G102" s="24"/>
    </row>
    <row r="103" spans="5:7" x14ac:dyDescent="0.2">
      <c r="E103" s="27"/>
      <c r="F103" s="27"/>
      <c r="G103" s="24"/>
    </row>
    <row r="104" spans="5:7" x14ac:dyDescent="0.2">
      <c r="E104" s="26"/>
      <c r="F104" s="26"/>
      <c r="G104" s="24"/>
    </row>
    <row r="105" spans="5:7" x14ac:dyDescent="0.2">
      <c r="E105" s="26"/>
      <c r="F105" s="26"/>
      <c r="G105" s="24"/>
    </row>
    <row r="106" spans="5:7" x14ac:dyDescent="0.2">
      <c r="E106" s="26"/>
      <c r="F106" s="26"/>
      <c r="G106" s="24"/>
    </row>
    <row r="107" spans="5:7" x14ac:dyDescent="0.2">
      <c r="E107" s="26"/>
      <c r="F107" s="26"/>
      <c r="G107" s="24"/>
    </row>
    <row r="108" spans="5:7" x14ac:dyDescent="0.2">
      <c r="E108" s="27"/>
      <c r="F108" s="27"/>
      <c r="G108" s="24"/>
    </row>
    <row r="109" spans="5:7" x14ac:dyDescent="0.2">
      <c r="E109" s="27"/>
      <c r="F109" s="27"/>
      <c r="G109" s="24"/>
    </row>
    <row r="110" spans="5:7" x14ac:dyDescent="0.2">
      <c r="E110" s="27"/>
      <c r="F110" s="27"/>
      <c r="G110" s="24"/>
    </row>
    <row r="111" spans="5:7" x14ac:dyDescent="0.2">
      <c r="E111" s="27"/>
      <c r="F111" s="27"/>
      <c r="G111" s="24"/>
    </row>
    <row r="112" spans="5:7" x14ac:dyDescent="0.2">
      <c r="E112" s="26"/>
      <c r="F112" s="26"/>
      <c r="G112" s="24"/>
    </row>
    <row r="113" spans="5:7" x14ac:dyDescent="0.2">
      <c r="E113" s="26"/>
      <c r="F113" s="26"/>
      <c r="G113" s="24"/>
    </row>
    <row r="114" spans="5:7" x14ac:dyDescent="0.2">
      <c r="E114" s="27"/>
      <c r="F114" s="27"/>
      <c r="G114" s="24"/>
    </row>
    <row r="115" spans="5:7" x14ac:dyDescent="0.2">
      <c r="E115" s="26"/>
      <c r="F115" s="26"/>
      <c r="G115" s="24"/>
    </row>
    <row r="116" spans="5:7" x14ac:dyDescent="0.2">
      <c r="E116" s="26"/>
      <c r="F116" s="26"/>
      <c r="G116" s="24"/>
    </row>
    <row r="117" spans="5:7" x14ac:dyDescent="0.2">
      <c r="E117" s="26"/>
      <c r="F117" s="26"/>
      <c r="G117" s="24"/>
    </row>
    <row r="118" spans="5:7" x14ac:dyDescent="0.2">
      <c r="E118" s="26"/>
      <c r="F118" s="26"/>
      <c r="G118" s="24"/>
    </row>
    <row r="119" spans="5:7" x14ac:dyDescent="0.2">
      <c r="E119" s="28"/>
      <c r="F119" s="28"/>
      <c r="G119" s="24"/>
    </row>
    <row r="120" spans="5:7" x14ac:dyDescent="0.2">
      <c r="E120" s="23"/>
      <c r="F120" s="24"/>
      <c r="G120" s="24"/>
    </row>
  </sheetData>
  <mergeCells count="7">
    <mergeCell ref="A6:C6"/>
    <mergeCell ref="A36:B36"/>
    <mergeCell ref="B1:C1"/>
    <mergeCell ref="A2:C2"/>
    <mergeCell ref="A3:C3"/>
    <mergeCell ref="A4:C4"/>
    <mergeCell ref="A7:C7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rep:2.45.0.186</dc:description>
  <cp:lastModifiedBy>Hlupina</cp:lastModifiedBy>
  <cp:lastPrinted>2019-03-06T06:34:20Z</cp:lastPrinted>
  <dcterms:created xsi:type="dcterms:W3CDTF">2018-10-11T14:00:50Z</dcterms:created>
  <dcterms:modified xsi:type="dcterms:W3CDTF">2019-03-06T06:35:12Z</dcterms:modified>
</cp:coreProperties>
</file>