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28\"/>
    </mc:Choice>
  </mc:AlternateContent>
  <xr:revisionPtr revIDLastSave="0" documentId="13_ncr:1_{BCEC2B8C-FC73-46F9-B8DF-AD286A40FFE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проект на 2019-2021 № 332 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I42" i="1" l="1"/>
  <c r="I21" i="1"/>
  <c r="K59" i="1" l="1"/>
  <c r="K56" i="1" s="1"/>
  <c r="K58" i="1"/>
  <c r="K57" i="1"/>
  <c r="K53" i="1"/>
  <c r="K50" i="1"/>
  <c r="K47" i="1"/>
  <c r="K44" i="1"/>
  <c r="K43" i="1"/>
  <c r="K10" i="1" s="1"/>
  <c r="K42" i="1"/>
  <c r="K38" i="1"/>
  <c r="K37" i="1"/>
  <c r="K36" i="1"/>
  <c r="K32" i="1"/>
  <c r="K31" i="1"/>
  <c r="K30" i="1"/>
  <c r="K29" i="1" s="1"/>
  <c r="K26" i="1"/>
  <c r="K23" i="1"/>
  <c r="K22" i="1"/>
  <c r="K21" i="1"/>
  <c r="K17" i="1"/>
  <c r="K14" i="1"/>
  <c r="K13" i="1"/>
  <c r="K12" i="1"/>
  <c r="K11" i="1" s="1"/>
  <c r="K41" i="1" l="1"/>
  <c r="K20" i="1"/>
  <c r="K35" i="1"/>
  <c r="K9" i="1"/>
  <c r="K8" i="1" s="1"/>
  <c r="I14" i="1"/>
  <c r="J13" i="1" l="1"/>
  <c r="I13" i="1"/>
  <c r="H13" i="1"/>
  <c r="G13" i="1"/>
  <c r="F13" i="1"/>
  <c r="J12" i="1"/>
  <c r="I12" i="1"/>
  <c r="I11" i="1" s="1"/>
  <c r="H12" i="1"/>
  <c r="G12" i="1"/>
  <c r="G11" i="1" s="1"/>
  <c r="F12" i="1"/>
  <c r="E12" i="1"/>
  <c r="E13" i="1"/>
  <c r="J14" i="1"/>
  <c r="H14" i="1"/>
  <c r="G14" i="1"/>
  <c r="F14" i="1"/>
  <c r="E14" i="1"/>
  <c r="J17" i="1"/>
  <c r="I17" i="1"/>
  <c r="H17" i="1"/>
  <c r="G17" i="1"/>
  <c r="F17" i="1"/>
  <c r="E17" i="1"/>
  <c r="J22" i="1"/>
  <c r="I22" i="1"/>
  <c r="H22" i="1"/>
  <c r="G22" i="1"/>
  <c r="F22" i="1"/>
  <c r="J21" i="1"/>
  <c r="H21" i="1"/>
  <c r="G21" i="1"/>
  <c r="G20" i="1" s="1"/>
  <c r="F21" i="1"/>
  <c r="I20" i="1"/>
  <c r="E20" i="1"/>
  <c r="E21" i="1"/>
  <c r="E22" i="1"/>
  <c r="J23" i="1"/>
  <c r="I23" i="1"/>
  <c r="H23" i="1"/>
  <c r="G23" i="1"/>
  <c r="F23" i="1"/>
  <c r="E23" i="1"/>
  <c r="J26" i="1"/>
  <c r="I26" i="1"/>
  <c r="H26" i="1"/>
  <c r="G26" i="1"/>
  <c r="F26" i="1"/>
  <c r="E26" i="1"/>
  <c r="D33" i="1"/>
  <c r="J31" i="1"/>
  <c r="I31" i="1"/>
  <c r="I29" i="1" s="1"/>
  <c r="H31" i="1"/>
  <c r="G31" i="1"/>
  <c r="F31" i="1"/>
  <c r="J30" i="1"/>
  <c r="I30" i="1"/>
  <c r="H30" i="1"/>
  <c r="G30" i="1"/>
  <c r="F30" i="1"/>
  <c r="H29" i="1"/>
  <c r="E30" i="1"/>
  <c r="E29" i="1" s="1"/>
  <c r="E31" i="1"/>
  <c r="J32" i="1"/>
  <c r="I32" i="1"/>
  <c r="H32" i="1"/>
  <c r="G32" i="1"/>
  <c r="F32" i="1"/>
  <c r="E32" i="1"/>
  <c r="J37" i="1"/>
  <c r="I37" i="1"/>
  <c r="H37" i="1"/>
  <c r="G37" i="1"/>
  <c r="F37" i="1"/>
  <c r="J36" i="1"/>
  <c r="I36" i="1"/>
  <c r="H36" i="1"/>
  <c r="G36" i="1"/>
  <c r="G35" i="1" s="1"/>
  <c r="F36" i="1"/>
  <c r="H35" i="1"/>
  <c r="E36" i="1"/>
  <c r="E35" i="1" s="1"/>
  <c r="E37" i="1"/>
  <c r="J38" i="1"/>
  <c r="I38" i="1"/>
  <c r="H38" i="1"/>
  <c r="G38" i="1"/>
  <c r="F38" i="1"/>
  <c r="E38" i="1"/>
  <c r="J43" i="1"/>
  <c r="I43" i="1"/>
  <c r="I41" i="1" s="1"/>
  <c r="H43" i="1"/>
  <c r="G43" i="1"/>
  <c r="F43" i="1"/>
  <c r="J42" i="1"/>
  <c r="H42" i="1"/>
  <c r="G42" i="1"/>
  <c r="F42" i="1"/>
  <c r="H41" i="1"/>
  <c r="E42" i="1"/>
  <c r="E43" i="1"/>
  <c r="E41" i="1" s="1"/>
  <c r="J44" i="1"/>
  <c r="I44" i="1"/>
  <c r="H44" i="1"/>
  <c r="G44" i="1"/>
  <c r="F44" i="1"/>
  <c r="E44" i="1"/>
  <c r="J47" i="1"/>
  <c r="I47" i="1"/>
  <c r="H47" i="1"/>
  <c r="G47" i="1"/>
  <c r="F47" i="1"/>
  <c r="E47" i="1"/>
  <c r="F50" i="1"/>
  <c r="E50" i="1"/>
  <c r="G50" i="1"/>
  <c r="H50" i="1"/>
  <c r="I50" i="1"/>
  <c r="J50" i="1"/>
  <c r="J53" i="1"/>
  <c r="I53" i="1"/>
  <c r="E53" i="1"/>
  <c r="F53" i="1"/>
  <c r="G53" i="1"/>
  <c r="H53" i="1"/>
  <c r="J58" i="1"/>
  <c r="I58" i="1"/>
  <c r="H58" i="1"/>
  <c r="G58" i="1"/>
  <c r="F58" i="1"/>
  <c r="J57" i="1"/>
  <c r="I57" i="1"/>
  <c r="H57" i="1"/>
  <c r="G57" i="1"/>
  <c r="F57" i="1"/>
  <c r="E57" i="1"/>
  <c r="E58" i="1"/>
  <c r="E59" i="1"/>
  <c r="E56" i="1" s="1"/>
  <c r="F59" i="1"/>
  <c r="F56" i="1" s="1"/>
  <c r="G59" i="1"/>
  <c r="G56" i="1" s="1"/>
  <c r="H59" i="1"/>
  <c r="H56" i="1" s="1"/>
  <c r="I59" i="1"/>
  <c r="I56" i="1" s="1"/>
  <c r="J59" i="1"/>
  <c r="J56" i="1" s="1"/>
  <c r="D60" i="1"/>
  <c r="D61" i="1"/>
  <c r="D55" i="1"/>
  <c r="D54" i="1"/>
  <c r="D52" i="1"/>
  <c r="D51" i="1"/>
  <c r="D49" i="1"/>
  <c r="D48" i="1"/>
  <c r="D46" i="1"/>
  <c r="D45" i="1"/>
  <c r="D34" i="1"/>
  <c r="D28" i="1"/>
  <c r="D27" i="1"/>
  <c r="D25" i="1"/>
  <c r="D24" i="1"/>
  <c r="D22" i="1"/>
  <c r="D19" i="1"/>
  <c r="D18" i="1"/>
  <c r="D16" i="1"/>
  <c r="D15" i="1"/>
  <c r="D13" i="1"/>
  <c r="E9" i="1" l="1"/>
  <c r="H9" i="1"/>
  <c r="D30" i="1"/>
  <c r="G10" i="1"/>
  <c r="H20" i="1"/>
  <c r="I35" i="1"/>
  <c r="D31" i="1"/>
  <c r="J20" i="1"/>
  <c r="I10" i="1"/>
  <c r="D32" i="1"/>
  <c r="F29" i="1"/>
  <c r="J29" i="1"/>
  <c r="D21" i="1"/>
  <c r="E10" i="1"/>
  <c r="F10" i="1"/>
  <c r="J10" i="1"/>
  <c r="G41" i="1"/>
  <c r="H11" i="1"/>
  <c r="H10" i="1"/>
  <c r="H8" i="1" s="1"/>
  <c r="D23" i="1"/>
  <c r="F11" i="1"/>
  <c r="J11" i="1"/>
  <c r="D11" i="1" s="1"/>
  <c r="J41" i="1"/>
  <c r="D41" i="1" s="1"/>
  <c r="F35" i="1"/>
  <c r="J35" i="1"/>
  <c r="G29" i="1"/>
  <c r="D29" i="1"/>
  <c r="E11" i="1"/>
  <c r="F41" i="1"/>
  <c r="D17" i="1"/>
  <c r="D43" i="1"/>
  <c r="D47" i="1"/>
  <c r="J9" i="1"/>
  <c r="G9" i="1"/>
  <c r="F9" i="1"/>
  <c r="F8" i="1" s="1"/>
  <c r="I9" i="1"/>
  <c r="I8" i="1" s="1"/>
  <c r="D12" i="1"/>
  <c r="D14" i="1"/>
  <c r="F20" i="1"/>
  <c r="D26" i="1"/>
  <c r="D36" i="1"/>
  <c r="D37" i="1"/>
  <c r="D35" i="1"/>
  <c r="D39" i="1"/>
  <c r="D40" i="1"/>
  <c r="D38" i="1"/>
  <c r="D42" i="1"/>
  <c r="D44" i="1"/>
  <c r="D50" i="1"/>
  <c r="D53" i="1"/>
  <c r="D58" i="1"/>
  <c r="D56" i="1"/>
  <c r="D57" i="1"/>
  <c r="D59" i="1"/>
  <c r="G8" i="1" l="1"/>
  <c r="J8" i="1"/>
  <c r="D20" i="1"/>
  <c r="E8" i="1"/>
  <c r="D10" i="1"/>
  <c r="D8" i="1" l="1"/>
  <c r="D9" i="1"/>
</calcChain>
</file>

<file path=xl/sharedStrings.xml><?xml version="1.0" encoding="utf-8"?>
<sst xmlns="http://schemas.openxmlformats.org/spreadsheetml/2006/main" count="96" uniqueCount="46">
  <si>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</si>
  <si>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</si>
  <si>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</si>
  <si>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</si>
  <si>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</si>
  <si>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</si>
  <si>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</si>
  <si>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</si>
  <si>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</si>
  <si>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</si>
  <si>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</si>
  <si>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</si>
  <si>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</si>
  <si>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</si>
  <si>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</si>
  <si>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</si>
  <si>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</si>
  <si>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</si>
  <si>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</si>
  <si>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</si>
  <si>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</si>
  <si>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</si>
  <si>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</si>
  <si>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</si>
  <si>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</si>
  <si>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</si>
  <si>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</si>
  <si>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</si>
  <si>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</si>
  <si>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</si>
  <si>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</si>
  <si>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</si>
  <si>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</si>
  <si>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</si>
  <si>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</si>
  <si>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</si>
  <si>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</si>
  <si>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</si>
  <si>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</si>
  <si>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</si>
  <si>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</si>
  <si>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</si>
  <si>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</si>
  <si>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</si>
  <si>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</si>
  <si>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Приложение №2 к постановлению администрации
 муниципального района «Княжпогостский» 
от 12.04.2019 г.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</si>
</sst>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5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vertical="center" wrapText="1"/>
    </xf>
    <xf numFmtId="164" fontId="7" fillId="3" borderId="20" xfId="0" applyNumberFormat="1" applyFont="1" applyFill="1" applyBorder="1" applyAlignment="1">
      <alignment vertical="center" wrapText="1"/>
    </xf>
    <xf numFmtId="164" fontId="7" fillId="3" borderId="23" xfId="0" applyNumberFormat="1" applyFont="1" applyFill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workbookViewId="0">
      <selection sqref="A1:K3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6384" width="9.140625" style="1"/>
  </cols>
  <sheetData>
    <row r="1" spans="1:16" x14ac:dyDescent="0.25">
      <c r="A1" s="94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6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6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6" ht="26.25" customHeight="1" thickBot="1" x14ac:dyDescent="0.3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6" s="4" customFormat="1" ht="15.75" customHeight="1" thickBot="1" x14ac:dyDescent="0.3">
      <c r="A5" s="86" t="s">
        <v>1</v>
      </c>
      <c r="B5" s="96" t="s">
        <v>2</v>
      </c>
      <c r="C5" s="86" t="s">
        <v>3</v>
      </c>
      <c r="D5" s="59" t="s">
        <v>4</v>
      </c>
      <c r="E5" s="60"/>
      <c r="F5" s="60"/>
      <c r="G5" s="60"/>
      <c r="H5" s="60"/>
      <c r="I5" s="60"/>
      <c r="J5" s="60"/>
      <c r="K5" s="60"/>
      <c r="L5" s="2"/>
      <c r="M5" s="2"/>
      <c r="N5" s="2"/>
      <c r="O5" s="2"/>
      <c r="P5" s="3"/>
    </row>
    <row r="6" spans="1:16" s="4" customFormat="1" ht="33.75" customHeight="1" thickBot="1" x14ac:dyDescent="0.3">
      <c r="A6" s="87"/>
      <c r="B6" s="97"/>
      <c r="C6" s="87"/>
      <c r="D6" s="5" t="s">
        <v>5</v>
      </c>
      <c r="E6" s="6">
        <v>2014</v>
      </c>
      <c r="F6" s="6">
        <v>2015</v>
      </c>
      <c r="G6" s="6">
        <v>2016</v>
      </c>
      <c r="H6" s="7">
        <v>2017</v>
      </c>
      <c r="I6" s="6">
        <v>2018</v>
      </c>
      <c r="J6" s="7">
        <v>2019</v>
      </c>
      <c r="K6" s="7">
        <v>2020</v>
      </c>
      <c r="L6" s="8"/>
    </row>
    <row r="7" spans="1:16" ht="15.75" thickBot="1" x14ac:dyDescent="0.3">
      <c r="A7" s="9">
        <v>1</v>
      </c>
      <c r="B7" s="9">
        <v>2</v>
      </c>
      <c r="C7" s="9">
        <v>3</v>
      </c>
      <c r="D7" s="10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55"/>
    </row>
    <row r="8" spans="1:16" ht="15" customHeight="1" x14ac:dyDescent="0.25">
      <c r="A8" s="62" t="s">
        <v>6</v>
      </c>
      <c r="B8" s="63"/>
      <c r="C8" s="11" t="s">
        <v>7</v>
      </c>
      <c r="D8" s="12">
        <f t="shared" ref="D8:D39" si="0">SUM(E8:K8)</f>
        <v>603033.42000000004</v>
      </c>
      <c r="E8" s="13">
        <f>E9+E10</f>
        <v>98620.270999999993</v>
      </c>
      <c r="F8" s="13">
        <f t="shared" ref="F8:J8" si="1">F9+F10</f>
        <v>82998.675000000003</v>
      </c>
      <c r="G8" s="13">
        <f t="shared" si="1"/>
        <v>90907.59599999999</v>
      </c>
      <c r="H8" s="13">
        <f t="shared" si="1"/>
        <v>75180.849000000002</v>
      </c>
      <c r="I8" s="13">
        <f t="shared" si="1"/>
        <v>89849.058999999994</v>
      </c>
      <c r="J8" s="13">
        <f t="shared" si="1"/>
        <v>86548.005999999994</v>
      </c>
      <c r="K8" s="13">
        <f t="shared" ref="K8" si="2">K9+K10</f>
        <v>78928.964000000007</v>
      </c>
      <c r="L8" s="55"/>
    </row>
    <row r="9" spans="1:16" ht="15" customHeight="1" x14ac:dyDescent="0.25">
      <c r="A9" s="64"/>
      <c r="B9" s="65"/>
      <c r="C9" s="15" t="s">
        <v>34</v>
      </c>
      <c r="D9" s="16">
        <f t="shared" si="0"/>
        <v>598652.11999999988</v>
      </c>
      <c r="E9" s="17">
        <f>E12+E21+E30+E36+E42+E57</f>
        <v>97967.070999999996</v>
      </c>
      <c r="F9" s="17">
        <f t="shared" ref="F9:J9" si="3">F12+F21+F30+F36+F42+F57</f>
        <v>82345.475000000006</v>
      </c>
      <c r="G9" s="17">
        <f t="shared" si="3"/>
        <v>90254.395999999993</v>
      </c>
      <c r="H9" s="17">
        <f t="shared" si="3"/>
        <v>74548.349000000002</v>
      </c>
      <c r="I9" s="17">
        <f t="shared" si="3"/>
        <v>89236.358999999997</v>
      </c>
      <c r="J9" s="17">
        <f t="shared" si="3"/>
        <v>85952.106</v>
      </c>
      <c r="K9" s="17">
        <f t="shared" ref="K9" si="4">K12+K21+K30+K36+K42+K57</f>
        <v>78348.364000000001</v>
      </c>
      <c r="L9" s="55"/>
    </row>
    <row r="10" spans="1:16" ht="15" customHeight="1" thickBot="1" x14ac:dyDescent="0.3">
      <c r="A10" s="66"/>
      <c r="B10" s="67"/>
      <c r="C10" s="19" t="s">
        <v>33</v>
      </c>
      <c r="D10" s="20">
        <f t="shared" si="0"/>
        <v>4381.3</v>
      </c>
      <c r="E10" s="21">
        <f>E13+E22+E31+E37+E43+E58</f>
        <v>653.20000000000005</v>
      </c>
      <c r="F10" s="21">
        <f t="shared" ref="F10:J10" si="5">F13+F22+F31+F37+F43+F58</f>
        <v>653.20000000000005</v>
      </c>
      <c r="G10" s="21">
        <f t="shared" si="5"/>
        <v>653.20000000000005</v>
      </c>
      <c r="H10" s="21">
        <f t="shared" si="5"/>
        <v>632.5</v>
      </c>
      <c r="I10" s="21">
        <f t="shared" si="5"/>
        <v>612.70000000000005</v>
      </c>
      <c r="J10" s="21">
        <f t="shared" si="5"/>
        <v>595.9</v>
      </c>
      <c r="K10" s="21">
        <f t="shared" ref="K10" si="6">K13+K22+K31+K37+K43+K58</f>
        <v>580.6</v>
      </c>
      <c r="L10" s="55"/>
    </row>
    <row r="11" spans="1:16" x14ac:dyDescent="0.25">
      <c r="A11" s="89" t="s">
        <v>8</v>
      </c>
      <c r="B11" s="90" t="s">
        <v>9</v>
      </c>
      <c r="C11" s="22" t="s">
        <v>7</v>
      </c>
      <c r="D11" s="12">
        <f t="shared" si="0"/>
        <v>20</v>
      </c>
      <c r="E11" s="23">
        <f>E12+E13</f>
        <v>10</v>
      </c>
      <c r="F11" s="23">
        <f t="shared" ref="F11:J11" si="7">F12+F13</f>
        <v>0</v>
      </c>
      <c r="G11" s="23">
        <f t="shared" si="7"/>
        <v>0</v>
      </c>
      <c r="H11" s="23">
        <f t="shared" si="7"/>
        <v>0</v>
      </c>
      <c r="I11" s="23">
        <f t="shared" si="7"/>
        <v>0</v>
      </c>
      <c r="J11" s="23">
        <f t="shared" si="7"/>
        <v>10</v>
      </c>
      <c r="K11" s="23">
        <f t="shared" ref="K11" si="8">K12+K13</f>
        <v>0</v>
      </c>
      <c r="L11" s="55"/>
    </row>
    <row r="12" spans="1:16" x14ac:dyDescent="0.25">
      <c r="A12" s="77"/>
      <c r="B12" s="80"/>
      <c r="C12" s="24" t="s">
        <v>34</v>
      </c>
      <c r="D12" s="16">
        <f t="shared" si="0"/>
        <v>20</v>
      </c>
      <c r="E12" s="25">
        <f>E15+E18</f>
        <v>10</v>
      </c>
      <c r="F12" s="25">
        <f t="shared" ref="F12:J12" si="9">F15+F18</f>
        <v>0</v>
      </c>
      <c r="G12" s="25">
        <f t="shared" si="9"/>
        <v>0</v>
      </c>
      <c r="H12" s="25">
        <f t="shared" si="9"/>
        <v>0</v>
      </c>
      <c r="I12" s="25">
        <f t="shared" si="9"/>
        <v>0</v>
      </c>
      <c r="J12" s="25">
        <f t="shared" si="9"/>
        <v>10</v>
      </c>
      <c r="K12" s="25">
        <f t="shared" ref="K12" si="10">K15+K18</f>
        <v>0</v>
      </c>
      <c r="L12" s="55"/>
    </row>
    <row r="13" spans="1:16" ht="15.75" thickBot="1" x14ac:dyDescent="0.3">
      <c r="A13" s="78"/>
      <c r="B13" s="81"/>
      <c r="C13" s="26" t="s">
        <v>33</v>
      </c>
      <c r="D13" s="20">
        <f t="shared" si="0"/>
        <v>0</v>
      </c>
      <c r="E13" s="27">
        <f>E16+E19</f>
        <v>0</v>
      </c>
      <c r="F13" s="27">
        <f t="shared" ref="F13:J13" si="11">F16+F19</f>
        <v>0</v>
      </c>
      <c r="G13" s="27">
        <f t="shared" si="11"/>
        <v>0</v>
      </c>
      <c r="H13" s="27">
        <f t="shared" si="11"/>
        <v>0</v>
      </c>
      <c r="I13" s="27">
        <f t="shared" si="11"/>
        <v>0</v>
      </c>
      <c r="J13" s="27">
        <f t="shared" si="11"/>
        <v>0</v>
      </c>
      <c r="K13" s="27">
        <f t="shared" ref="K13" si="12">K16+K19</f>
        <v>0</v>
      </c>
      <c r="L13" s="55"/>
    </row>
    <row r="14" spans="1:16" x14ac:dyDescent="0.25">
      <c r="A14" s="69" t="s">
        <v>32</v>
      </c>
      <c r="B14" s="75" t="s">
        <v>10</v>
      </c>
      <c r="C14" s="11" t="s">
        <v>7</v>
      </c>
      <c r="D14" s="12">
        <f t="shared" si="0"/>
        <v>10</v>
      </c>
      <c r="E14" s="28">
        <f>E15+E16</f>
        <v>5</v>
      </c>
      <c r="F14" s="28">
        <f t="shared" ref="F14:J14" si="13">F15+F16</f>
        <v>0</v>
      </c>
      <c r="G14" s="28">
        <f t="shared" si="13"/>
        <v>0</v>
      </c>
      <c r="H14" s="28">
        <f t="shared" si="13"/>
        <v>0</v>
      </c>
      <c r="I14" s="28">
        <f t="shared" si="13"/>
        <v>0</v>
      </c>
      <c r="J14" s="28">
        <f t="shared" si="13"/>
        <v>5</v>
      </c>
      <c r="K14" s="28">
        <f t="shared" ref="K14" si="14">K15+K16</f>
        <v>0</v>
      </c>
      <c r="L14" s="55"/>
    </row>
    <row r="15" spans="1:16" x14ac:dyDescent="0.25">
      <c r="A15" s="70"/>
      <c r="B15" s="73"/>
      <c r="C15" s="15" t="s">
        <v>34</v>
      </c>
      <c r="D15" s="16">
        <f t="shared" si="0"/>
        <v>10</v>
      </c>
      <c r="E15" s="29">
        <v>5</v>
      </c>
      <c r="F15" s="29">
        <v>0</v>
      </c>
      <c r="G15" s="29">
        <v>0</v>
      </c>
      <c r="H15" s="29">
        <v>0</v>
      </c>
      <c r="I15" s="29">
        <v>0</v>
      </c>
      <c r="J15" s="29">
        <v>5</v>
      </c>
      <c r="K15" s="29">
        <v>0</v>
      </c>
      <c r="L15" s="55"/>
    </row>
    <row r="16" spans="1:16" ht="15.75" thickBot="1" x14ac:dyDescent="0.3">
      <c r="A16" s="92"/>
      <c r="B16" s="93"/>
      <c r="C16" s="19" t="s">
        <v>33</v>
      </c>
      <c r="D16" s="20">
        <f t="shared" si="0"/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55"/>
    </row>
    <row r="17" spans="1:17" x14ac:dyDescent="0.25">
      <c r="A17" s="69" t="s">
        <v>35</v>
      </c>
      <c r="B17" s="75" t="s">
        <v>11</v>
      </c>
      <c r="C17" s="11" t="s">
        <v>7</v>
      </c>
      <c r="D17" s="12">
        <f t="shared" si="0"/>
        <v>10</v>
      </c>
      <c r="E17" s="13">
        <f>E18+E19</f>
        <v>5</v>
      </c>
      <c r="F17" s="13">
        <f t="shared" ref="F17:J17" si="15">F18+F19</f>
        <v>0</v>
      </c>
      <c r="G17" s="13">
        <f t="shared" si="15"/>
        <v>0</v>
      </c>
      <c r="H17" s="13">
        <f t="shared" si="15"/>
        <v>0</v>
      </c>
      <c r="I17" s="13">
        <f t="shared" si="15"/>
        <v>0</v>
      </c>
      <c r="J17" s="13">
        <f t="shared" si="15"/>
        <v>5</v>
      </c>
      <c r="K17" s="13">
        <f t="shared" ref="K17" si="16">K18+K19</f>
        <v>0</v>
      </c>
      <c r="L17" s="55"/>
      <c r="Q17" s="31"/>
    </row>
    <row r="18" spans="1:17" x14ac:dyDescent="0.25">
      <c r="A18" s="70"/>
      <c r="B18" s="73"/>
      <c r="C18" s="15" t="s">
        <v>34</v>
      </c>
      <c r="D18" s="16">
        <f t="shared" si="0"/>
        <v>10</v>
      </c>
      <c r="E18" s="17">
        <v>5</v>
      </c>
      <c r="F18" s="17">
        <v>0</v>
      </c>
      <c r="G18" s="17">
        <v>0</v>
      </c>
      <c r="H18" s="17">
        <v>0</v>
      </c>
      <c r="I18" s="17">
        <v>0</v>
      </c>
      <c r="J18" s="17">
        <v>5</v>
      </c>
      <c r="K18" s="17">
        <v>0</v>
      </c>
    </row>
    <row r="19" spans="1:17" ht="15" customHeight="1" thickBot="1" x14ac:dyDescent="0.3">
      <c r="A19" s="92"/>
      <c r="B19" s="73"/>
      <c r="C19" s="19" t="s">
        <v>33</v>
      </c>
      <c r="D19" s="20">
        <f t="shared" si="0"/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1:17" x14ac:dyDescent="0.25">
      <c r="A20" s="76" t="s">
        <v>12</v>
      </c>
      <c r="B20" s="79" t="s">
        <v>13</v>
      </c>
      <c r="C20" s="22" t="s">
        <v>7</v>
      </c>
      <c r="D20" s="12">
        <f t="shared" si="0"/>
        <v>4026.0879999999997</v>
      </c>
      <c r="E20" s="12">
        <f>E21+E22</f>
        <v>7.6</v>
      </c>
      <c r="F20" s="12">
        <f t="shared" ref="F20:J20" si="17">F21+F22</f>
        <v>1047.5</v>
      </c>
      <c r="G20" s="12">
        <f t="shared" si="17"/>
        <v>2955</v>
      </c>
      <c r="H20" s="12">
        <f t="shared" si="17"/>
        <v>5.9880000000000004</v>
      </c>
      <c r="I20" s="12">
        <f t="shared" si="17"/>
        <v>0</v>
      </c>
      <c r="J20" s="12">
        <f t="shared" si="17"/>
        <v>10</v>
      </c>
      <c r="K20" s="12">
        <f t="shared" ref="K20" si="18">K21+K22</f>
        <v>0</v>
      </c>
      <c r="L20" s="55"/>
    </row>
    <row r="21" spans="1:17" x14ac:dyDescent="0.25">
      <c r="A21" s="77"/>
      <c r="B21" s="80"/>
      <c r="C21" s="24" t="s">
        <v>34</v>
      </c>
      <c r="D21" s="16">
        <f t="shared" si="0"/>
        <v>4026.0879999999997</v>
      </c>
      <c r="E21" s="16">
        <f>E24+E27</f>
        <v>7.6</v>
      </c>
      <c r="F21" s="16">
        <f t="shared" ref="F21:J21" si="19">F24+F27</f>
        <v>1047.5</v>
      </c>
      <c r="G21" s="16">
        <f t="shared" si="19"/>
        <v>2955</v>
      </c>
      <c r="H21" s="16">
        <f t="shared" si="19"/>
        <v>5.9880000000000004</v>
      </c>
      <c r="I21" s="16">
        <f>M23</f>
        <v>0</v>
      </c>
      <c r="J21" s="16">
        <f t="shared" si="19"/>
        <v>10</v>
      </c>
      <c r="K21" s="16">
        <f t="shared" ref="K21" si="20">K24+K27</f>
        <v>0</v>
      </c>
    </row>
    <row r="22" spans="1:17" ht="15.75" thickBot="1" x14ac:dyDescent="0.3">
      <c r="A22" s="77"/>
      <c r="B22" s="80"/>
      <c r="C22" s="32" t="s">
        <v>33</v>
      </c>
      <c r="D22" s="20">
        <f t="shared" si="0"/>
        <v>0</v>
      </c>
      <c r="E22" s="33">
        <f>E25+E28</f>
        <v>0</v>
      </c>
      <c r="F22" s="33">
        <f t="shared" ref="F22:J22" si="21">F25+F28</f>
        <v>0</v>
      </c>
      <c r="G22" s="33">
        <f t="shared" si="21"/>
        <v>0</v>
      </c>
      <c r="H22" s="33">
        <f t="shared" si="21"/>
        <v>0</v>
      </c>
      <c r="I22" s="33">
        <f t="shared" si="21"/>
        <v>0</v>
      </c>
      <c r="J22" s="33">
        <f t="shared" si="21"/>
        <v>0</v>
      </c>
      <c r="K22" s="33">
        <f t="shared" ref="K22" si="22">K25+K28</f>
        <v>0</v>
      </c>
    </row>
    <row r="23" spans="1:17" x14ac:dyDescent="0.25">
      <c r="A23" s="69" t="s">
        <v>36</v>
      </c>
      <c r="B23" s="75" t="s">
        <v>14</v>
      </c>
      <c r="C23" s="11" t="s">
        <v>7</v>
      </c>
      <c r="D23" s="12">
        <f t="shared" si="0"/>
        <v>17.600000000000001</v>
      </c>
      <c r="E23" s="13">
        <f>E24+E25</f>
        <v>7.6</v>
      </c>
      <c r="F23" s="13">
        <f t="shared" ref="F23:J23" si="23">F24+F25</f>
        <v>0</v>
      </c>
      <c r="G23" s="13">
        <f t="shared" si="23"/>
        <v>0</v>
      </c>
      <c r="H23" s="13">
        <f t="shared" si="23"/>
        <v>0</v>
      </c>
      <c r="I23" s="13">
        <f t="shared" si="23"/>
        <v>0</v>
      </c>
      <c r="J23" s="13">
        <f t="shared" si="23"/>
        <v>10</v>
      </c>
      <c r="K23" s="13">
        <f t="shared" ref="K23" si="24">K24+K25</f>
        <v>0</v>
      </c>
      <c r="L23" s="55"/>
    </row>
    <row r="24" spans="1:17" x14ac:dyDescent="0.25">
      <c r="A24" s="70"/>
      <c r="B24" s="73"/>
      <c r="C24" s="15" t="s">
        <v>34</v>
      </c>
      <c r="D24" s="16">
        <f t="shared" si="0"/>
        <v>17.600000000000001</v>
      </c>
      <c r="E24" s="17">
        <v>7.6</v>
      </c>
      <c r="F24" s="17">
        <v>0</v>
      </c>
      <c r="G24" s="17">
        <v>0</v>
      </c>
      <c r="H24" s="17">
        <v>0</v>
      </c>
      <c r="I24" s="17">
        <v>0</v>
      </c>
      <c r="J24" s="17">
        <v>10</v>
      </c>
      <c r="K24" s="17">
        <v>0</v>
      </c>
      <c r="L24" s="55"/>
    </row>
    <row r="25" spans="1:17" ht="15" customHeight="1" thickBot="1" x14ac:dyDescent="0.3">
      <c r="A25" s="70"/>
      <c r="B25" s="73"/>
      <c r="C25" s="19" t="s">
        <v>33</v>
      </c>
      <c r="D25" s="20">
        <f t="shared" si="0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55"/>
    </row>
    <row r="26" spans="1:17" x14ac:dyDescent="0.25">
      <c r="A26" s="69" t="s">
        <v>37</v>
      </c>
      <c r="B26" s="75" t="s">
        <v>15</v>
      </c>
      <c r="C26" s="11" t="s">
        <v>7</v>
      </c>
      <c r="D26" s="12">
        <f t="shared" si="0"/>
        <v>4008.4879999999998</v>
      </c>
      <c r="E26" s="13">
        <f>E27+E28</f>
        <v>0</v>
      </c>
      <c r="F26" s="13">
        <f t="shared" ref="F26:J26" si="25">F27+F28</f>
        <v>1047.5</v>
      </c>
      <c r="G26" s="13">
        <f t="shared" si="25"/>
        <v>2955</v>
      </c>
      <c r="H26" s="13">
        <f t="shared" si="25"/>
        <v>5.9880000000000004</v>
      </c>
      <c r="I26" s="13">
        <f t="shared" si="25"/>
        <v>0</v>
      </c>
      <c r="J26" s="13">
        <f t="shared" si="25"/>
        <v>0</v>
      </c>
      <c r="K26" s="13">
        <f t="shared" ref="K26" si="26">K27+K28</f>
        <v>0</v>
      </c>
      <c r="L26" s="55"/>
    </row>
    <row r="27" spans="1:17" x14ac:dyDescent="0.25">
      <c r="A27" s="70"/>
      <c r="B27" s="73"/>
      <c r="C27" s="15" t="s">
        <v>34</v>
      </c>
      <c r="D27" s="16">
        <f t="shared" si="0"/>
        <v>4008.4879999999998</v>
      </c>
      <c r="E27" s="17">
        <v>0</v>
      </c>
      <c r="F27" s="17">
        <v>1047.5</v>
      </c>
      <c r="G27" s="17">
        <v>2955</v>
      </c>
      <c r="H27" s="17">
        <v>5.9880000000000004</v>
      </c>
      <c r="I27" s="17">
        <v>0</v>
      </c>
      <c r="J27" s="17">
        <v>0</v>
      </c>
      <c r="K27" s="17">
        <v>0</v>
      </c>
      <c r="L27" s="55"/>
    </row>
    <row r="28" spans="1:17" ht="15.75" thickBot="1" x14ac:dyDescent="0.3">
      <c r="A28" s="92"/>
      <c r="B28" s="93"/>
      <c r="C28" s="19" t="s">
        <v>33</v>
      </c>
      <c r="D28" s="20">
        <f t="shared" si="0"/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55"/>
    </row>
    <row r="29" spans="1:17" x14ac:dyDescent="0.25">
      <c r="A29" s="76" t="s">
        <v>16</v>
      </c>
      <c r="B29" s="79" t="s">
        <v>17</v>
      </c>
      <c r="C29" s="22" t="s">
        <v>7</v>
      </c>
      <c r="D29" s="12">
        <f t="shared" si="0"/>
        <v>130.654</v>
      </c>
      <c r="E29" s="12">
        <f>E30+E31</f>
        <v>52</v>
      </c>
      <c r="F29" s="12">
        <f t="shared" ref="F29:J29" si="27">F30+F31</f>
        <v>3.8</v>
      </c>
      <c r="G29" s="12">
        <f t="shared" si="27"/>
        <v>14.853999999999999</v>
      </c>
      <c r="H29" s="12">
        <f t="shared" si="27"/>
        <v>20</v>
      </c>
      <c r="I29" s="12">
        <f t="shared" si="27"/>
        <v>0</v>
      </c>
      <c r="J29" s="12">
        <f t="shared" si="27"/>
        <v>20</v>
      </c>
      <c r="K29" s="12">
        <f t="shared" ref="K29" si="28">K30+K31</f>
        <v>20</v>
      </c>
      <c r="L29" s="55"/>
    </row>
    <row r="30" spans="1:17" x14ac:dyDescent="0.25">
      <c r="A30" s="77"/>
      <c r="B30" s="80"/>
      <c r="C30" s="24" t="s">
        <v>34</v>
      </c>
      <c r="D30" s="16">
        <f t="shared" si="0"/>
        <v>130.654</v>
      </c>
      <c r="E30" s="16">
        <f>E33</f>
        <v>52</v>
      </c>
      <c r="F30" s="16">
        <f t="shared" ref="F30:J30" si="29">F33</f>
        <v>3.8</v>
      </c>
      <c r="G30" s="16">
        <f t="shared" si="29"/>
        <v>14.853999999999999</v>
      </c>
      <c r="H30" s="16">
        <f t="shared" si="29"/>
        <v>20</v>
      </c>
      <c r="I30" s="16">
        <f t="shared" si="29"/>
        <v>0</v>
      </c>
      <c r="J30" s="16">
        <f t="shared" si="29"/>
        <v>20</v>
      </c>
      <c r="K30" s="16">
        <f>K33</f>
        <v>20</v>
      </c>
      <c r="L30" s="55"/>
    </row>
    <row r="31" spans="1:17" ht="15.75" thickBot="1" x14ac:dyDescent="0.3">
      <c r="A31" s="78"/>
      <c r="B31" s="81"/>
      <c r="C31" s="26" t="s">
        <v>33</v>
      </c>
      <c r="D31" s="20">
        <f t="shared" si="0"/>
        <v>0</v>
      </c>
      <c r="E31" s="34">
        <f>E34</f>
        <v>0</v>
      </c>
      <c r="F31" s="34">
        <f t="shared" ref="F31:J31" si="30">F34</f>
        <v>0</v>
      </c>
      <c r="G31" s="34">
        <f t="shared" si="30"/>
        <v>0</v>
      </c>
      <c r="H31" s="34">
        <f t="shared" si="30"/>
        <v>0</v>
      </c>
      <c r="I31" s="34">
        <f t="shared" si="30"/>
        <v>0</v>
      </c>
      <c r="J31" s="34">
        <f t="shared" si="30"/>
        <v>0</v>
      </c>
      <c r="K31" s="34">
        <f t="shared" ref="K31" si="31">K34</f>
        <v>0</v>
      </c>
      <c r="L31" s="55"/>
    </row>
    <row r="32" spans="1:17" x14ac:dyDescent="0.25">
      <c r="A32" s="69" t="s">
        <v>38</v>
      </c>
      <c r="B32" s="75" t="s">
        <v>18</v>
      </c>
      <c r="C32" s="11" t="s">
        <v>7</v>
      </c>
      <c r="D32" s="12">
        <f t="shared" si="0"/>
        <v>130.654</v>
      </c>
      <c r="E32" s="13">
        <f>E33+E34</f>
        <v>52</v>
      </c>
      <c r="F32" s="13">
        <f t="shared" ref="F32:J32" si="32">F33+F34</f>
        <v>3.8</v>
      </c>
      <c r="G32" s="13">
        <f t="shared" si="32"/>
        <v>14.853999999999999</v>
      </c>
      <c r="H32" s="13">
        <f t="shared" si="32"/>
        <v>20</v>
      </c>
      <c r="I32" s="13">
        <f t="shared" si="32"/>
        <v>0</v>
      </c>
      <c r="J32" s="13">
        <f t="shared" si="32"/>
        <v>20</v>
      </c>
      <c r="K32" s="13">
        <f t="shared" ref="K32" si="33">K33+K34</f>
        <v>20</v>
      </c>
      <c r="L32" s="55"/>
    </row>
    <row r="33" spans="1:12" x14ac:dyDescent="0.25">
      <c r="A33" s="70"/>
      <c r="B33" s="73"/>
      <c r="C33" s="15" t="s">
        <v>34</v>
      </c>
      <c r="D33" s="16">
        <f t="shared" si="0"/>
        <v>130.654</v>
      </c>
      <c r="E33" s="17">
        <v>52</v>
      </c>
      <c r="F33" s="17">
        <v>3.8</v>
      </c>
      <c r="G33" s="17">
        <v>14.853999999999999</v>
      </c>
      <c r="H33" s="17">
        <v>20</v>
      </c>
      <c r="I33" s="17">
        <v>0</v>
      </c>
      <c r="J33" s="17">
        <v>20</v>
      </c>
      <c r="K33" s="17">
        <v>20</v>
      </c>
      <c r="L33" s="55"/>
    </row>
    <row r="34" spans="1:12" ht="15" customHeight="1" thickBot="1" x14ac:dyDescent="0.3">
      <c r="A34" s="70"/>
      <c r="B34" s="73"/>
      <c r="C34" s="35" t="s">
        <v>33</v>
      </c>
      <c r="D34" s="20">
        <f t="shared" si="0"/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55"/>
    </row>
    <row r="35" spans="1:12" x14ac:dyDescent="0.25">
      <c r="A35" s="53"/>
      <c r="B35" s="79" t="s">
        <v>20</v>
      </c>
      <c r="C35" s="22" t="s">
        <v>7</v>
      </c>
      <c r="D35" s="12">
        <f t="shared" si="0"/>
        <v>35543.385999999999</v>
      </c>
      <c r="E35" s="12">
        <f>E36+E37</f>
        <v>5163.2929999999997</v>
      </c>
      <c r="F35" s="12">
        <f t="shared" ref="F35:J35" si="34">F36+F37</f>
        <v>4814.5559999999996</v>
      </c>
      <c r="G35" s="12">
        <f t="shared" si="34"/>
        <v>4769.24</v>
      </c>
      <c r="H35" s="12">
        <f t="shared" si="34"/>
        <v>4959.3670000000002</v>
      </c>
      <c r="I35" s="12">
        <f t="shared" si="34"/>
        <v>5324.5839999999998</v>
      </c>
      <c r="J35" s="12">
        <f t="shared" si="34"/>
        <v>5314.3239999999996</v>
      </c>
      <c r="K35" s="12">
        <f t="shared" ref="K35" si="35">K36+K37</f>
        <v>5198.0219999999999</v>
      </c>
      <c r="L35" s="55"/>
    </row>
    <row r="36" spans="1:12" x14ac:dyDescent="0.25">
      <c r="A36" s="37" t="s">
        <v>19</v>
      </c>
      <c r="B36" s="80"/>
      <c r="C36" s="24" t="s">
        <v>34</v>
      </c>
      <c r="D36" s="16">
        <f t="shared" si="0"/>
        <v>35543.385999999999</v>
      </c>
      <c r="E36" s="16">
        <f>E39</f>
        <v>5163.2929999999997</v>
      </c>
      <c r="F36" s="16">
        <f t="shared" ref="F36:J36" si="36">F39</f>
        <v>4814.5559999999996</v>
      </c>
      <c r="G36" s="16">
        <f t="shared" si="36"/>
        <v>4769.24</v>
      </c>
      <c r="H36" s="16">
        <f t="shared" si="36"/>
        <v>4959.3670000000002</v>
      </c>
      <c r="I36" s="16">
        <f t="shared" si="36"/>
        <v>5324.5839999999998</v>
      </c>
      <c r="J36" s="16">
        <f t="shared" si="36"/>
        <v>5314.3239999999996</v>
      </c>
      <c r="K36" s="16">
        <f t="shared" ref="K36" si="37">K39</f>
        <v>5198.0219999999999</v>
      </c>
      <c r="L36" s="55"/>
    </row>
    <row r="37" spans="1:12" ht="15.75" thickBot="1" x14ac:dyDescent="0.3">
      <c r="A37" s="54"/>
      <c r="B37" s="81"/>
      <c r="C37" s="26" t="s">
        <v>33</v>
      </c>
      <c r="D37" s="20">
        <f t="shared" si="0"/>
        <v>0</v>
      </c>
      <c r="E37" s="20">
        <f>E40</f>
        <v>0</v>
      </c>
      <c r="F37" s="20">
        <f t="shared" ref="F37:J37" si="38">F40</f>
        <v>0</v>
      </c>
      <c r="G37" s="20">
        <f t="shared" si="38"/>
        <v>0</v>
      </c>
      <c r="H37" s="20">
        <f t="shared" si="38"/>
        <v>0</v>
      </c>
      <c r="I37" s="20">
        <f t="shared" si="38"/>
        <v>0</v>
      </c>
      <c r="J37" s="20">
        <f t="shared" si="38"/>
        <v>0</v>
      </c>
      <c r="K37" s="20">
        <f t="shared" ref="K37" si="39">K40</f>
        <v>0</v>
      </c>
      <c r="L37" s="55"/>
    </row>
    <row r="38" spans="1:12" x14ac:dyDescent="0.25">
      <c r="A38" s="57" t="s">
        <v>39</v>
      </c>
      <c r="B38" s="82" t="s">
        <v>21</v>
      </c>
      <c r="C38" s="38" t="s">
        <v>7</v>
      </c>
      <c r="D38" s="12">
        <f t="shared" si="0"/>
        <v>35543.385999999999</v>
      </c>
      <c r="E38" s="39">
        <f>E39+E40</f>
        <v>5163.2929999999997</v>
      </c>
      <c r="F38" s="39">
        <f t="shared" ref="F38:J38" si="40">F39+F40</f>
        <v>4814.5559999999996</v>
      </c>
      <c r="G38" s="39">
        <f t="shared" si="40"/>
        <v>4769.24</v>
      </c>
      <c r="H38" s="39">
        <f t="shared" si="40"/>
        <v>4959.3670000000002</v>
      </c>
      <c r="I38" s="39">
        <f t="shared" si="40"/>
        <v>5324.5839999999998</v>
      </c>
      <c r="J38" s="39">
        <f t="shared" si="40"/>
        <v>5314.3239999999996</v>
      </c>
      <c r="K38" s="39">
        <f t="shared" ref="K38" si="41">K39+K40</f>
        <v>5198.0219999999999</v>
      </c>
      <c r="L38" s="55"/>
    </row>
    <row r="39" spans="1:12" x14ac:dyDescent="0.25">
      <c r="A39" s="57"/>
      <c r="B39" s="83"/>
      <c r="C39" s="40" t="s">
        <v>34</v>
      </c>
      <c r="D39" s="16">
        <f t="shared" si="0"/>
        <v>35543.385999999999</v>
      </c>
      <c r="E39" s="41">
        <v>5163.2929999999997</v>
      </c>
      <c r="F39" s="41">
        <v>4814.5559999999996</v>
      </c>
      <c r="G39" s="17">
        <v>4769.24</v>
      </c>
      <c r="H39" s="17">
        <v>4959.3670000000002</v>
      </c>
      <c r="I39" s="17">
        <v>5324.5839999999998</v>
      </c>
      <c r="J39" s="17">
        <v>5314.3239999999996</v>
      </c>
      <c r="K39" s="17">
        <v>5198.0219999999999</v>
      </c>
      <c r="L39" s="55"/>
    </row>
    <row r="40" spans="1:12" ht="15.75" thickBot="1" x14ac:dyDescent="0.3">
      <c r="A40" s="58"/>
      <c r="B40" s="84"/>
      <c r="C40" s="42" t="s">
        <v>33</v>
      </c>
      <c r="D40" s="20">
        <f t="shared" ref="D40:D71" si="42">SUM(E40:K40)</f>
        <v>0</v>
      </c>
      <c r="E40" s="43">
        <v>0</v>
      </c>
      <c r="F40" s="43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55"/>
    </row>
    <row r="41" spans="1:12" x14ac:dyDescent="0.25">
      <c r="A41" s="76" t="s">
        <v>22</v>
      </c>
      <c r="B41" s="79" t="s">
        <v>23</v>
      </c>
      <c r="C41" s="44" t="s">
        <v>7</v>
      </c>
      <c r="D41" s="12">
        <f t="shared" si="42"/>
        <v>346883.484</v>
      </c>
      <c r="E41" s="12">
        <f>E42+E43</f>
        <v>68405.047999999995</v>
      </c>
      <c r="F41" s="12">
        <f t="shared" ref="F41:J41" si="43">F42+F43</f>
        <v>47766.188999999998</v>
      </c>
      <c r="G41" s="12">
        <f t="shared" si="43"/>
        <v>55121.7</v>
      </c>
      <c r="H41" s="12">
        <f t="shared" si="43"/>
        <v>41771.68</v>
      </c>
      <c r="I41" s="12">
        <f t="shared" si="43"/>
        <v>50271.330999999998</v>
      </c>
      <c r="J41" s="12">
        <f t="shared" si="43"/>
        <v>44640.988000000005</v>
      </c>
      <c r="K41" s="12">
        <f t="shared" ref="K41" si="44">K42+K43</f>
        <v>38906.548000000003</v>
      </c>
      <c r="L41" s="55"/>
    </row>
    <row r="42" spans="1:12" x14ac:dyDescent="0.25">
      <c r="A42" s="77"/>
      <c r="B42" s="80"/>
      <c r="C42" s="45" t="s">
        <v>34</v>
      </c>
      <c r="D42" s="16">
        <f t="shared" si="42"/>
        <v>342502.18400000001</v>
      </c>
      <c r="E42" s="16">
        <f>E45+E48+E51+E54</f>
        <v>67751.847999999998</v>
      </c>
      <c r="F42" s="16">
        <f t="shared" ref="F42:J42" si="45">F45+F48+F51+F54</f>
        <v>47112.989000000001</v>
      </c>
      <c r="G42" s="16">
        <f t="shared" si="45"/>
        <v>54468.5</v>
      </c>
      <c r="H42" s="16">
        <f t="shared" si="45"/>
        <v>41139.18</v>
      </c>
      <c r="I42" s="16">
        <f>I45+I48+I51+I54</f>
        <v>49658.631000000001</v>
      </c>
      <c r="J42" s="16">
        <f t="shared" si="45"/>
        <v>44045.088000000003</v>
      </c>
      <c r="K42" s="16">
        <f t="shared" ref="K42" si="46">K45+K48+K51+K54</f>
        <v>38325.948000000004</v>
      </c>
      <c r="L42" s="55"/>
    </row>
    <row r="43" spans="1:12" ht="15.75" thickBot="1" x14ac:dyDescent="0.3">
      <c r="A43" s="78"/>
      <c r="B43" s="81"/>
      <c r="C43" s="46" t="s">
        <v>33</v>
      </c>
      <c r="D43" s="20">
        <f t="shared" si="42"/>
        <v>4381.3</v>
      </c>
      <c r="E43" s="20">
        <f>E46+E49+E52+E55</f>
        <v>653.20000000000005</v>
      </c>
      <c r="F43" s="20">
        <f t="shared" ref="F43:J43" si="47">F46+F49+F52+F55</f>
        <v>653.20000000000005</v>
      </c>
      <c r="G43" s="20">
        <f t="shared" si="47"/>
        <v>653.20000000000005</v>
      </c>
      <c r="H43" s="20">
        <f t="shared" si="47"/>
        <v>632.5</v>
      </c>
      <c r="I43" s="20">
        <f t="shared" si="47"/>
        <v>612.70000000000005</v>
      </c>
      <c r="J43" s="20">
        <f t="shared" si="47"/>
        <v>595.9</v>
      </c>
      <c r="K43" s="20">
        <f t="shared" ref="K43" si="48">K46+K49+K52+K55</f>
        <v>580.6</v>
      </c>
    </row>
    <row r="44" spans="1:12" x14ac:dyDescent="0.25">
      <c r="A44" s="69" t="s">
        <v>40</v>
      </c>
      <c r="B44" s="75" t="s">
        <v>24</v>
      </c>
      <c r="C44" s="11" t="s">
        <v>7</v>
      </c>
      <c r="D44" s="12">
        <f t="shared" si="42"/>
        <v>238861.23600000003</v>
      </c>
      <c r="E44" s="13">
        <f>E45+E46</f>
        <v>58636.563999999998</v>
      </c>
      <c r="F44" s="13">
        <f t="shared" ref="F44:J44" si="49">F45+F46</f>
        <v>37372.309000000001</v>
      </c>
      <c r="G44" s="13">
        <f t="shared" si="49"/>
        <v>44314.089</v>
      </c>
      <c r="H44" s="13">
        <f t="shared" si="49"/>
        <v>20922.007000000001</v>
      </c>
      <c r="I44" s="13">
        <f t="shared" si="49"/>
        <v>29002.127</v>
      </c>
      <c r="J44" s="13">
        <f t="shared" si="49"/>
        <v>24650.14</v>
      </c>
      <c r="K44" s="13">
        <f t="shared" ref="K44" si="50">K45+K46</f>
        <v>23964</v>
      </c>
    </row>
    <row r="45" spans="1:12" x14ac:dyDescent="0.25">
      <c r="A45" s="70"/>
      <c r="B45" s="73"/>
      <c r="C45" s="15" t="s">
        <v>34</v>
      </c>
      <c r="D45" s="16">
        <f t="shared" si="42"/>
        <v>238861.23600000003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24650.14</v>
      </c>
      <c r="K45" s="17">
        <v>23964</v>
      </c>
    </row>
    <row r="46" spans="1:12" ht="15" customHeight="1" thickBot="1" x14ac:dyDescent="0.3">
      <c r="A46" s="70"/>
      <c r="B46" s="73"/>
      <c r="C46" s="19" t="s">
        <v>33</v>
      </c>
      <c r="D46" s="20">
        <f t="shared" si="42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</row>
    <row r="47" spans="1:12" x14ac:dyDescent="0.25">
      <c r="A47" s="69" t="s">
        <v>42</v>
      </c>
      <c r="B47" s="72" t="s">
        <v>25</v>
      </c>
      <c r="C47" s="11" t="s">
        <v>7</v>
      </c>
      <c r="D47" s="12">
        <f t="shared" si="42"/>
        <v>74586.124000000011</v>
      </c>
      <c r="E47" s="13">
        <f>E48+E49</f>
        <v>9115.2839999999997</v>
      </c>
      <c r="F47" s="13">
        <f t="shared" ref="F47:J47" si="51">F48+F49</f>
        <v>9740.68</v>
      </c>
      <c r="G47" s="13">
        <f t="shared" si="51"/>
        <v>10154.411</v>
      </c>
      <c r="H47" s="13">
        <f t="shared" si="51"/>
        <v>10383.349</v>
      </c>
      <c r="I47" s="13">
        <f t="shared" si="51"/>
        <v>11716.504000000001</v>
      </c>
      <c r="J47" s="13">
        <f t="shared" si="51"/>
        <v>11717.948</v>
      </c>
      <c r="K47" s="13">
        <f t="shared" ref="K47" si="52">K48+K49</f>
        <v>11757.948</v>
      </c>
    </row>
    <row r="48" spans="1:12" x14ac:dyDescent="0.25">
      <c r="A48" s="70"/>
      <c r="B48" s="73"/>
      <c r="C48" s="15" t="s">
        <v>34</v>
      </c>
      <c r="D48" s="16">
        <f t="shared" si="42"/>
        <v>74586.124000000011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11717.948</v>
      </c>
      <c r="K48" s="17">
        <v>11757.948</v>
      </c>
    </row>
    <row r="49" spans="1:16" ht="15.75" thickBot="1" x14ac:dyDescent="0.3">
      <c r="A49" s="71"/>
      <c r="B49" s="74"/>
      <c r="C49" s="35" t="s">
        <v>33</v>
      </c>
      <c r="D49" s="20">
        <f t="shared" si="42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</row>
    <row r="50" spans="1:16" x14ac:dyDescent="0.25">
      <c r="A50" s="88" t="s">
        <v>43</v>
      </c>
      <c r="B50" s="72" t="s">
        <v>26</v>
      </c>
      <c r="C50" s="11" t="s">
        <v>7</v>
      </c>
      <c r="D50" s="12">
        <f t="shared" si="42"/>
        <v>4381.3</v>
      </c>
      <c r="E50" s="14">
        <f t="shared" ref="E50:F50" si="53">E51+E52</f>
        <v>653.20000000000005</v>
      </c>
      <c r="F50" s="14">
        <f t="shared" si="53"/>
        <v>653.20000000000005</v>
      </c>
      <c r="G50" s="14">
        <f>G51+G52</f>
        <v>653.20000000000005</v>
      </c>
      <c r="H50" s="13">
        <f>H51+H52</f>
        <v>632.5</v>
      </c>
      <c r="I50" s="14">
        <f>I51+I52</f>
        <v>612.70000000000005</v>
      </c>
      <c r="J50" s="13">
        <f>J51+J52</f>
        <v>595.9</v>
      </c>
      <c r="K50" s="13">
        <f>K51+K52</f>
        <v>580.6</v>
      </c>
      <c r="L50" s="91"/>
      <c r="M50" s="85"/>
    </row>
    <row r="51" spans="1:16" x14ac:dyDescent="0.25">
      <c r="A51" s="70"/>
      <c r="B51" s="73"/>
      <c r="C51" s="15" t="s">
        <v>34</v>
      </c>
      <c r="D51" s="16">
        <f t="shared" si="42"/>
        <v>0</v>
      </c>
      <c r="E51" s="17">
        <v>0</v>
      </c>
      <c r="F51" s="17">
        <v>0</v>
      </c>
      <c r="G51" s="18">
        <v>0</v>
      </c>
      <c r="H51" s="17">
        <v>0</v>
      </c>
      <c r="I51" s="18">
        <v>0</v>
      </c>
      <c r="J51" s="17">
        <v>0</v>
      </c>
      <c r="K51" s="17">
        <v>0</v>
      </c>
      <c r="L51" s="91"/>
      <c r="M51" s="85"/>
    </row>
    <row r="52" spans="1:16" ht="15.75" thickBot="1" x14ac:dyDescent="0.3">
      <c r="A52" s="71"/>
      <c r="B52" s="74"/>
      <c r="C52" s="35" t="s">
        <v>33</v>
      </c>
      <c r="D52" s="20">
        <f t="shared" si="42"/>
        <v>4381.3</v>
      </c>
      <c r="E52" s="36">
        <v>653.20000000000005</v>
      </c>
      <c r="F52" s="36">
        <v>653.20000000000005</v>
      </c>
      <c r="G52" s="47">
        <v>653.20000000000005</v>
      </c>
      <c r="H52" s="36">
        <v>632.5</v>
      </c>
      <c r="I52" s="47">
        <v>612.70000000000005</v>
      </c>
      <c r="J52" s="36">
        <v>595.9</v>
      </c>
      <c r="K52" s="36">
        <v>580.6</v>
      </c>
      <c r="L52" s="91"/>
      <c r="M52" s="85"/>
    </row>
    <row r="53" spans="1:16" x14ac:dyDescent="0.25">
      <c r="A53" s="88" t="s">
        <v>44</v>
      </c>
      <c r="B53" s="72" t="s">
        <v>27</v>
      </c>
      <c r="C53" s="11" t="s">
        <v>7</v>
      </c>
      <c r="D53" s="12">
        <f t="shared" si="42"/>
        <v>29054.824000000001</v>
      </c>
      <c r="E53" s="13">
        <f t="shared" ref="E53:K53" si="54">E54</f>
        <v>0</v>
      </c>
      <c r="F53" s="13">
        <f t="shared" si="54"/>
        <v>0</v>
      </c>
      <c r="G53" s="13">
        <f t="shared" si="54"/>
        <v>0</v>
      </c>
      <c r="H53" s="13">
        <f t="shared" si="54"/>
        <v>9833.8240000000005</v>
      </c>
      <c r="I53" s="14">
        <f t="shared" si="54"/>
        <v>8940</v>
      </c>
      <c r="J53" s="13">
        <f t="shared" si="54"/>
        <v>7677</v>
      </c>
      <c r="K53" s="13">
        <f t="shared" si="54"/>
        <v>2604</v>
      </c>
      <c r="L53" s="91"/>
      <c r="M53" s="85"/>
    </row>
    <row r="54" spans="1:16" x14ac:dyDescent="0.25">
      <c r="A54" s="70"/>
      <c r="B54" s="73"/>
      <c r="C54" s="15" t="s">
        <v>34</v>
      </c>
      <c r="D54" s="16">
        <f t="shared" si="42"/>
        <v>29054.824000000001</v>
      </c>
      <c r="E54" s="17">
        <v>0</v>
      </c>
      <c r="F54" s="17">
        <v>0</v>
      </c>
      <c r="G54" s="17">
        <v>0</v>
      </c>
      <c r="H54" s="17">
        <v>9833.8240000000005</v>
      </c>
      <c r="I54" s="18">
        <v>8940</v>
      </c>
      <c r="J54" s="17">
        <v>7677</v>
      </c>
      <c r="K54" s="17">
        <v>2604</v>
      </c>
      <c r="L54" s="91"/>
      <c r="M54" s="85"/>
    </row>
    <row r="55" spans="1:16" ht="15.75" thickBot="1" x14ac:dyDescent="0.3">
      <c r="A55" s="92"/>
      <c r="B55" s="93"/>
      <c r="C55" s="35" t="s">
        <v>33</v>
      </c>
      <c r="D55" s="20">
        <f t="shared" si="42"/>
        <v>0</v>
      </c>
      <c r="E55" s="36">
        <v>0</v>
      </c>
      <c r="F55" s="36">
        <v>0</v>
      </c>
      <c r="G55" s="36">
        <v>0</v>
      </c>
      <c r="H55" s="36">
        <v>0</v>
      </c>
      <c r="I55" s="47">
        <v>0</v>
      </c>
      <c r="J55" s="36">
        <v>0</v>
      </c>
      <c r="K55" s="36">
        <v>0</v>
      </c>
      <c r="L55" s="91"/>
      <c r="M55" s="85"/>
    </row>
    <row r="56" spans="1:16" x14ac:dyDescent="0.25">
      <c r="A56" s="89" t="s">
        <v>28</v>
      </c>
      <c r="B56" s="90" t="s">
        <v>29</v>
      </c>
      <c r="C56" s="22" t="s">
        <v>30</v>
      </c>
      <c r="D56" s="12">
        <f t="shared" si="42"/>
        <v>216429.80799999999</v>
      </c>
      <c r="E56" s="12">
        <f>E59</f>
        <v>24982.33</v>
      </c>
      <c r="F56" s="12">
        <f t="shared" ref="F56:J56" si="55">F59</f>
        <v>29366.63</v>
      </c>
      <c r="G56" s="12">
        <f t="shared" si="55"/>
        <v>28046.802</v>
      </c>
      <c r="H56" s="12">
        <f t="shared" si="55"/>
        <v>28423.813999999998</v>
      </c>
      <c r="I56" s="12">
        <f t="shared" si="55"/>
        <v>34253.144</v>
      </c>
      <c r="J56" s="12">
        <f t="shared" si="55"/>
        <v>36552.694000000003</v>
      </c>
      <c r="K56" s="12">
        <f t="shared" ref="K56" si="56">K59</f>
        <v>34804.394</v>
      </c>
      <c r="L56" s="56"/>
      <c r="M56" s="55"/>
    </row>
    <row r="57" spans="1:16" x14ac:dyDescent="0.25">
      <c r="A57" s="77"/>
      <c r="B57" s="80"/>
      <c r="C57" s="24" t="s">
        <v>34</v>
      </c>
      <c r="D57" s="16">
        <f t="shared" si="42"/>
        <v>216429.80799999999</v>
      </c>
      <c r="E57" s="16">
        <f>E60</f>
        <v>24982.33</v>
      </c>
      <c r="F57" s="16">
        <f t="shared" ref="F57:J57" si="57">F60</f>
        <v>29366.63</v>
      </c>
      <c r="G57" s="16">
        <f t="shared" si="57"/>
        <v>28046.802</v>
      </c>
      <c r="H57" s="16">
        <f t="shared" si="57"/>
        <v>28423.813999999998</v>
      </c>
      <c r="I57" s="16">
        <f t="shared" si="57"/>
        <v>34253.144</v>
      </c>
      <c r="J57" s="16">
        <f t="shared" si="57"/>
        <v>36552.694000000003</v>
      </c>
      <c r="K57" s="16">
        <f t="shared" ref="K57" si="58">K60</f>
        <v>34804.394</v>
      </c>
      <c r="L57" s="56"/>
      <c r="M57" s="55"/>
    </row>
    <row r="58" spans="1:16" ht="15" customHeight="1" thickBot="1" x14ac:dyDescent="0.3">
      <c r="A58" s="77"/>
      <c r="B58" s="80"/>
      <c r="C58" s="26" t="s">
        <v>33</v>
      </c>
      <c r="D58" s="20">
        <f t="shared" si="42"/>
        <v>0</v>
      </c>
      <c r="E58" s="20">
        <f>E61</f>
        <v>0</v>
      </c>
      <c r="F58" s="20">
        <f t="shared" ref="F58:J58" si="59">F61</f>
        <v>0</v>
      </c>
      <c r="G58" s="20">
        <f t="shared" si="59"/>
        <v>0</v>
      </c>
      <c r="H58" s="20">
        <f t="shared" si="59"/>
        <v>0</v>
      </c>
      <c r="I58" s="20">
        <f t="shared" si="59"/>
        <v>0</v>
      </c>
      <c r="J58" s="20">
        <f t="shared" si="59"/>
        <v>0</v>
      </c>
      <c r="K58" s="20">
        <f t="shared" ref="K58" si="60">K61</f>
        <v>0</v>
      </c>
      <c r="L58" s="56"/>
      <c r="M58" s="55"/>
    </row>
    <row r="59" spans="1:16" x14ac:dyDescent="0.25">
      <c r="A59" s="88" t="s">
        <v>41</v>
      </c>
      <c r="B59" s="72" t="s">
        <v>31</v>
      </c>
      <c r="C59" s="11" t="s">
        <v>7</v>
      </c>
      <c r="D59" s="12">
        <f t="shared" si="42"/>
        <v>216429.80799999999</v>
      </c>
      <c r="E59" s="39">
        <f t="shared" ref="E59:K59" si="61">E60</f>
        <v>24982.33</v>
      </c>
      <c r="F59" s="39">
        <f t="shared" si="61"/>
        <v>29366.63</v>
      </c>
      <c r="G59" s="13">
        <f t="shared" si="61"/>
        <v>28046.802</v>
      </c>
      <c r="H59" s="13">
        <f t="shared" si="61"/>
        <v>28423.813999999998</v>
      </c>
      <c r="I59" s="13">
        <f t="shared" si="61"/>
        <v>34253.144</v>
      </c>
      <c r="J59" s="13">
        <f t="shared" si="61"/>
        <v>36552.694000000003</v>
      </c>
      <c r="K59" s="13">
        <f t="shared" si="61"/>
        <v>34804.394</v>
      </c>
      <c r="L59" s="56"/>
      <c r="M59" s="55"/>
    </row>
    <row r="60" spans="1:16" x14ac:dyDescent="0.25">
      <c r="A60" s="70"/>
      <c r="B60" s="73"/>
      <c r="C60" s="15" t="s">
        <v>34</v>
      </c>
      <c r="D60" s="16">
        <f t="shared" si="42"/>
        <v>216429.80799999999</v>
      </c>
      <c r="E60" s="41">
        <v>24982.33</v>
      </c>
      <c r="F60" s="41">
        <v>29366.63</v>
      </c>
      <c r="G60" s="17">
        <v>28046.802</v>
      </c>
      <c r="H60" s="17">
        <v>28423.813999999998</v>
      </c>
      <c r="I60" s="17">
        <v>34253.144</v>
      </c>
      <c r="J60" s="17">
        <v>36552.694000000003</v>
      </c>
      <c r="K60" s="17">
        <v>34804.394</v>
      </c>
      <c r="L60" s="56"/>
      <c r="M60" s="55"/>
    </row>
    <row r="61" spans="1:16" ht="15.75" thickBot="1" x14ac:dyDescent="0.3">
      <c r="A61" s="70"/>
      <c r="B61" s="73"/>
      <c r="C61" s="19" t="s">
        <v>33</v>
      </c>
      <c r="D61" s="20">
        <f t="shared" si="42"/>
        <v>0</v>
      </c>
      <c r="E61" s="43">
        <v>0</v>
      </c>
      <c r="F61" s="43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56"/>
      <c r="M61" s="55"/>
    </row>
    <row r="62" spans="1:16" x14ac:dyDescent="0.25">
      <c r="A62" s="68"/>
      <c r="B62" s="68"/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49"/>
      <c r="N62" s="85"/>
      <c r="O62" s="85"/>
      <c r="P62" s="85"/>
    </row>
    <row r="63" spans="1:16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5" spans="1:1" ht="15.75" x14ac:dyDescent="0.25">
      <c r="A65" s="51"/>
    </row>
    <row r="66" spans="1:1" x14ac:dyDescent="0.25">
      <c r="A66" s="52"/>
    </row>
  </sheetData>
  <mergeCells count="48">
    <mergeCell ref="A1:K3"/>
    <mergeCell ref="A11:A13"/>
    <mergeCell ref="B11:B13"/>
    <mergeCell ref="B5:B6"/>
    <mergeCell ref="C5:C6"/>
    <mergeCell ref="A20:A22"/>
    <mergeCell ref="B20:B22"/>
    <mergeCell ref="A17:A19"/>
    <mergeCell ref="B17:B19"/>
    <mergeCell ref="A14:A16"/>
    <mergeCell ref="B14:B16"/>
    <mergeCell ref="B29:B31"/>
    <mergeCell ref="A26:A28"/>
    <mergeCell ref="B26:B28"/>
    <mergeCell ref="A23:A25"/>
    <mergeCell ref="B23:B25"/>
    <mergeCell ref="N62:P62"/>
    <mergeCell ref="A5:A6"/>
    <mergeCell ref="A59:A61"/>
    <mergeCell ref="B59:B61"/>
    <mergeCell ref="A56:A58"/>
    <mergeCell ref="B56:B58"/>
    <mergeCell ref="L54:M54"/>
    <mergeCell ref="L55:M55"/>
    <mergeCell ref="L51:M51"/>
    <mergeCell ref="L52:M52"/>
    <mergeCell ref="A53:A55"/>
    <mergeCell ref="B53:B55"/>
    <mergeCell ref="L53:M53"/>
    <mergeCell ref="A50:A52"/>
    <mergeCell ref="B50:B52"/>
    <mergeCell ref="L50:M50"/>
    <mergeCell ref="A38:A40"/>
    <mergeCell ref="D5:K5"/>
    <mergeCell ref="A4:K4"/>
    <mergeCell ref="A8:B10"/>
    <mergeCell ref="A62:B62"/>
    <mergeCell ref="A47:A49"/>
    <mergeCell ref="B47:B49"/>
    <mergeCell ref="A44:A46"/>
    <mergeCell ref="B44:B46"/>
    <mergeCell ref="A41:A43"/>
    <mergeCell ref="B41:B43"/>
    <mergeCell ref="B38:B40"/>
    <mergeCell ref="B35:B37"/>
    <mergeCell ref="A32:A34"/>
    <mergeCell ref="B32:B34"/>
    <mergeCell ref="A29:A31"/>
  </mergeCells>
  <pageMargins left="0.70866141732283472" right="0.19685039370078741" top="0.98425196850393704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проект на 2019-2021 № 332 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2018-11-13T09:19:16Z</cp:lastPrinted>
  <dcterms:created xsi:type="dcterms:W3CDTF">2018-11-01T08:22:49Z</dcterms:created>
  <dcterms:modified xsi:type="dcterms:W3CDTF">2019-04-16T14:10:05Z</dcterms:modified>
</cp:coreProperties>
</file>