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ПОСТАНОВЛЕНИЯ\внесен изм в программу №32\"/>
    </mc:Choice>
  </mc:AlternateContent>
  <xr:revisionPtr revIDLastSave="0" documentId="13_ncr:1_{3BFDC920-DD0B-4D3B-ACC5-B199EEF406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ект на 2019-2021 № 354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5" i="1" l="1"/>
  <c r="J53" i="1"/>
  <c r="D53" i="1" s="1"/>
  <c r="D55" i="1"/>
  <c r="D54" i="1"/>
  <c r="J36" i="1" l="1"/>
  <c r="J37" i="1" l="1"/>
  <c r="D43" i="1"/>
  <c r="D42" i="1"/>
  <c r="D41" i="1" s="1"/>
  <c r="J41" i="1"/>
  <c r="D15" i="1" l="1"/>
  <c r="D16" i="1"/>
  <c r="D18" i="1"/>
  <c r="D19" i="1"/>
  <c r="D24" i="1"/>
  <c r="D25" i="1"/>
  <c r="D27" i="1"/>
  <c r="D28" i="1"/>
  <c r="D33" i="1"/>
  <c r="D34" i="1"/>
  <c r="D39" i="1"/>
  <c r="D40" i="1"/>
  <c r="D48" i="1"/>
  <c r="D49" i="1"/>
  <c r="D51" i="1"/>
  <c r="D52" i="1"/>
  <c r="D57" i="1"/>
  <c r="D58" i="1"/>
  <c r="D60" i="1"/>
  <c r="D61" i="1"/>
  <c r="D66" i="1"/>
  <c r="I45" i="1" l="1"/>
  <c r="I21" i="1"/>
  <c r="L56" i="1" l="1"/>
  <c r="K65" i="1"/>
  <c r="K62" i="1" s="1"/>
  <c r="K64" i="1"/>
  <c r="K63" i="1"/>
  <c r="K59" i="1"/>
  <c r="K56" i="1"/>
  <c r="K50" i="1"/>
  <c r="K47" i="1"/>
  <c r="K46" i="1"/>
  <c r="K45" i="1"/>
  <c r="K44" i="1" s="1"/>
  <c r="K38" i="1"/>
  <c r="K37" i="1"/>
  <c r="K36" i="1"/>
  <c r="K35" i="1" s="1"/>
  <c r="K32" i="1"/>
  <c r="K31" i="1"/>
  <c r="K30" i="1"/>
  <c r="K26" i="1"/>
  <c r="K23" i="1"/>
  <c r="K22" i="1"/>
  <c r="K20" i="1" s="1"/>
  <c r="K21" i="1"/>
  <c r="K17" i="1"/>
  <c r="K14" i="1"/>
  <c r="K13" i="1"/>
  <c r="K10" i="1" s="1"/>
  <c r="K12" i="1"/>
  <c r="K11" i="1" l="1"/>
  <c r="K29" i="1"/>
  <c r="K9" i="1"/>
  <c r="K8" i="1" s="1"/>
  <c r="I14" i="1"/>
  <c r="L13" i="1" l="1"/>
  <c r="L10" i="1" s="1"/>
  <c r="J13" i="1"/>
  <c r="I13" i="1"/>
  <c r="H13" i="1"/>
  <c r="G13" i="1"/>
  <c r="G10" i="1" s="1"/>
  <c r="F13" i="1"/>
  <c r="L12" i="1"/>
  <c r="J12" i="1"/>
  <c r="J11" i="1" s="1"/>
  <c r="I12" i="1"/>
  <c r="I11" i="1" s="1"/>
  <c r="H12" i="1"/>
  <c r="G12" i="1"/>
  <c r="G11" i="1" s="1"/>
  <c r="F12" i="1"/>
  <c r="F11" i="1" s="1"/>
  <c r="H11" i="1"/>
  <c r="E12" i="1"/>
  <c r="E13" i="1"/>
  <c r="D13" i="1" s="1"/>
  <c r="L14" i="1"/>
  <c r="J14" i="1"/>
  <c r="H14" i="1"/>
  <c r="G14" i="1"/>
  <c r="F14" i="1"/>
  <c r="E14" i="1"/>
  <c r="L17" i="1"/>
  <c r="J17" i="1"/>
  <c r="I17" i="1"/>
  <c r="H17" i="1"/>
  <c r="G17" i="1"/>
  <c r="F17" i="1"/>
  <c r="E17" i="1"/>
  <c r="L22" i="1"/>
  <c r="J22" i="1"/>
  <c r="J10" i="1" s="1"/>
  <c r="I22" i="1"/>
  <c r="I20" i="1" s="1"/>
  <c r="H22" i="1"/>
  <c r="G22" i="1"/>
  <c r="F22" i="1"/>
  <c r="F10" i="1" s="1"/>
  <c r="L21" i="1"/>
  <c r="L20" i="1" s="1"/>
  <c r="J21" i="1"/>
  <c r="H21" i="1"/>
  <c r="H9" i="1" s="1"/>
  <c r="G21" i="1"/>
  <c r="F21" i="1"/>
  <c r="H20" i="1"/>
  <c r="G20" i="1"/>
  <c r="E20" i="1"/>
  <c r="E21" i="1"/>
  <c r="E22" i="1"/>
  <c r="L23" i="1"/>
  <c r="J23" i="1"/>
  <c r="I23" i="1"/>
  <c r="H23" i="1"/>
  <c r="G23" i="1"/>
  <c r="F23" i="1"/>
  <c r="E23" i="1"/>
  <c r="L26" i="1"/>
  <c r="J26" i="1"/>
  <c r="I26" i="1"/>
  <c r="H26" i="1"/>
  <c r="G26" i="1"/>
  <c r="F26" i="1"/>
  <c r="E26" i="1"/>
  <c r="D26" i="1" s="1"/>
  <c r="L32" i="1"/>
  <c r="L30" i="1"/>
  <c r="L29" i="1" s="1"/>
  <c r="L31" i="1"/>
  <c r="J31" i="1"/>
  <c r="I31" i="1"/>
  <c r="H31" i="1"/>
  <c r="G31" i="1"/>
  <c r="F31" i="1"/>
  <c r="J30" i="1"/>
  <c r="I30" i="1"/>
  <c r="H30" i="1"/>
  <c r="G30" i="1"/>
  <c r="F30" i="1"/>
  <c r="I29" i="1"/>
  <c r="H29" i="1"/>
  <c r="E30" i="1"/>
  <c r="E31" i="1"/>
  <c r="J32" i="1"/>
  <c r="I32" i="1"/>
  <c r="H32" i="1"/>
  <c r="G32" i="1"/>
  <c r="F32" i="1"/>
  <c r="E32" i="1"/>
  <c r="L37" i="1"/>
  <c r="I37" i="1"/>
  <c r="H37" i="1"/>
  <c r="H10" i="1" s="1"/>
  <c r="G37" i="1"/>
  <c r="F37" i="1"/>
  <c r="L36" i="1"/>
  <c r="L35" i="1" s="1"/>
  <c r="J35" i="1"/>
  <c r="I36" i="1"/>
  <c r="H36" i="1"/>
  <c r="H35" i="1" s="1"/>
  <c r="G36" i="1"/>
  <c r="G35" i="1" s="1"/>
  <c r="F36" i="1"/>
  <c r="F35" i="1" s="1"/>
  <c r="E36" i="1"/>
  <c r="E37" i="1"/>
  <c r="D37" i="1" s="1"/>
  <c r="L38" i="1"/>
  <c r="J38" i="1"/>
  <c r="I38" i="1"/>
  <c r="H38" i="1"/>
  <c r="G38" i="1"/>
  <c r="F38" i="1"/>
  <c r="E38" i="1"/>
  <c r="E35" i="1"/>
  <c r="L46" i="1"/>
  <c r="J46" i="1"/>
  <c r="I46" i="1"/>
  <c r="H46" i="1"/>
  <c r="G46" i="1"/>
  <c r="F46" i="1"/>
  <c r="L45" i="1"/>
  <c r="L44" i="1" s="1"/>
  <c r="H45" i="1"/>
  <c r="H44" i="1" s="1"/>
  <c r="G45" i="1"/>
  <c r="G44" i="1" s="1"/>
  <c r="F45" i="1"/>
  <c r="F44" i="1" s="1"/>
  <c r="I44" i="1"/>
  <c r="E45" i="1"/>
  <c r="E44" i="1" s="1"/>
  <c r="E46" i="1"/>
  <c r="L47" i="1"/>
  <c r="J47" i="1"/>
  <c r="I47" i="1"/>
  <c r="H47" i="1"/>
  <c r="G47" i="1"/>
  <c r="F47" i="1"/>
  <c r="E47" i="1"/>
  <c r="L50" i="1"/>
  <c r="J50" i="1"/>
  <c r="D50" i="1" s="1"/>
  <c r="I50" i="1"/>
  <c r="H50" i="1"/>
  <c r="G50" i="1"/>
  <c r="F50" i="1"/>
  <c r="E50" i="1"/>
  <c r="F56" i="1"/>
  <c r="E56" i="1"/>
  <c r="G56" i="1"/>
  <c r="H56" i="1"/>
  <c r="I56" i="1"/>
  <c r="J56" i="1"/>
  <c r="L59" i="1"/>
  <c r="J59" i="1"/>
  <c r="I59" i="1"/>
  <c r="E59" i="1"/>
  <c r="F59" i="1"/>
  <c r="G59" i="1"/>
  <c r="H59" i="1"/>
  <c r="L64" i="1"/>
  <c r="J64" i="1"/>
  <c r="I64" i="1"/>
  <c r="H64" i="1"/>
  <c r="G64" i="1"/>
  <c r="F64" i="1"/>
  <c r="L63" i="1"/>
  <c r="J63" i="1"/>
  <c r="I63" i="1"/>
  <c r="H63" i="1"/>
  <c r="G63" i="1"/>
  <c r="F63" i="1"/>
  <c r="I62" i="1"/>
  <c r="H62" i="1"/>
  <c r="E62" i="1"/>
  <c r="E63" i="1"/>
  <c r="E64" i="1"/>
  <c r="E65" i="1"/>
  <c r="F65" i="1"/>
  <c r="F62" i="1" s="1"/>
  <c r="G65" i="1"/>
  <c r="G62" i="1" s="1"/>
  <c r="H65" i="1"/>
  <c r="I65" i="1"/>
  <c r="J65" i="1"/>
  <c r="L65" i="1"/>
  <c r="L62" i="1" s="1"/>
  <c r="D67" i="1"/>
  <c r="H8" i="1" l="1"/>
  <c r="D56" i="1"/>
  <c r="D46" i="1"/>
  <c r="D38" i="1"/>
  <c r="D36" i="1"/>
  <c r="D31" i="1"/>
  <c r="D12" i="1"/>
  <c r="E10" i="1"/>
  <c r="D10" i="1" s="1"/>
  <c r="I10" i="1"/>
  <c r="D63" i="1"/>
  <c r="D30" i="1"/>
  <c r="F29" i="1"/>
  <c r="J29" i="1"/>
  <c r="D22" i="1"/>
  <c r="D14" i="1"/>
  <c r="E11" i="1"/>
  <c r="D11" i="1" s="1"/>
  <c r="L11" i="1"/>
  <c r="E9" i="1"/>
  <c r="E8" i="1" s="1"/>
  <c r="D59" i="1"/>
  <c r="D64" i="1"/>
  <c r="D47" i="1"/>
  <c r="I35" i="1"/>
  <c r="D35" i="1" s="1"/>
  <c r="D32" i="1"/>
  <c r="E29" i="1"/>
  <c r="G29" i="1"/>
  <c r="D23" i="1"/>
  <c r="D21" i="1"/>
  <c r="J20" i="1"/>
  <c r="D17" i="1"/>
  <c r="J44" i="1"/>
  <c r="D44" i="1" s="1"/>
  <c r="D45" i="1"/>
  <c r="J62" i="1"/>
  <c r="D62" i="1" s="1"/>
  <c r="D65" i="1"/>
  <c r="J9" i="1"/>
  <c r="G9" i="1"/>
  <c r="G8" i="1" s="1"/>
  <c r="F9" i="1"/>
  <c r="F8" i="1" s="1"/>
  <c r="L9" i="1"/>
  <c r="L8" i="1" s="1"/>
  <c r="I9" i="1"/>
  <c r="I8" i="1" s="1"/>
  <c r="F20" i="1"/>
  <c r="D20" i="1" s="1"/>
  <c r="D29" i="1" l="1"/>
  <c r="J8" i="1"/>
  <c r="D8" i="1" s="1"/>
  <c r="D9" i="1"/>
</calcChain>
</file>

<file path=xl/sharedStrings.xml><?xml version="1.0" encoding="utf-8"?>
<sst xmlns="http://schemas.openxmlformats.org/spreadsheetml/2006/main" count="106" uniqueCount="51">
  <si>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</si>
  <si>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</si>
  <si>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</si>
  <si>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</si>
  <si>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</si>
  <si>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</si>
  <si>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</si>
  <si>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</si>
  <si>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</si>
  <si>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</si>
  <si>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</si>
  <si>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</si>
  <si>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</si>
  <si>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</si>
  <si>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</si>
  <si>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</si>
  <si>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</si>
  <si>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</si>
  <si>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</si>
  <si>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</si>
  <si>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</si>
  <si>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</si>
  <si>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</si>
  <si>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</si>
  <si>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</si>
  <si>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</si>
  <si>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</si>
  <si>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</si>
  <si>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</si>
  <si>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</si>
  <si>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</si>
  <si>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</si>
  <si>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</si>
  <si>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</si>
  <si>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</si>
  <si>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</si>
  <si>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</si>
  <si>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</si>
  <si>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</si>
  <si>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</si>
  <si>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</si>
  <si>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</si>
  <si>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</si>
  <si>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</si>
  <si>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</si>
  <si>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</si>
  <si>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</si>
  <si>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</si>
  <si>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</si>
  <si>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</si>
  <si>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>Приложение к постановлению администрации МР "Княжпогостский"    30.10..2019 г. №374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</si>
</sst>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1"/>
  <sheetViews>
    <sheetView tabSelected="1" workbookViewId="0">
      <selection sqref="A1:K3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9.5703125" style="1" bestFit="1" customWidth="1"/>
    <col min="11" max="11" width="9.140625" style="1"/>
    <col min="12" max="12" width="0" style="88" hidden="1" customWidth="1"/>
    <col min="13" max="16384" width="9.140625" style="1"/>
  </cols>
  <sheetData>
    <row r="1" spans="1:17" x14ac:dyDescent="0.2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7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7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7" ht="26.25" customHeight="1" thickBot="1" x14ac:dyDescent="0.3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7" s="4" customFormat="1" ht="15.75" customHeight="1" thickBot="1" x14ac:dyDescent="0.3">
      <c r="A5" s="128" t="s">
        <v>1</v>
      </c>
      <c r="B5" s="126" t="s">
        <v>2</v>
      </c>
      <c r="C5" s="128" t="s">
        <v>3</v>
      </c>
      <c r="D5" s="102" t="s">
        <v>4</v>
      </c>
      <c r="E5" s="103"/>
      <c r="F5" s="103"/>
      <c r="G5" s="103"/>
      <c r="H5" s="103"/>
      <c r="I5" s="103"/>
      <c r="J5" s="103"/>
      <c r="K5" s="103"/>
      <c r="L5" s="104"/>
      <c r="M5" s="2"/>
      <c r="N5" s="2"/>
      <c r="O5" s="2"/>
      <c r="P5" s="2"/>
      <c r="Q5" s="3"/>
    </row>
    <row r="6" spans="1:17" s="4" customFormat="1" ht="33.75" customHeight="1" thickBot="1" x14ac:dyDescent="0.3">
      <c r="A6" s="129"/>
      <c r="B6" s="127"/>
      <c r="C6" s="129"/>
      <c r="D6" s="5" t="s">
        <v>5</v>
      </c>
      <c r="E6" s="6">
        <v>2014</v>
      </c>
      <c r="F6" s="6">
        <v>2015</v>
      </c>
      <c r="G6" s="6">
        <v>2016</v>
      </c>
      <c r="H6" s="7">
        <v>2017</v>
      </c>
      <c r="I6" s="8">
        <v>2018</v>
      </c>
      <c r="J6" s="71">
        <v>2019</v>
      </c>
      <c r="K6" s="75">
        <v>2020</v>
      </c>
      <c r="L6" s="78">
        <v>2021</v>
      </c>
      <c r="M6" s="9"/>
    </row>
    <row r="7" spans="1:17" ht="15.75" thickBot="1" x14ac:dyDescent="0.3">
      <c r="A7" s="10">
        <v>1</v>
      </c>
      <c r="B7" s="10">
        <v>2</v>
      </c>
      <c r="C7" s="10">
        <v>3</v>
      </c>
      <c r="D7" s="11">
        <v>4</v>
      </c>
      <c r="E7" s="10">
        <v>5</v>
      </c>
      <c r="F7" s="10">
        <v>6</v>
      </c>
      <c r="G7" s="10">
        <v>7</v>
      </c>
      <c r="H7" s="12">
        <v>8</v>
      </c>
      <c r="I7" s="12">
        <v>9</v>
      </c>
      <c r="J7" s="10">
        <v>10</v>
      </c>
      <c r="K7" s="10">
        <v>11</v>
      </c>
      <c r="L7" s="79">
        <v>11</v>
      </c>
      <c r="M7" s="74"/>
    </row>
    <row r="8" spans="1:17" ht="15" customHeight="1" thickBot="1" x14ac:dyDescent="0.3">
      <c r="A8" s="106" t="s">
        <v>6</v>
      </c>
      <c r="B8" s="107"/>
      <c r="C8" s="13" t="s">
        <v>7</v>
      </c>
      <c r="D8" s="14">
        <f>SUM(E8:K8)</f>
        <v>616634.84000000008</v>
      </c>
      <c r="E8" s="15">
        <f>E9+E10</f>
        <v>98620.270999999993</v>
      </c>
      <c r="F8" s="15">
        <f t="shared" ref="F8:L8" si="0">F9+F10</f>
        <v>82998.675000000003</v>
      </c>
      <c r="G8" s="15">
        <f t="shared" si="0"/>
        <v>90907.59599999999</v>
      </c>
      <c r="H8" s="15">
        <f t="shared" si="0"/>
        <v>75180.849000000002</v>
      </c>
      <c r="I8" s="15">
        <f t="shared" si="0"/>
        <v>89849.058999999994</v>
      </c>
      <c r="J8" s="15">
        <f t="shared" si="0"/>
        <v>100149.42599999999</v>
      </c>
      <c r="K8" s="15">
        <f t="shared" ref="K8" si="1">K9+K10</f>
        <v>78928.964000000007</v>
      </c>
      <c r="L8" s="80">
        <f t="shared" si="0"/>
        <v>79136.964000000007</v>
      </c>
      <c r="M8" s="72"/>
    </row>
    <row r="9" spans="1:17" ht="15" customHeight="1" thickBot="1" x14ac:dyDescent="0.3">
      <c r="A9" s="108"/>
      <c r="B9" s="109"/>
      <c r="C9" s="18" t="s">
        <v>34</v>
      </c>
      <c r="D9" s="14">
        <f t="shared" ref="D9:D66" si="2">SUM(E9:K9)</f>
        <v>612054.23600000003</v>
      </c>
      <c r="E9" s="20">
        <f>E12+E21+E30+E36+E45+E63</f>
        <v>97967.070999999996</v>
      </c>
      <c r="F9" s="20">
        <f t="shared" ref="F9:L9" si="3">F12+F21+F30+F36+F45+F63</f>
        <v>82345.475000000006</v>
      </c>
      <c r="G9" s="20">
        <f t="shared" si="3"/>
        <v>90254.395999999993</v>
      </c>
      <c r="H9" s="20">
        <f t="shared" si="3"/>
        <v>74548.349000000002</v>
      </c>
      <c r="I9" s="20">
        <f t="shared" si="3"/>
        <v>89236.358999999997</v>
      </c>
      <c r="J9" s="20">
        <f t="shared" si="3"/>
        <v>99354.221999999994</v>
      </c>
      <c r="K9" s="20">
        <f t="shared" ref="K9" si="4">K12+K21+K30+K36+K45+K63</f>
        <v>78348.364000000001</v>
      </c>
      <c r="L9" s="81">
        <f t="shared" si="3"/>
        <v>78568.364000000001</v>
      </c>
      <c r="M9" s="74"/>
    </row>
    <row r="10" spans="1:17" ht="15" customHeight="1" thickBot="1" x14ac:dyDescent="0.3">
      <c r="A10" s="110"/>
      <c r="B10" s="111"/>
      <c r="C10" s="23" t="s">
        <v>33</v>
      </c>
      <c r="D10" s="14">
        <f t="shared" si="2"/>
        <v>4580.6040000000003</v>
      </c>
      <c r="E10" s="25">
        <f>E13+E22+E31+E37+E46+E64</f>
        <v>653.20000000000005</v>
      </c>
      <c r="F10" s="25">
        <f t="shared" ref="F10:L10" si="5">F13+F22+F31+F37+F46+F64</f>
        <v>653.20000000000005</v>
      </c>
      <c r="G10" s="25">
        <f t="shared" si="5"/>
        <v>653.20000000000005</v>
      </c>
      <c r="H10" s="25">
        <f t="shared" si="5"/>
        <v>632.5</v>
      </c>
      <c r="I10" s="25">
        <f t="shared" si="5"/>
        <v>612.70000000000005</v>
      </c>
      <c r="J10" s="25">
        <f t="shared" si="5"/>
        <v>795.20399999999995</v>
      </c>
      <c r="K10" s="25">
        <f t="shared" ref="K10" si="6">K13+K22+K31+K37+K46+K64</f>
        <v>580.6</v>
      </c>
      <c r="L10" s="82">
        <f t="shared" si="5"/>
        <v>568.6</v>
      </c>
      <c r="M10" s="72"/>
    </row>
    <row r="11" spans="1:17" ht="15.75" thickBot="1" x14ac:dyDescent="0.3">
      <c r="A11" s="124" t="s">
        <v>8</v>
      </c>
      <c r="B11" s="125" t="s">
        <v>9</v>
      </c>
      <c r="C11" s="27" t="s">
        <v>7</v>
      </c>
      <c r="D11" s="14">
        <f t="shared" si="2"/>
        <v>20</v>
      </c>
      <c r="E11" s="28">
        <f>E12+E13</f>
        <v>10</v>
      </c>
      <c r="F11" s="28">
        <f t="shared" ref="F11:L11" si="7">F12+F13</f>
        <v>0</v>
      </c>
      <c r="G11" s="28">
        <f t="shared" si="7"/>
        <v>0</v>
      </c>
      <c r="H11" s="28">
        <f t="shared" si="7"/>
        <v>0</v>
      </c>
      <c r="I11" s="28">
        <f t="shared" si="7"/>
        <v>0</v>
      </c>
      <c r="J11" s="28">
        <f t="shared" si="7"/>
        <v>10</v>
      </c>
      <c r="K11" s="28">
        <f t="shared" ref="K11" si="8">K12+K13</f>
        <v>0</v>
      </c>
      <c r="L11" s="83">
        <f t="shared" si="7"/>
        <v>0</v>
      </c>
      <c r="M11" s="74"/>
    </row>
    <row r="12" spans="1:17" ht="15.75" thickBot="1" x14ac:dyDescent="0.3">
      <c r="A12" s="113"/>
      <c r="B12" s="116"/>
      <c r="C12" s="29" t="s">
        <v>34</v>
      </c>
      <c r="D12" s="14">
        <f t="shared" si="2"/>
        <v>20</v>
      </c>
      <c r="E12" s="30">
        <f>E15+E18</f>
        <v>10</v>
      </c>
      <c r="F12" s="30">
        <f t="shared" ref="F12:L12" si="9">F15+F18</f>
        <v>0</v>
      </c>
      <c r="G12" s="30">
        <f t="shared" si="9"/>
        <v>0</v>
      </c>
      <c r="H12" s="30">
        <f t="shared" si="9"/>
        <v>0</v>
      </c>
      <c r="I12" s="30">
        <f t="shared" si="9"/>
        <v>0</v>
      </c>
      <c r="J12" s="30">
        <f t="shared" si="9"/>
        <v>10</v>
      </c>
      <c r="K12" s="30">
        <f t="shared" ref="K12" si="10">K15+K18</f>
        <v>0</v>
      </c>
      <c r="L12" s="84">
        <f t="shared" si="9"/>
        <v>0</v>
      </c>
      <c r="M12" s="74"/>
    </row>
    <row r="13" spans="1:17" ht="15.75" thickBot="1" x14ac:dyDescent="0.3">
      <c r="A13" s="114"/>
      <c r="B13" s="117"/>
      <c r="C13" s="31" t="s">
        <v>33</v>
      </c>
      <c r="D13" s="14">
        <f t="shared" si="2"/>
        <v>0</v>
      </c>
      <c r="E13" s="32">
        <f>E16+E19</f>
        <v>0</v>
      </c>
      <c r="F13" s="32">
        <f t="shared" ref="F13:L13" si="11">F16+F19</f>
        <v>0</v>
      </c>
      <c r="G13" s="32">
        <f t="shared" si="11"/>
        <v>0</v>
      </c>
      <c r="H13" s="32">
        <f t="shared" si="11"/>
        <v>0</v>
      </c>
      <c r="I13" s="32">
        <f t="shared" si="11"/>
        <v>0</v>
      </c>
      <c r="J13" s="32">
        <f t="shared" si="11"/>
        <v>0</v>
      </c>
      <c r="K13" s="32">
        <f t="shared" ref="K13" si="12">K16+K19</f>
        <v>0</v>
      </c>
      <c r="L13" s="85">
        <f t="shared" si="11"/>
        <v>0</v>
      </c>
      <c r="M13" s="74"/>
    </row>
    <row r="14" spans="1:17" ht="15.75" thickBot="1" x14ac:dyDescent="0.3">
      <c r="A14" s="118" t="s">
        <v>32</v>
      </c>
      <c r="B14" s="121" t="s">
        <v>10</v>
      </c>
      <c r="C14" s="13" t="s">
        <v>7</v>
      </c>
      <c r="D14" s="14">
        <f t="shared" si="2"/>
        <v>10</v>
      </c>
      <c r="E14" s="33">
        <f>E15+E16</f>
        <v>5</v>
      </c>
      <c r="F14" s="33">
        <f t="shared" ref="F14:L14" si="13">F15+F16</f>
        <v>0</v>
      </c>
      <c r="G14" s="33">
        <f t="shared" si="13"/>
        <v>0</v>
      </c>
      <c r="H14" s="33">
        <f t="shared" si="13"/>
        <v>0</v>
      </c>
      <c r="I14" s="33">
        <f t="shared" si="13"/>
        <v>0</v>
      </c>
      <c r="J14" s="33">
        <f t="shared" si="13"/>
        <v>5</v>
      </c>
      <c r="K14" s="33">
        <f t="shared" ref="K14" si="14">K15+K16</f>
        <v>0</v>
      </c>
      <c r="L14" s="83">
        <f t="shared" si="13"/>
        <v>0</v>
      </c>
      <c r="M14" s="74"/>
    </row>
    <row r="15" spans="1:17" ht="15.75" thickBot="1" x14ac:dyDescent="0.3">
      <c r="A15" s="119"/>
      <c r="B15" s="122"/>
      <c r="C15" s="34" t="s">
        <v>34</v>
      </c>
      <c r="D15" s="14">
        <f t="shared" si="2"/>
        <v>10</v>
      </c>
      <c r="E15" s="35">
        <v>5</v>
      </c>
      <c r="F15" s="35">
        <v>0</v>
      </c>
      <c r="G15" s="35">
        <v>0</v>
      </c>
      <c r="H15" s="35">
        <v>0</v>
      </c>
      <c r="I15" s="35">
        <v>0</v>
      </c>
      <c r="J15" s="35">
        <v>5</v>
      </c>
      <c r="K15" s="35">
        <v>0</v>
      </c>
      <c r="L15" s="84">
        <v>0</v>
      </c>
      <c r="M15" s="74"/>
    </row>
    <row r="16" spans="1:17" ht="15.75" thickBot="1" x14ac:dyDescent="0.3">
      <c r="A16" s="120"/>
      <c r="B16" s="123"/>
      <c r="C16" s="36" t="s">
        <v>33</v>
      </c>
      <c r="D16" s="14">
        <f t="shared" si="2"/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85">
        <v>0</v>
      </c>
      <c r="M16" s="74"/>
    </row>
    <row r="17" spans="1:18" ht="15.75" thickBot="1" x14ac:dyDescent="0.3">
      <c r="A17" s="118" t="s">
        <v>35</v>
      </c>
      <c r="B17" s="121" t="s">
        <v>11</v>
      </c>
      <c r="C17" s="13" t="s">
        <v>7</v>
      </c>
      <c r="D17" s="14">
        <f t="shared" si="2"/>
        <v>10</v>
      </c>
      <c r="E17" s="15">
        <f>E18+E19</f>
        <v>5</v>
      </c>
      <c r="F17" s="15">
        <f t="shared" ref="F17:L17" si="15">F18+F19</f>
        <v>0</v>
      </c>
      <c r="G17" s="15">
        <f t="shared" si="15"/>
        <v>0</v>
      </c>
      <c r="H17" s="15">
        <f t="shared" si="15"/>
        <v>0</v>
      </c>
      <c r="I17" s="15">
        <f t="shared" si="15"/>
        <v>0</v>
      </c>
      <c r="J17" s="15">
        <f t="shared" si="15"/>
        <v>5</v>
      </c>
      <c r="K17" s="15">
        <f t="shared" ref="K17" si="16">K18+K19</f>
        <v>0</v>
      </c>
      <c r="L17" s="80">
        <f t="shared" si="15"/>
        <v>0</v>
      </c>
      <c r="M17" s="74"/>
      <c r="R17" s="38"/>
    </row>
    <row r="18" spans="1:18" ht="15.75" thickBot="1" x14ac:dyDescent="0.3">
      <c r="A18" s="119"/>
      <c r="B18" s="122"/>
      <c r="C18" s="34" t="s">
        <v>34</v>
      </c>
      <c r="D18" s="14">
        <f t="shared" si="2"/>
        <v>10</v>
      </c>
      <c r="E18" s="20">
        <v>5</v>
      </c>
      <c r="F18" s="20">
        <v>0</v>
      </c>
      <c r="G18" s="20">
        <v>0</v>
      </c>
      <c r="H18" s="21">
        <v>0</v>
      </c>
      <c r="I18" s="21">
        <v>0</v>
      </c>
      <c r="J18" s="20">
        <v>5</v>
      </c>
      <c r="K18" s="20">
        <v>0</v>
      </c>
      <c r="L18" s="81">
        <v>0</v>
      </c>
    </row>
    <row r="19" spans="1:18" ht="15" customHeight="1" thickBot="1" x14ac:dyDescent="0.3">
      <c r="A19" s="120"/>
      <c r="B19" s="122"/>
      <c r="C19" s="36" t="s">
        <v>33</v>
      </c>
      <c r="D19" s="14">
        <f t="shared" si="2"/>
        <v>0</v>
      </c>
      <c r="E19" s="25">
        <v>0</v>
      </c>
      <c r="F19" s="25">
        <v>0</v>
      </c>
      <c r="G19" s="25">
        <v>0</v>
      </c>
      <c r="H19" s="26">
        <v>0</v>
      </c>
      <c r="I19" s="26">
        <v>0</v>
      </c>
      <c r="J19" s="25">
        <v>0</v>
      </c>
      <c r="K19" s="25">
        <v>0</v>
      </c>
      <c r="L19" s="82">
        <v>0</v>
      </c>
    </row>
    <row r="20" spans="1:18" ht="15.75" thickBot="1" x14ac:dyDescent="0.3">
      <c r="A20" s="112" t="s">
        <v>12</v>
      </c>
      <c r="B20" s="115" t="s">
        <v>13</v>
      </c>
      <c r="C20" s="27" t="s">
        <v>7</v>
      </c>
      <c r="D20" s="14">
        <f t="shared" si="2"/>
        <v>4026.0879999999997</v>
      </c>
      <c r="E20" s="14">
        <f>E21+E22</f>
        <v>7.6</v>
      </c>
      <c r="F20" s="14">
        <f t="shared" ref="F20:L20" si="17">F21+F22</f>
        <v>1047.5</v>
      </c>
      <c r="G20" s="14">
        <f t="shared" si="17"/>
        <v>2955</v>
      </c>
      <c r="H20" s="14">
        <f t="shared" si="17"/>
        <v>5.9880000000000004</v>
      </c>
      <c r="I20" s="14">
        <f t="shared" si="17"/>
        <v>0</v>
      </c>
      <c r="J20" s="14">
        <f t="shared" si="17"/>
        <v>10</v>
      </c>
      <c r="K20" s="14">
        <f t="shared" ref="K20" si="18">K21+K22</f>
        <v>0</v>
      </c>
      <c r="L20" s="80">
        <f t="shared" si="17"/>
        <v>0</v>
      </c>
      <c r="M20" s="74"/>
    </row>
    <row r="21" spans="1:18" ht="15.75" thickBot="1" x14ac:dyDescent="0.3">
      <c r="A21" s="113"/>
      <c r="B21" s="116"/>
      <c r="C21" s="29" t="s">
        <v>34</v>
      </c>
      <c r="D21" s="14">
        <f t="shared" si="2"/>
        <v>4026.0879999999997</v>
      </c>
      <c r="E21" s="19">
        <f>E24+E27</f>
        <v>7.6</v>
      </c>
      <c r="F21" s="19">
        <f t="shared" ref="F21:L21" si="19">F24+F27</f>
        <v>1047.5</v>
      </c>
      <c r="G21" s="19">
        <f t="shared" si="19"/>
        <v>2955</v>
      </c>
      <c r="H21" s="19">
        <f t="shared" si="19"/>
        <v>5.9880000000000004</v>
      </c>
      <c r="I21" s="19">
        <f>N23</f>
        <v>0</v>
      </c>
      <c r="J21" s="19">
        <f t="shared" si="19"/>
        <v>10</v>
      </c>
      <c r="K21" s="19">
        <f t="shared" ref="K21" si="20">K24+K27</f>
        <v>0</v>
      </c>
      <c r="L21" s="81">
        <f t="shared" si="19"/>
        <v>0</v>
      </c>
    </row>
    <row r="22" spans="1:18" ht="15.75" thickBot="1" x14ac:dyDescent="0.3">
      <c r="A22" s="113"/>
      <c r="B22" s="116"/>
      <c r="C22" s="39" t="s">
        <v>33</v>
      </c>
      <c r="D22" s="14">
        <f t="shared" si="2"/>
        <v>0</v>
      </c>
      <c r="E22" s="40">
        <f>E25+E28</f>
        <v>0</v>
      </c>
      <c r="F22" s="40">
        <f t="shared" ref="F22:L22" si="21">F25+F28</f>
        <v>0</v>
      </c>
      <c r="G22" s="40">
        <f t="shared" si="21"/>
        <v>0</v>
      </c>
      <c r="H22" s="40">
        <f t="shared" si="21"/>
        <v>0</v>
      </c>
      <c r="I22" s="40">
        <f t="shared" si="21"/>
        <v>0</v>
      </c>
      <c r="J22" s="40">
        <f t="shared" si="21"/>
        <v>0</v>
      </c>
      <c r="K22" s="40">
        <f t="shared" ref="K22" si="22">K25+K28</f>
        <v>0</v>
      </c>
      <c r="L22" s="86">
        <f t="shared" si="21"/>
        <v>0</v>
      </c>
    </row>
    <row r="23" spans="1:18" ht="15.75" thickBot="1" x14ac:dyDescent="0.3">
      <c r="A23" s="118" t="s">
        <v>36</v>
      </c>
      <c r="B23" s="121" t="s">
        <v>14</v>
      </c>
      <c r="C23" s="13" t="s">
        <v>7</v>
      </c>
      <c r="D23" s="14">
        <f t="shared" si="2"/>
        <v>17.600000000000001</v>
      </c>
      <c r="E23" s="15">
        <f>E24+E25</f>
        <v>7.6</v>
      </c>
      <c r="F23" s="15">
        <f t="shared" ref="F23:L23" si="23">F24+F25</f>
        <v>0</v>
      </c>
      <c r="G23" s="15">
        <f t="shared" si="23"/>
        <v>0</v>
      </c>
      <c r="H23" s="15">
        <f t="shared" si="23"/>
        <v>0</v>
      </c>
      <c r="I23" s="15">
        <f t="shared" si="23"/>
        <v>0</v>
      </c>
      <c r="J23" s="15">
        <f t="shared" si="23"/>
        <v>10</v>
      </c>
      <c r="K23" s="15">
        <f t="shared" ref="K23" si="24">K24+K25</f>
        <v>0</v>
      </c>
      <c r="L23" s="80">
        <f t="shared" si="23"/>
        <v>0</v>
      </c>
      <c r="M23" s="74"/>
    </row>
    <row r="24" spans="1:18" ht="15.75" thickBot="1" x14ac:dyDescent="0.3">
      <c r="A24" s="119"/>
      <c r="B24" s="122"/>
      <c r="C24" s="18" t="s">
        <v>34</v>
      </c>
      <c r="D24" s="14">
        <f t="shared" si="2"/>
        <v>17.600000000000001</v>
      </c>
      <c r="E24" s="20">
        <v>7.6</v>
      </c>
      <c r="F24" s="20">
        <v>0</v>
      </c>
      <c r="G24" s="20">
        <v>0</v>
      </c>
      <c r="H24" s="21">
        <v>0</v>
      </c>
      <c r="I24" s="21">
        <v>0</v>
      </c>
      <c r="J24" s="20">
        <v>10</v>
      </c>
      <c r="K24" s="20">
        <v>0</v>
      </c>
      <c r="L24" s="81">
        <v>0</v>
      </c>
      <c r="M24" s="74"/>
    </row>
    <row r="25" spans="1:18" ht="15" customHeight="1" thickBot="1" x14ac:dyDescent="0.3">
      <c r="A25" s="119"/>
      <c r="B25" s="122"/>
      <c r="C25" s="23" t="s">
        <v>33</v>
      </c>
      <c r="D25" s="14">
        <f t="shared" si="2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82">
        <v>0</v>
      </c>
      <c r="M25" s="72"/>
    </row>
    <row r="26" spans="1:18" ht="15.75" thickBot="1" x14ac:dyDescent="0.3">
      <c r="A26" s="118" t="s">
        <v>37</v>
      </c>
      <c r="B26" s="121" t="s">
        <v>15</v>
      </c>
      <c r="C26" s="13" t="s">
        <v>7</v>
      </c>
      <c r="D26" s="14">
        <f t="shared" si="2"/>
        <v>4008.4879999999998</v>
      </c>
      <c r="E26" s="15">
        <f>E27+E28</f>
        <v>0</v>
      </c>
      <c r="F26" s="15">
        <f t="shared" ref="F26:L26" si="25">F27+F28</f>
        <v>1047.5</v>
      </c>
      <c r="G26" s="15">
        <f t="shared" si="25"/>
        <v>2955</v>
      </c>
      <c r="H26" s="15">
        <f t="shared" si="25"/>
        <v>5.9880000000000004</v>
      </c>
      <c r="I26" s="15">
        <f t="shared" si="25"/>
        <v>0</v>
      </c>
      <c r="J26" s="15">
        <f t="shared" si="25"/>
        <v>0</v>
      </c>
      <c r="K26" s="15">
        <f t="shared" ref="K26" si="26">K27+K28</f>
        <v>0</v>
      </c>
      <c r="L26" s="80">
        <f t="shared" si="25"/>
        <v>0</v>
      </c>
      <c r="M26" s="74"/>
    </row>
    <row r="27" spans="1:18" ht="15.75" thickBot="1" x14ac:dyDescent="0.3">
      <c r="A27" s="119"/>
      <c r="B27" s="122"/>
      <c r="C27" s="18" t="s">
        <v>34</v>
      </c>
      <c r="D27" s="14">
        <f t="shared" si="2"/>
        <v>4008.4879999999998</v>
      </c>
      <c r="E27" s="20">
        <v>0</v>
      </c>
      <c r="F27" s="20">
        <v>1047.5</v>
      </c>
      <c r="G27" s="20">
        <v>2955</v>
      </c>
      <c r="H27" s="21">
        <v>5.9880000000000004</v>
      </c>
      <c r="I27" s="21">
        <v>0</v>
      </c>
      <c r="J27" s="20">
        <v>0</v>
      </c>
      <c r="K27" s="20">
        <v>0</v>
      </c>
      <c r="L27" s="81">
        <v>0</v>
      </c>
      <c r="M27" s="74"/>
    </row>
    <row r="28" spans="1:18" ht="15.75" thickBot="1" x14ac:dyDescent="0.3">
      <c r="A28" s="120"/>
      <c r="B28" s="123"/>
      <c r="C28" s="23" t="s">
        <v>33</v>
      </c>
      <c r="D28" s="14">
        <f t="shared" si="2"/>
        <v>0</v>
      </c>
      <c r="E28" s="25">
        <v>0</v>
      </c>
      <c r="F28" s="25">
        <v>0</v>
      </c>
      <c r="G28" s="25">
        <v>0</v>
      </c>
      <c r="H28" s="26">
        <v>0</v>
      </c>
      <c r="I28" s="26">
        <v>0</v>
      </c>
      <c r="J28" s="25">
        <v>0</v>
      </c>
      <c r="K28" s="25">
        <v>0</v>
      </c>
      <c r="L28" s="82">
        <v>0</v>
      </c>
      <c r="M28" s="74"/>
    </row>
    <row r="29" spans="1:18" ht="15.75" thickBot="1" x14ac:dyDescent="0.3">
      <c r="A29" s="112" t="s">
        <v>16</v>
      </c>
      <c r="B29" s="115" t="s">
        <v>17</v>
      </c>
      <c r="C29" s="27" t="s">
        <v>7</v>
      </c>
      <c r="D29" s="14">
        <f t="shared" si="2"/>
        <v>130.654</v>
      </c>
      <c r="E29" s="14">
        <f>E30+E31</f>
        <v>52</v>
      </c>
      <c r="F29" s="14">
        <f t="shared" ref="F29:L29" si="27">F30+F31</f>
        <v>3.8</v>
      </c>
      <c r="G29" s="14">
        <f t="shared" si="27"/>
        <v>14.853999999999999</v>
      </c>
      <c r="H29" s="14">
        <f t="shared" si="27"/>
        <v>20</v>
      </c>
      <c r="I29" s="14">
        <f t="shared" si="27"/>
        <v>0</v>
      </c>
      <c r="J29" s="14">
        <f t="shared" si="27"/>
        <v>20</v>
      </c>
      <c r="K29" s="14">
        <f t="shared" ref="K29" si="28">K30+K31</f>
        <v>20</v>
      </c>
      <c r="L29" s="80">
        <f t="shared" si="27"/>
        <v>20</v>
      </c>
      <c r="M29" s="72"/>
    </row>
    <row r="30" spans="1:18" ht="15.75" thickBot="1" x14ac:dyDescent="0.3">
      <c r="A30" s="113"/>
      <c r="B30" s="116"/>
      <c r="C30" s="29" t="s">
        <v>34</v>
      </c>
      <c r="D30" s="14">
        <f t="shared" si="2"/>
        <v>130.654</v>
      </c>
      <c r="E30" s="19">
        <f>E33</f>
        <v>52</v>
      </c>
      <c r="F30" s="19">
        <f t="shared" ref="F30:J30" si="29">F33</f>
        <v>3.8</v>
      </c>
      <c r="G30" s="19">
        <f t="shared" si="29"/>
        <v>14.853999999999999</v>
      </c>
      <c r="H30" s="19">
        <f t="shared" si="29"/>
        <v>20</v>
      </c>
      <c r="I30" s="19">
        <f t="shared" si="29"/>
        <v>0</v>
      </c>
      <c r="J30" s="19">
        <f t="shared" si="29"/>
        <v>20</v>
      </c>
      <c r="K30" s="19">
        <f>K33</f>
        <v>20</v>
      </c>
      <c r="L30" s="81">
        <f>L33</f>
        <v>20</v>
      </c>
      <c r="M30" s="74"/>
    </row>
    <row r="31" spans="1:18" ht="15.75" thickBot="1" x14ac:dyDescent="0.3">
      <c r="A31" s="114"/>
      <c r="B31" s="117"/>
      <c r="C31" s="31" t="s">
        <v>33</v>
      </c>
      <c r="D31" s="14">
        <f t="shared" si="2"/>
        <v>0</v>
      </c>
      <c r="E31" s="41">
        <f>E34</f>
        <v>0</v>
      </c>
      <c r="F31" s="41">
        <f t="shared" ref="F31:L31" si="30">F34</f>
        <v>0</v>
      </c>
      <c r="G31" s="41">
        <f t="shared" si="30"/>
        <v>0</v>
      </c>
      <c r="H31" s="41">
        <f t="shared" si="30"/>
        <v>0</v>
      </c>
      <c r="I31" s="41">
        <f t="shared" si="30"/>
        <v>0</v>
      </c>
      <c r="J31" s="41">
        <f t="shared" si="30"/>
        <v>0</v>
      </c>
      <c r="K31" s="41">
        <f t="shared" ref="K31" si="31">K34</f>
        <v>0</v>
      </c>
      <c r="L31" s="87">
        <f t="shared" si="30"/>
        <v>0</v>
      </c>
      <c r="M31" s="74"/>
    </row>
    <row r="32" spans="1:18" ht="15.75" thickBot="1" x14ac:dyDescent="0.3">
      <c r="A32" s="118" t="s">
        <v>38</v>
      </c>
      <c r="B32" s="121" t="s">
        <v>18</v>
      </c>
      <c r="C32" s="13" t="s">
        <v>7</v>
      </c>
      <c r="D32" s="14">
        <f t="shared" si="2"/>
        <v>130.654</v>
      </c>
      <c r="E32" s="15">
        <f>E33+E34</f>
        <v>52</v>
      </c>
      <c r="F32" s="15">
        <f t="shared" ref="F32:L32" si="32">F33+F34</f>
        <v>3.8</v>
      </c>
      <c r="G32" s="15">
        <f t="shared" si="32"/>
        <v>14.853999999999999</v>
      </c>
      <c r="H32" s="15">
        <f t="shared" si="32"/>
        <v>20</v>
      </c>
      <c r="I32" s="15">
        <f t="shared" si="32"/>
        <v>0</v>
      </c>
      <c r="J32" s="15">
        <f t="shared" si="32"/>
        <v>20</v>
      </c>
      <c r="K32" s="15">
        <f t="shared" ref="K32" si="33">K33+K34</f>
        <v>20</v>
      </c>
      <c r="L32" s="80">
        <f t="shared" si="32"/>
        <v>20</v>
      </c>
      <c r="M32" s="74"/>
    </row>
    <row r="33" spans="1:14" ht="15.75" thickBot="1" x14ac:dyDescent="0.3">
      <c r="A33" s="119"/>
      <c r="B33" s="122"/>
      <c r="C33" s="18" t="s">
        <v>34</v>
      </c>
      <c r="D33" s="14">
        <f t="shared" si="2"/>
        <v>130.654</v>
      </c>
      <c r="E33" s="20">
        <v>52</v>
      </c>
      <c r="F33" s="20">
        <v>3.8</v>
      </c>
      <c r="G33" s="20">
        <v>14.853999999999999</v>
      </c>
      <c r="H33" s="21">
        <v>20</v>
      </c>
      <c r="I33" s="21">
        <v>0</v>
      </c>
      <c r="J33" s="20">
        <v>20</v>
      </c>
      <c r="K33" s="20">
        <v>20</v>
      </c>
      <c r="L33" s="81">
        <v>20</v>
      </c>
      <c r="M33" s="74"/>
    </row>
    <row r="34" spans="1:14" ht="15" customHeight="1" thickBot="1" x14ac:dyDescent="0.3">
      <c r="A34" s="119"/>
      <c r="B34" s="122"/>
      <c r="C34" s="42" t="s">
        <v>33</v>
      </c>
      <c r="D34" s="14">
        <f t="shared" si="2"/>
        <v>0</v>
      </c>
      <c r="E34" s="43">
        <v>0</v>
      </c>
      <c r="F34" s="43">
        <v>0</v>
      </c>
      <c r="G34" s="43">
        <v>0</v>
      </c>
      <c r="H34" s="44">
        <v>0</v>
      </c>
      <c r="I34" s="44">
        <v>0</v>
      </c>
      <c r="J34" s="43">
        <v>0</v>
      </c>
      <c r="K34" s="43">
        <v>0</v>
      </c>
      <c r="L34" s="86">
        <v>0</v>
      </c>
      <c r="M34" s="72"/>
    </row>
    <row r="35" spans="1:14" ht="15.75" thickBot="1" x14ac:dyDescent="0.3">
      <c r="A35" s="69"/>
      <c r="B35" s="115" t="s">
        <v>20</v>
      </c>
      <c r="C35" s="27" t="s">
        <v>7</v>
      </c>
      <c r="D35" s="14">
        <f t="shared" si="2"/>
        <v>35746.757999999994</v>
      </c>
      <c r="E35" s="14">
        <f>E36+E37</f>
        <v>5163.2929999999997</v>
      </c>
      <c r="F35" s="14">
        <f t="shared" ref="F35:L35" si="34">F36+F37</f>
        <v>4814.5559999999996</v>
      </c>
      <c r="G35" s="14">
        <f t="shared" si="34"/>
        <v>4769.24</v>
      </c>
      <c r="H35" s="14">
        <f t="shared" si="34"/>
        <v>4959.3670000000002</v>
      </c>
      <c r="I35" s="14">
        <f t="shared" si="34"/>
        <v>5324.5839999999998</v>
      </c>
      <c r="J35" s="14">
        <f t="shared" si="34"/>
        <v>5517.6959999999999</v>
      </c>
      <c r="K35" s="14">
        <f t="shared" ref="K35" si="35">K36+K37</f>
        <v>5198.0219999999999</v>
      </c>
      <c r="L35" s="80">
        <f t="shared" si="34"/>
        <v>5203.0219999999999</v>
      </c>
      <c r="M35" s="74"/>
    </row>
    <row r="36" spans="1:14" ht="15.75" thickBot="1" x14ac:dyDescent="0.3">
      <c r="A36" s="45" t="s">
        <v>19</v>
      </c>
      <c r="B36" s="116"/>
      <c r="C36" s="29" t="s">
        <v>34</v>
      </c>
      <c r="D36" s="14">
        <f t="shared" si="2"/>
        <v>35547.453999999998</v>
      </c>
      <c r="E36" s="19">
        <f>E39</f>
        <v>5163.2929999999997</v>
      </c>
      <c r="F36" s="19">
        <f t="shared" ref="F36:L36" si="36">F39</f>
        <v>4814.5559999999996</v>
      </c>
      <c r="G36" s="19">
        <f t="shared" si="36"/>
        <v>4769.24</v>
      </c>
      <c r="H36" s="19">
        <f t="shared" si="36"/>
        <v>4959.3670000000002</v>
      </c>
      <c r="I36" s="19">
        <f t="shared" si="36"/>
        <v>5324.5839999999998</v>
      </c>
      <c r="J36" s="19">
        <f>J39+J42</f>
        <v>5318.3919999999998</v>
      </c>
      <c r="K36" s="19">
        <f t="shared" ref="K36" si="37">K39</f>
        <v>5198.0219999999999</v>
      </c>
      <c r="L36" s="81">
        <f t="shared" si="36"/>
        <v>5203.0219999999999</v>
      </c>
      <c r="M36" s="74"/>
    </row>
    <row r="37" spans="1:14" ht="15.75" thickBot="1" x14ac:dyDescent="0.3">
      <c r="A37" s="70"/>
      <c r="B37" s="117"/>
      <c r="C37" s="31" t="s">
        <v>33</v>
      </c>
      <c r="D37" s="14">
        <f t="shared" si="2"/>
        <v>199.304</v>
      </c>
      <c r="E37" s="24">
        <f>E40</f>
        <v>0</v>
      </c>
      <c r="F37" s="24">
        <f t="shared" ref="F37:L37" si="38">F40</f>
        <v>0</v>
      </c>
      <c r="G37" s="24">
        <f t="shared" si="38"/>
        <v>0</v>
      </c>
      <c r="H37" s="24">
        <f t="shared" si="38"/>
        <v>0</v>
      </c>
      <c r="I37" s="24">
        <f t="shared" si="38"/>
        <v>0</v>
      </c>
      <c r="J37" s="24">
        <f>J40+J43</f>
        <v>199.304</v>
      </c>
      <c r="K37" s="24">
        <f t="shared" ref="K37" si="39">K40</f>
        <v>0</v>
      </c>
      <c r="L37" s="82">
        <f t="shared" si="38"/>
        <v>0</v>
      </c>
      <c r="M37" s="74"/>
    </row>
    <row r="38" spans="1:14" ht="15.75" thickBot="1" x14ac:dyDescent="0.3">
      <c r="A38" s="140" t="s">
        <v>39</v>
      </c>
      <c r="B38" s="135" t="s">
        <v>21</v>
      </c>
      <c r="C38" s="46" t="s">
        <v>7</v>
      </c>
      <c r="D38" s="14">
        <f t="shared" si="2"/>
        <v>35543.385999999999</v>
      </c>
      <c r="E38" s="47">
        <f>E39+E40</f>
        <v>5163.2929999999997</v>
      </c>
      <c r="F38" s="47">
        <f t="shared" ref="F38:L38" si="40">F39+F40</f>
        <v>4814.5559999999996</v>
      </c>
      <c r="G38" s="47">
        <f t="shared" si="40"/>
        <v>4769.24</v>
      </c>
      <c r="H38" s="47">
        <f t="shared" si="40"/>
        <v>4959.3670000000002</v>
      </c>
      <c r="I38" s="47">
        <f t="shared" si="40"/>
        <v>5324.5839999999998</v>
      </c>
      <c r="J38" s="47">
        <f t="shared" si="40"/>
        <v>5314.3239999999996</v>
      </c>
      <c r="K38" s="47">
        <f t="shared" ref="K38" si="41">K39+K40</f>
        <v>5198.0219999999999</v>
      </c>
      <c r="L38" s="80">
        <f t="shared" si="40"/>
        <v>5203.0219999999999</v>
      </c>
      <c r="M38" s="74"/>
    </row>
    <row r="39" spans="1:14" ht="15.75" thickBot="1" x14ac:dyDescent="0.3">
      <c r="A39" s="140"/>
      <c r="B39" s="136"/>
      <c r="C39" s="48" t="s">
        <v>34</v>
      </c>
      <c r="D39" s="14">
        <f t="shared" si="2"/>
        <v>35543.385999999999</v>
      </c>
      <c r="E39" s="49">
        <v>5163.2929999999997</v>
      </c>
      <c r="F39" s="49">
        <v>4814.5559999999996</v>
      </c>
      <c r="G39" s="20">
        <v>4769.24</v>
      </c>
      <c r="H39" s="21">
        <v>4959.3670000000002</v>
      </c>
      <c r="I39" s="21">
        <v>5324.5839999999998</v>
      </c>
      <c r="J39" s="20">
        <v>5314.3239999999996</v>
      </c>
      <c r="K39" s="20">
        <v>5198.0219999999999</v>
      </c>
      <c r="L39" s="81">
        <v>5203.0219999999999</v>
      </c>
      <c r="M39" s="72"/>
    </row>
    <row r="40" spans="1:14" ht="15.75" thickBot="1" x14ac:dyDescent="0.3">
      <c r="A40" s="141"/>
      <c r="B40" s="137"/>
      <c r="C40" s="50" t="s">
        <v>33</v>
      </c>
      <c r="D40" s="14">
        <f t="shared" si="2"/>
        <v>0</v>
      </c>
      <c r="E40" s="51">
        <v>0</v>
      </c>
      <c r="F40" s="51">
        <v>0</v>
      </c>
      <c r="G40" s="25">
        <v>0</v>
      </c>
      <c r="H40" s="26">
        <v>0</v>
      </c>
      <c r="I40" s="26">
        <v>0</v>
      </c>
      <c r="J40" s="25">
        <v>0</v>
      </c>
      <c r="K40" s="25">
        <v>0</v>
      </c>
      <c r="L40" s="82">
        <v>0</v>
      </c>
      <c r="M40" s="74"/>
    </row>
    <row r="41" spans="1:14" ht="15.75" thickBot="1" x14ac:dyDescent="0.3">
      <c r="A41" s="76"/>
      <c r="B41" s="135" t="s">
        <v>46</v>
      </c>
      <c r="C41" s="91" t="s">
        <v>47</v>
      </c>
      <c r="D41" s="14">
        <f>D42+D43</f>
        <v>203.37200000000001</v>
      </c>
      <c r="E41" s="92"/>
      <c r="F41" s="92"/>
      <c r="G41" s="93"/>
      <c r="H41" s="94"/>
      <c r="I41" s="94"/>
      <c r="J41" s="93">
        <f>J42+J43</f>
        <v>203.37200000000001</v>
      </c>
      <c r="K41" s="93"/>
      <c r="L41" s="95"/>
      <c r="M41" s="77"/>
    </row>
    <row r="42" spans="1:14" ht="15.75" thickBot="1" x14ac:dyDescent="0.3">
      <c r="A42" s="76" t="s">
        <v>45</v>
      </c>
      <c r="B42" s="138"/>
      <c r="C42" s="96" t="s">
        <v>34</v>
      </c>
      <c r="D42" s="14">
        <f t="shared" si="2"/>
        <v>4.0679999999999996</v>
      </c>
      <c r="E42" s="92"/>
      <c r="F42" s="92"/>
      <c r="G42" s="93"/>
      <c r="H42" s="94"/>
      <c r="I42" s="94"/>
      <c r="J42" s="93">
        <v>4.0679999999999996</v>
      </c>
      <c r="K42" s="93"/>
      <c r="L42" s="95"/>
      <c r="M42" s="77"/>
    </row>
    <row r="43" spans="1:14" ht="21" customHeight="1" thickBot="1" x14ac:dyDescent="0.3">
      <c r="A43" s="76"/>
      <c r="B43" s="139"/>
      <c r="C43" s="91" t="s">
        <v>33</v>
      </c>
      <c r="D43" s="14">
        <f t="shared" si="2"/>
        <v>199.304</v>
      </c>
      <c r="E43" s="92"/>
      <c r="F43" s="92"/>
      <c r="G43" s="93"/>
      <c r="H43" s="94"/>
      <c r="I43" s="94"/>
      <c r="J43" s="93">
        <v>199.304</v>
      </c>
      <c r="K43" s="93"/>
      <c r="L43" s="95"/>
      <c r="M43" s="77"/>
    </row>
    <row r="44" spans="1:14" ht="15.75" thickBot="1" x14ac:dyDescent="0.3">
      <c r="A44" s="112" t="s">
        <v>22</v>
      </c>
      <c r="B44" s="115" t="s">
        <v>23</v>
      </c>
      <c r="C44" s="52" t="s">
        <v>7</v>
      </c>
      <c r="D44" s="14">
        <f t="shared" si="2"/>
        <v>360946.33199999999</v>
      </c>
      <c r="E44" s="14">
        <f>E45+E46</f>
        <v>68405.047999999995</v>
      </c>
      <c r="F44" s="14">
        <f t="shared" ref="F44:L44" si="42">F45+F46</f>
        <v>47766.188999999998</v>
      </c>
      <c r="G44" s="14">
        <f t="shared" si="42"/>
        <v>55121.7</v>
      </c>
      <c r="H44" s="14">
        <f t="shared" si="42"/>
        <v>41771.68</v>
      </c>
      <c r="I44" s="14">
        <f t="shared" si="42"/>
        <v>50271.330999999998</v>
      </c>
      <c r="J44" s="14">
        <f t="shared" si="42"/>
        <v>58703.835999999996</v>
      </c>
      <c r="K44" s="14">
        <f t="shared" ref="K44" si="43">K45+K46</f>
        <v>38906.548000000003</v>
      </c>
      <c r="L44" s="80">
        <f t="shared" si="42"/>
        <v>39091.548000000003</v>
      </c>
      <c r="M44" s="72"/>
      <c r="N44" s="53"/>
    </row>
    <row r="45" spans="1:14" ht="15.75" thickBot="1" x14ac:dyDescent="0.3">
      <c r="A45" s="113"/>
      <c r="B45" s="116"/>
      <c r="C45" s="54" t="s">
        <v>34</v>
      </c>
      <c r="D45" s="14">
        <f t="shared" si="2"/>
        <v>356565.03200000001</v>
      </c>
      <c r="E45" s="19">
        <f>E48+E51+E57+E60</f>
        <v>67751.847999999998</v>
      </c>
      <c r="F45" s="19">
        <f t="shared" ref="F45:L45" si="44">F48+F51+F57+F60</f>
        <v>47112.989000000001</v>
      </c>
      <c r="G45" s="19">
        <f t="shared" si="44"/>
        <v>54468.5</v>
      </c>
      <c r="H45" s="19">
        <f t="shared" si="44"/>
        <v>41139.18</v>
      </c>
      <c r="I45" s="19">
        <f>I48+I51+I57+I60</f>
        <v>49658.631000000001</v>
      </c>
      <c r="J45" s="19">
        <f>J48+J51+J57+J60+J54</f>
        <v>58107.935999999994</v>
      </c>
      <c r="K45" s="19">
        <f t="shared" ref="K45" si="45">K48+K51+K57+K60</f>
        <v>38325.948000000004</v>
      </c>
      <c r="L45" s="81">
        <f t="shared" si="44"/>
        <v>38522.948000000004</v>
      </c>
      <c r="M45" s="72"/>
      <c r="N45" s="53"/>
    </row>
    <row r="46" spans="1:14" ht="15.75" thickBot="1" x14ac:dyDescent="0.3">
      <c r="A46" s="114"/>
      <c r="B46" s="117"/>
      <c r="C46" s="55" t="s">
        <v>33</v>
      </c>
      <c r="D46" s="14">
        <f t="shared" si="2"/>
        <v>4381.3</v>
      </c>
      <c r="E46" s="24">
        <f>E49+E52+E58+E61</f>
        <v>653.20000000000005</v>
      </c>
      <c r="F46" s="24">
        <f t="shared" ref="F46:L46" si="46">F49+F52+F58+F61</f>
        <v>653.20000000000005</v>
      </c>
      <c r="G46" s="24">
        <f t="shared" si="46"/>
        <v>653.20000000000005</v>
      </c>
      <c r="H46" s="24">
        <f t="shared" si="46"/>
        <v>632.5</v>
      </c>
      <c r="I46" s="24">
        <f t="shared" si="46"/>
        <v>612.70000000000005</v>
      </c>
      <c r="J46" s="24">
        <f t="shared" si="46"/>
        <v>595.9</v>
      </c>
      <c r="K46" s="24">
        <f t="shared" ref="K46" si="47">K49+K52+K58+K61</f>
        <v>580.6</v>
      </c>
      <c r="L46" s="82">
        <f t="shared" si="46"/>
        <v>568.6</v>
      </c>
    </row>
    <row r="47" spans="1:14" ht="15.75" thickBot="1" x14ac:dyDescent="0.3">
      <c r="A47" s="118" t="s">
        <v>40</v>
      </c>
      <c r="B47" s="121" t="s">
        <v>24</v>
      </c>
      <c r="C47" s="13" t="s">
        <v>7</v>
      </c>
      <c r="D47" s="14">
        <f t="shared" si="2"/>
        <v>252824.08400000003</v>
      </c>
      <c r="E47" s="15">
        <f>E48+E49</f>
        <v>58636.563999999998</v>
      </c>
      <c r="F47" s="15">
        <f t="shared" ref="F47:L47" si="48">F48+F49</f>
        <v>37372.309000000001</v>
      </c>
      <c r="G47" s="15">
        <f t="shared" si="48"/>
        <v>44314.089</v>
      </c>
      <c r="H47" s="15">
        <f t="shared" si="48"/>
        <v>20922.007000000001</v>
      </c>
      <c r="I47" s="15">
        <f t="shared" si="48"/>
        <v>29002.127</v>
      </c>
      <c r="J47" s="15">
        <f t="shared" si="48"/>
        <v>38612.987999999998</v>
      </c>
      <c r="K47" s="15">
        <f t="shared" ref="K47" si="49">K48+K49</f>
        <v>23964</v>
      </c>
      <c r="L47" s="80">
        <f t="shared" si="48"/>
        <v>23959</v>
      </c>
    </row>
    <row r="48" spans="1:14" ht="15.75" thickBot="1" x14ac:dyDescent="0.3">
      <c r="A48" s="119"/>
      <c r="B48" s="122"/>
      <c r="C48" s="18" t="s">
        <v>34</v>
      </c>
      <c r="D48" s="14">
        <f t="shared" si="2"/>
        <v>252824.08400000003</v>
      </c>
      <c r="E48" s="20">
        <v>58636.563999999998</v>
      </c>
      <c r="F48" s="20">
        <v>37372.309000000001</v>
      </c>
      <c r="G48" s="49">
        <v>44314.089</v>
      </c>
      <c r="H48" s="21">
        <v>20922.007000000001</v>
      </c>
      <c r="I48" s="21">
        <v>29002.127</v>
      </c>
      <c r="J48" s="49">
        <v>38612.987999999998</v>
      </c>
      <c r="K48" s="20">
        <v>23964</v>
      </c>
      <c r="L48" s="81">
        <v>23959</v>
      </c>
    </row>
    <row r="49" spans="1:14" ht="15" customHeight="1" thickBot="1" x14ac:dyDescent="0.3">
      <c r="A49" s="119"/>
      <c r="B49" s="122"/>
      <c r="C49" s="23" t="s">
        <v>33</v>
      </c>
      <c r="D49" s="14">
        <f t="shared" si="2"/>
        <v>0</v>
      </c>
      <c r="E49" s="25">
        <v>0</v>
      </c>
      <c r="F49" s="25">
        <v>0</v>
      </c>
      <c r="G49" s="25">
        <v>0</v>
      </c>
      <c r="H49" s="25">
        <v>0</v>
      </c>
      <c r="I49" s="26">
        <v>0</v>
      </c>
      <c r="J49" s="25">
        <v>0</v>
      </c>
      <c r="K49" s="25">
        <v>0</v>
      </c>
      <c r="L49" s="82">
        <v>0</v>
      </c>
    </row>
    <row r="50" spans="1:14" ht="15.75" thickBot="1" x14ac:dyDescent="0.3">
      <c r="A50" s="118" t="s">
        <v>42</v>
      </c>
      <c r="B50" s="132" t="s">
        <v>25</v>
      </c>
      <c r="C50" s="13" t="s">
        <v>7</v>
      </c>
      <c r="D50" s="14">
        <f t="shared" si="2"/>
        <v>74667.111000000004</v>
      </c>
      <c r="E50" s="15">
        <f>E51+E52</f>
        <v>9115.2839999999997</v>
      </c>
      <c r="F50" s="15">
        <f t="shared" ref="F50:L50" si="50">F51+F52</f>
        <v>9740.68</v>
      </c>
      <c r="G50" s="15">
        <f t="shared" si="50"/>
        <v>10154.411</v>
      </c>
      <c r="H50" s="15">
        <f t="shared" si="50"/>
        <v>10383.349</v>
      </c>
      <c r="I50" s="15">
        <f t="shared" si="50"/>
        <v>11716.504000000001</v>
      </c>
      <c r="J50" s="15">
        <f t="shared" si="50"/>
        <v>11798.934999999999</v>
      </c>
      <c r="K50" s="15">
        <f t="shared" ref="K50" si="51">K51+K52</f>
        <v>11757.948</v>
      </c>
      <c r="L50" s="80">
        <f t="shared" si="50"/>
        <v>11717.948</v>
      </c>
    </row>
    <row r="51" spans="1:14" ht="15.75" thickBot="1" x14ac:dyDescent="0.3">
      <c r="A51" s="119"/>
      <c r="B51" s="122"/>
      <c r="C51" s="18" t="s">
        <v>34</v>
      </c>
      <c r="D51" s="14">
        <f t="shared" si="2"/>
        <v>74667.111000000004</v>
      </c>
      <c r="E51" s="20">
        <v>9115.2839999999997</v>
      </c>
      <c r="F51" s="20">
        <v>9740.68</v>
      </c>
      <c r="G51" s="20">
        <v>10154.411</v>
      </c>
      <c r="H51" s="21">
        <v>10383.349</v>
      </c>
      <c r="I51" s="21">
        <v>11716.504000000001</v>
      </c>
      <c r="J51" s="20">
        <v>11798.934999999999</v>
      </c>
      <c r="K51" s="20">
        <v>11757.948</v>
      </c>
      <c r="L51" s="81">
        <v>11717.948</v>
      </c>
    </row>
    <row r="52" spans="1:14" ht="15.75" thickBot="1" x14ac:dyDescent="0.3">
      <c r="A52" s="131"/>
      <c r="B52" s="133"/>
      <c r="C52" s="42" t="s">
        <v>33</v>
      </c>
      <c r="D52" s="14">
        <f t="shared" si="2"/>
        <v>0</v>
      </c>
      <c r="E52" s="43">
        <v>0</v>
      </c>
      <c r="F52" s="43">
        <v>0</v>
      </c>
      <c r="G52" s="43">
        <v>0</v>
      </c>
      <c r="H52" s="44">
        <v>0</v>
      </c>
      <c r="I52" s="44">
        <v>0</v>
      </c>
      <c r="J52" s="43">
        <v>0</v>
      </c>
      <c r="K52" s="43">
        <v>0</v>
      </c>
      <c r="L52" s="86">
        <v>0</v>
      </c>
    </row>
    <row r="53" spans="1:14" ht="15.75" thickBot="1" x14ac:dyDescent="0.3">
      <c r="A53" s="89"/>
      <c r="B53" s="90"/>
      <c r="C53" s="97" t="s">
        <v>47</v>
      </c>
      <c r="D53" s="14">
        <f t="shared" si="2"/>
        <v>19.013000000000002</v>
      </c>
      <c r="E53" s="98"/>
      <c r="F53" s="98"/>
      <c r="G53" s="98"/>
      <c r="H53" s="94"/>
      <c r="I53" s="99"/>
      <c r="J53" s="93">
        <f>J54+J55</f>
        <v>19.013000000000002</v>
      </c>
      <c r="K53" s="93"/>
      <c r="L53" s="95"/>
    </row>
    <row r="54" spans="1:14" ht="15.75" thickBot="1" x14ac:dyDescent="0.3">
      <c r="A54" s="89" t="s">
        <v>48</v>
      </c>
      <c r="B54" s="122" t="s">
        <v>49</v>
      </c>
      <c r="C54" s="97" t="s">
        <v>34</v>
      </c>
      <c r="D54" s="14">
        <f t="shared" si="2"/>
        <v>19.013000000000002</v>
      </c>
      <c r="E54" s="98"/>
      <c r="F54" s="98"/>
      <c r="G54" s="98"/>
      <c r="H54" s="94"/>
      <c r="I54" s="99"/>
      <c r="J54" s="93">
        <v>19.013000000000002</v>
      </c>
      <c r="K54" s="93"/>
      <c r="L54" s="95"/>
    </row>
    <row r="55" spans="1:14" ht="15.75" thickBot="1" x14ac:dyDescent="0.3">
      <c r="A55" s="89"/>
      <c r="B55" s="134"/>
      <c r="C55" s="97" t="s">
        <v>33</v>
      </c>
      <c r="D55" s="14">
        <f t="shared" si="2"/>
        <v>0</v>
      </c>
      <c r="E55" s="98"/>
      <c r="F55" s="98"/>
      <c r="G55" s="98"/>
      <c r="H55" s="94"/>
      <c r="I55" s="99"/>
      <c r="J55" s="93"/>
      <c r="K55" s="93"/>
      <c r="L55" s="95"/>
    </row>
    <row r="56" spans="1:14" ht="15.75" thickBot="1" x14ac:dyDescent="0.3">
      <c r="A56" s="143" t="s">
        <v>43</v>
      </c>
      <c r="B56" s="132" t="s">
        <v>26</v>
      </c>
      <c r="C56" s="13" t="s">
        <v>7</v>
      </c>
      <c r="D56" s="14">
        <f t="shared" si="2"/>
        <v>4381.3</v>
      </c>
      <c r="E56" s="17">
        <f t="shared" ref="E56:F56" si="52">E57+E58</f>
        <v>653.20000000000005</v>
      </c>
      <c r="F56" s="17">
        <f t="shared" si="52"/>
        <v>653.20000000000005</v>
      </c>
      <c r="G56" s="17">
        <f>G57+G58</f>
        <v>653.20000000000005</v>
      </c>
      <c r="H56" s="16">
        <f>H57+H58</f>
        <v>632.5</v>
      </c>
      <c r="I56" s="56">
        <f>I57+I58</f>
        <v>612.70000000000005</v>
      </c>
      <c r="J56" s="15">
        <f>J57+J58</f>
        <v>595.9</v>
      </c>
      <c r="K56" s="15">
        <f>K57+K58</f>
        <v>580.6</v>
      </c>
      <c r="L56" s="80">
        <f>L58</f>
        <v>568.6</v>
      </c>
      <c r="M56" s="144"/>
      <c r="N56" s="145"/>
    </row>
    <row r="57" spans="1:14" ht="15.75" thickBot="1" x14ac:dyDescent="0.3">
      <c r="A57" s="119"/>
      <c r="B57" s="122"/>
      <c r="C57" s="18" t="s">
        <v>34</v>
      </c>
      <c r="D57" s="14">
        <f t="shared" si="2"/>
        <v>0</v>
      </c>
      <c r="E57" s="20">
        <v>0</v>
      </c>
      <c r="F57" s="20">
        <v>0</v>
      </c>
      <c r="G57" s="22">
        <v>0</v>
      </c>
      <c r="H57" s="21">
        <v>0</v>
      </c>
      <c r="I57" s="57">
        <v>0</v>
      </c>
      <c r="J57" s="20">
        <v>0</v>
      </c>
      <c r="K57" s="20">
        <v>0</v>
      </c>
      <c r="L57" s="81">
        <v>0</v>
      </c>
      <c r="M57" s="144"/>
      <c r="N57" s="145"/>
    </row>
    <row r="58" spans="1:14" ht="15.75" thickBot="1" x14ac:dyDescent="0.3">
      <c r="A58" s="131"/>
      <c r="B58" s="133"/>
      <c r="C58" s="42" t="s">
        <v>33</v>
      </c>
      <c r="D58" s="14">
        <f t="shared" si="2"/>
        <v>4381.3</v>
      </c>
      <c r="E58" s="43">
        <v>653.20000000000005</v>
      </c>
      <c r="F58" s="43">
        <v>653.20000000000005</v>
      </c>
      <c r="G58" s="58">
        <v>653.20000000000005</v>
      </c>
      <c r="H58" s="44">
        <v>632.5</v>
      </c>
      <c r="I58" s="59">
        <v>612.70000000000005</v>
      </c>
      <c r="J58" s="43">
        <v>595.9</v>
      </c>
      <c r="K58" s="43">
        <v>580.6</v>
      </c>
      <c r="L58" s="86">
        <v>568.6</v>
      </c>
      <c r="M58" s="144"/>
      <c r="N58" s="145"/>
    </row>
    <row r="59" spans="1:14" ht="15.75" thickBot="1" x14ac:dyDescent="0.3">
      <c r="A59" s="143" t="s">
        <v>44</v>
      </c>
      <c r="B59" s="132" t="s">
        <v>27</v>
      </c>
      <c r="C59" s="13" t="s">
        <v>7</v>
      </c>
      <c r="D59" s="14">
        <f t="shared" si="2"/>
        <v>29054.824000000001</v>
      </c>
      <c r="E59" s="15">
        <f t="shared" ref="E59:L59" si="53">E60</f>
        <v>0</v>
      </c>
      <c r="F59" s="15">
        <f t="shared" si="53"/>
        <v>0</v>
      </c>
      <c r="G59" s="15">
        <f t="shared" si="53"/>
        <v>0</v>
      </c>
      <c r="H59" s="16">
        <f t="shared" si="53"/>
        <v>9833.8240000000005</v>
      </c>
      <c r="I59" s="56">
        <f t="shared" si="53"/>
        <v>8940</v>
      </c>
      <c r="J59" s="15">
        <f t="shared" si="53"/>
        <v>7677</v>
      </c>
      <c r="K59" s="15">
        <f t="shared" si="53"/>
        <v>2604</v>
      </c>
      <c r="L59" s="80">
        <f t="shared" si="53"/>
        <v>2846</v>
      </c>
      <c r="M59" s="144"/>
      <c r="N59" s="145"/>
    </row>
    <row r="60" spans="1:14" ht="15.75" thickBot="1" x14ac:dyDescent="0.3">
      <c r="A60" s="119"/>
      <c r="B60" s="122"/>
      <c r="C60" s="18" t="s">
        <v>34</v>
      </c>
      <c r="D60" s="14">
        <f t="shared" si="2"/>
        <v>29054.824000000001</v>
      </c>
      <c r="E60" s="20">
        <v>0</v>
      </c>
      <c r="F60" s="20">
        <v>0</v>
      </c>
      <c r="G60" s="20">
        <v>0</v>
      </c>
      <c r="H60" s="21">
        <v>9833.8240000000005</v>
      </c>
      <c r="I60" s="57">
        <v>8940</v>
      </c>
      <c r="J60" s="20">
        <v>7677</v>
      </c>
      <c r="K60" s="20">
        <v>2604</v>
      </c>
      <c r="L60" s="81">
        <v>2846</v>
      </c>
      <c r="M60" s="144"/>
      <c r="N60" s="145"/>
    </row>
    <row r="61" spans="1:14" ht="15.75" thickBot="1" x14ac:dyDescent="0.3">
      <c r="A61" s="120"/>
      <c r="B61" s="123"/>
      <c r="C61" s="42" t="s">
        <v>33</v>
      </c>
      <c r="D61" s="14">
        <f t="shared" si="2"/>
        <v>0</v>
      </c>
      <c r="E61" s="43">
        <v>0</v>
      </c>
      <c r="F61" s="43">
        <v>0</v>
      </c>
      <c r="G61" s="43">
        <v>0</v>
      </c>
      <c r="H61" s="44">
        <v>0</v>
      </c>
      <c r="I61" s="59">
        <v>0</v>
      </c>
      <c r="J61" s="43">
        <v>0</v>
      </c>
      <c r="K61" s="43">
        <v>0</v>
      </c>
      <c r="L61" s="86">
        <v>0</v>
      </c>
      <c r="M61" s="144"/>
      <c r="N61" s="145"/>
    </row>
    <row r="62" spans="1:14" ht="15.75" thickBot="1" x14ac:dyDescent="0.3">
      <c r="A62" s="124" t="s">
        <v>28</v>
      </c>
      <c r="B62" s="125" t="s">
        <v>29</v>
      </c>
      <c r="C62" s="27" t="s">
        <v>30</v>
      </c>
      <c r="D62" s="14">
        <f t="shared" si="2"/>
        <v>215765.008</v>
      </c>
      <c r="E62" s="14">
        <f>E65</f>
        <v>24982.33</v>
      </c>
      <c r="F62" s="14">
        <f t="shared" ref="F62:L62" si="54">F65</f>
        <v>29366.63</v>
      </c>
      <c r="G62" s="14">
        <f t="shared" si="54"/>
        <v>28046.802</v>
      </c>
      <c r="H62" s="14">
        <f t="shared" si="54"/>
        <v>28423.813999999998</v>
      </c>
      <c r="I62" s="14">
        <f t="shared" si="54"/>
        <v>34253.144</v>
      </c>
      <c r="J62" s="14">
        <f t="shared" si="54"/>
        <v>35887.894</v>
      </c>
      <c r="K62" s="14">
        <f t="shared" ref="K62" si="55">K65</f>
        <v>34804.394</v>
      </c>
      <c r="L62" s="80">
        <f t="shared" si="54"/>
        <v>34822.394</v>
      </c>
      <c r="M62" s="73"/>
      <c r="N62" s="74"/>
    </row>
    <row r="63" spans="1:14" ht="15.75" thickBot="1" x14ac:dyDescent="0.3">
      <c r="A63" s="113"/>
      <c r="B63" s="116"/>
      <c r="C63" s="29" t="s">
        <v>34</v>
      </c>
      <c r="D63" s="14">
        <f t="shared" si="2"/>
        <v>215765.008</v>
      </c>
      <c r="E63" s="19">
        <f>E66</f>
        <v>24982.33</v>
      </c>
      <c r="F63" s="19">
        <f t="shared" ref="F63:L63" si="56">F66</f>
        <v>29366.63</v>
      </c>
      <c r="G63" s="19">
        <f t="shared" si="56"/>
        <v>28046.802</v>
      </c>
      <c r="H63" s="19">
        <f t="shared" si="56"/>
        <v>28423.813999999998</v>
      </c>
      <c r="I63" s="19">
        <f t="shared" si="56"/>
        <v>34253.144</v>
      </c>
      <c r="J63" s="19">
        <f t="shared" si="56"/>
        <v>35887.894</v>
      </c>
      <c r="K63" s="19">
        <f t="shared" ref="K63" si="57">K66</f>
        <v>34804.394</v>
      </c>
      <c r="L63" s="81">
        <f t="shared" si="56"/>
        <v>34822.394</v>
      </c>
      <c r="M63" s="73"/>
      <c r="N63" s="74"/>
    </row>
    <row r="64" spans="1:14" ht="15" customHeight="1" thickBot="1" x14ac:dyDescent="0.3">
      <c r="A64" s="113"/>
      <c r="B64" s="116"/>
      <c r="C64" s="31" t="s">
        <v>33</v>
      </c>
      <c r="D64" s="14">
        <f t="shared" si="2"/>
        <v>0</v>
      </c>
      <c r="E64" s="24">
        <f>E67</f>
        <v>0</v>
      </c>
      <c r="F64" s="24">
        <f t="shared" ref="F64:L64" si="58">F67</f>
        <v>0</v>
      </c>
      <c r="G64" s="24">
        <f t="shared" si="58"/>
        <v>0</v>
      </c>
      <c r="H64" s="24">
        <f t="shared" si="58"/>
        <v>0</v>
      </c>
      <c r="I64" s="24">
        <f t="shared" si="58"/>
        <v>0</v>
      </c>
      <c r="J64" s="24">
        <f t="shared" si="58"/>
        <v>0</v>
      </c>
      <c r="K64" s="24">
        <f t="shared" ref="K64" si="59">K67</f>
        <v>0</v>
      </c>
      <c r="L64" s="82">
        <f t="shared" si="58"/>
        <v>0</v>
      </c>
      <c r="M64" s="73"/>
      <c r="N64" s="74"/>
    </row>
    <row r="65" spans="1:17" ht="15.75" thickBot="1" x14ac:dyDescent="0.3">
      <c r="A65" s="143" t="s">
        <v>41</v>
      </c>
      <c r="B65" s="132" t="s">
        <v>31</v>
      </c>
      <c r="C65" s="13" t="s">
        <v>7</v>
      </c>
      <c r="D65" s="14">
        <f t="shared" si="2"/>
        <v>215765.008</v>
      </c>
      <c r="E65" s="47">
        <f t="shared" ref="E65:L65" si="60">E66</f>
        <v>24982.33</v>
      </c>
      <c r="F65" s="47">
        <f t="shared" si="60"/>
        <v>29366.63</v>
      </c>
      <c r="G65" s="15">
        <f t="shared" si="60"/>
        <v>28046.802</v>
      </c>
      <c r="H65" s="16">
        <f t="shared" si="60"/>
        <v>28423.813999999998</v>
      </c>
      <c r="I65" s="16">
        <f t="shared" si="60"/>
        <v>34253.144</v>
      </c>
      <c r="J65" s="15">
        <f t="shared" si="60"/>
        <v>35887.894</v>
      </c>
      <c r="K65" s="15">
        <f t="shared" si="60"/>
        <v>34804.394</v>
      </c>
      <c r="L65" s="80">
        <f t="shared" si="60"/>
        <v>34822.394</v>
      </c>
      <c r="M65" s="73"/>
      <c r="N65" s="74"/>
    </row>
    <row r="66" spans="1:17" x14ac:dyDescent="0.25">
      <c r="A66" s="119"/>
      <c r="B66" s="122"/>
      <c r="C66" s="18" t="s">
        <v>34</v>
      </c>
      <c r="D66" s="14">
        <f t="shared" si="2"/>
        <v>215765.008</v>
      </c>
      <c r="E66" s="49">
        <v>24982.33</v>
      </c>
      <c r="F66" s="49">
        <v>29366.63</v>
      </c>
      <c r="G66" s="20">
        <v>28046.802</v>
      </c>
      <c r="H66" s="21">
        <v>28423.813999999998</v>
      </c>
      <c r="I66" s="21">
        <v>34253.144</v>
      </c>
      <c r="J66" s="20">
        <v>35887.894</v>
      </c>
      <c r="K66" s="20">
        <v>34804.394</v>
      </c>
      <c r="L66" s="81">
        <v>34822.394</v>
      </c>
      <c r="M66" s="73"/>
      <c r="N66" s="74"/>
    </row>
    <row r="67" spans="1:17" ht="15.75" thickBot="1" x14ac:dyDescent="0.3">
      <c r="A67" s="119"/>
      <c r="B67" s="122"/>
      <c r="C67" s="23" t="s">
        <v>33</v>
      </c>
      <c r="D67" s="24">
        <f t="shared" ref="D67" si="61">SUM(E67:L67)</f>
        <v>0</v>
      </c>
      <c r="E67" s="51">
        <v>0</v>
      </c>
      <c r="F67" s="51">
        <v>0</v>
      </c>
      <c r="G67" s="25">
        <v>0</v>
      </c>
      <c r="H67" s="26">
        <v>0</v>
      </c>
      <c r="I67" s="26">
        <v>0</v>
      </c>
      <c r="J67" s="25">
        <v>0</v>
      </c>
      <c r="K67" s="25">
        <v>0</v>
      </c>
      <c r="L67" s="82">
        <v>0</v>
      </c>
      <c r="M67" s="73"/>
      <c r="N67" s="74"/>
    </row>
    <row r="68" spans="1:17" x14ac:dyDescent="0.25">
      <c r="A68" s="130"/>
      <c r="B68" s="130"/>
      <c r="C68" s="60"/>
      <c r="D68" s="60"/>
      <c r="E68" s="60"/>
      <c r="F68" s="60"/>
      <c r="G68" s="60"/>
      <c r="H68" s="60"/>
      <c r="I68" s="61"/>
      <c r="J68" s="60"/>
      <c r="K68" s="60"/>
      <c r="L68" s="61"/>
      <c r="M68" s="62"/>
      <c r="N68" s="62"/>
      <c r="O68" s="142"/>
      <c r="P68" s="142"/>
      <c r="Q68" s="142"/>
    </row>
    <row r="69" spans="1:17" x14ac:dyDescent="0.25">
      <c r="A69" s="63"/>
      <c r="B69" s="63"/>
      <c r="C69" s="63"/>
      <c r="D69" s="63"/>
      <c r="E69" s="63"/>
      <c r="F69" s="63"/>
      <c r="G69" s="63"/>
      <c r="H69" s="64"/>
      <c r="I69" s="64"/>
      <c r="J69" s="63"/>
      <c r="K69" s="63"/>
      <c r="L69" s="64"/>
      <c r="M69" s="65"/>
      <c r="N69" s="65"/>
      <c r="O69" s="65"/>
      <c r="P69" s="65"/>
      <c r="Q69" s="65"/>
    </row>
    <row r="70" spans="1:17" x14ac:dyDescent="0.25">
      <c r="L70" s="66"/>
    </row>
    <row r="71" spans="1:17" ht="15.75" x14ac:dyDescent="0.25">
      <c r="A71" s="67"/>
      <c r="L71" s="66"/>
    </row>
    <row r="72" spans="1:17" x14ac:dyDescent="0.25">
      <c r="A72" s="68"/>
      <c r="L72" s="66"/>
    </row>
    <row r="73" spans="1:17" x14ac:dyDescent="0.25">
      <c r="L73" s="66"/>
    </row>
    <row r="74" spans="1:17" x14ac:dyDescent="0.25">
      <c r="L74" s="66"/>
    </row>
    <row r="75" spans="1:17" x14ac:dyDescent="0.25">
      <c r="L75" s="66"/>
    </row>
    <row r="76" spans="1:17" x14ac:dyDescent="0.25">
      <c r="L76" s="66"/>
    </row>
    <row r="77" spans="1:17" x14ac:dyDescent="0.25">
      <c r="L77" s="66"/>
    </row>
    <row r="78" spans="1:17" x14ac:dyDescent="0.25">
      <c r="L78" s="66"/>
    </row>
    <row r="79" spans="1:17" x14ac:dyDescent="0.25">
      <c r="L79" s="66"/>
    </row>
    <row r="80" spans="1:17" x14ac:dyDescent="0.25">
      <c r="L80" s="66"/>
    </row>
    <row r="81" spans="12:12" x14ac:dyDescent="0.25">
      <c r="L81" s="66"/>
    </row>
    <row r="82" spans="12:12" x14ac:dyDescent="0.25">
      <c r="L82" s="66"/>
    </row>
    <row r="83" spans="12:12" x14ac:dyDescent="0.25">
      <c r="L83" s="66"/>
    </row>
    <row r="84" spans="12:12" x14ac:dyDescent="0.25">
      <c r="L84" s="66"/>
    </row>
    <row r="85" spans="12:12" x14ac:dyDescent="0.25">
      <c r="L85" s="66"/>
    </row>
    <row r="86" spans="12:12" x14ac:dyDescent="0.25">
      <c r="L86" s="66"/>
    </row>
    <row r="87" spans="12:12" x14ac:dyDescent="0.25">
      <c r="L87" s="66"/>
    </row>
    <row r="88" spans="12:12" x14ac:dyDescent="0.25">
      <c r="L88" s="66"/>
    </row>
    <row r="89" spans="12:12" x14ac:dyDescent="0.25">
      <c r="L89" s="66"/>
    </row>
    <row r="90" spans="12:12" x14ac:dyDescent="0.25">
      <c r="L90" s="66"/>
    </row>
    <row r="91" spans="12:12" x14ac:dyDescent="0.25">
      <c r="L91" s="66"/>
    </row>
    <row r="92" spans="12:12" x14ac:dyDescent="0.25">
      <c r="L92" s="66"/>
    </row>
    <row r="93" spans="12:12" x14ac:dyDescent="0.25">
      <c r="L93" s="66"/>
    </row>
    <row r="94" spans="12:12" x14ac:dyDescent="0.25">
      <c r="L94" s="66"/>
    </row>
    <row r="95" spans="12:12" x14ac:dyDescent="0.25">
      <c r="L95" s="66"/>
    </row>
    <row r="96" spans="12:12" x14ac:dyDescent="0.25">
      <c r="L96" s="66"/>
    </row>
    <row r="97" spans="12:12" x14ac:dyDescent="0.25">
      <c r="L97" s="66"/>
    </row>
    <row r="98" spans="12:12" x14ac:dyDescent="0.25">
      <c r="L98" s="66"/>
    </row>
    <row r="99" spans="12:12" x14ac:dyDescent="0.25">
      <c r="L99" s="66"/>
    </row>
    <row r="100" spans="12:12" x14ac:dyDescent="0.25">
      <c r="L100" s="66"/>
    </row>
    <row r="101" spans="12:12" x14ac:dyDescent="0.25">
      <c r="L101" s="66"/>
    </row>
    <row r="102" spans="12:12" x14ac:dyDescent="0.25">
      <c r="L102" s="66"/>
    </row>
    <row r="103" spans="12:12" x14ac:dyDescent="0.25">
      <c r="L103" s="66"/>
    </row>
    <row r="104" spans="12:12" x14ac:dyDescent="0.25">
      <c r="L104" s="66"/>
    </row>
    <row r="105" spans="12:12" x14ac:dyDescent="0.25">
      <c r="L105" s="66"/>
    </row>
    <row r="106" spans="12:12" x14ac:dyDescent="0.25">
      <c r="L106" s="66"/>
    </row>
    <row r="107" spans="12:12" x14ac:dyDescent="0.25">
      <c r="L107" s="66"/>
    </row>
    <row r="108" spans="12:12" x14ac:dyDescent="0.25">
      <c r="L108" s="66"/>
    </row>
    <row r="109" spans="12:12" x14ac:dyDescent="0.25">
      <c r="L109" s="66"/>
    </row>
    <row r="110" spans="12:12" x14ac:dyDescent="0.25">
      <c r="L110" s="66"/>
    </row>
    <row r="111" spans="12:12" x14ac:dyDescent="0.25">
      <c r="L111" s="66"/>
    </row>
    <row r="112" spans="12:12" x14ac:dyDescent="0.25">
      <c r="L112" s="66"/>
    </row>
    <row r="113" spans="12:12" x14ac:dyDescent="0.25">
      <c r="L113" s="66"/>
    </row>
    <row r="114" spans="12:12" x14ac:dyDescent="0.25">
      <c r="L114" s="66"/>
    </row>
    <row r="115" spans="12:12" x14ac:dyDescent="0.25">
      <c r="L115" s="66"/>
    </row>
    <row r="116" spans="12:12" x14ac:dyDescent="0.25">
      <c r="L116" s="66"/>
    </row>
    <row r="117" spans="12:12" x14ac:dyDescent="0.25">
      <c r="L117" s="66"/>
    </row>
    <row r="118" spans="12:12" x14ac:dyDescent="0.25">
      <c r="L118" s="66"/>
    </row>
    <row r="119" spans="12:12" x14ac:dyDescent="0.25">
      <c r="L119" s="66"/>
    </row>
    <row r="120" spans="12:12" x14ac:dyDescent="0.25">
      <c r="L120" s="66"/>
    </row>
    <row r="121" spans="12:12" x14ac:dyDescent="0.25">
      <c r="L121" s="66"/>
    </row>
    <row r="122" spans="12:12" x14ac:dyDescent="0.25">
      <c r="L122" s="66"/>
    </row>
    <row r="123" spans="12:12" x14ac:dyDescent="0.25">
      <c r="L123" s="66"/>
    </row>
    <row r="124" spans="12:12" x14ac:dyDescent="0.25">
      <c r="L124" s="66"/>
    </row>
    <row r="125" spans="12:12" x14ac:dyDescent="0.25">
      <c r="L125" s="66"/>
    </row>
    <row r="126" spans="12:12" x14ac:dyDescent="0.25">
      <c r="L126" s="66"/>
    </row>
    <row r="127" spans="12:12" x14ac:dyDescent="0.25">
      <c r="L127" s="66"/>
    </row>
    <row r="128" spans="12:12" x14ac:dyDescent="0.25">
      <c r="L128" s="66"/>
    </row>
    <row r="129" spans="12:12" x14ac:dyDescent="0.25">
      <c r="L129" s="66"/>
    </row>
    <row r="130" spans="12:12" x14ac:dyDescent="0.25">
      <c r="L130" s="66"/>
    </row>
    <row r="131" spans="12:12" x14ac:dyDescent="0.25">
      <c r="L131" s="66"/>
    </row>
    <row r="132" spans="12:12" x14ac:dyDescent="0.25">
      <c r="L132" s="66"/>
    </row>
    <row r="133" spans="12:12" x14ac:dyDescent="0.25">
      <c r="L133" s="66"/>
    </row>
    <row r="134" spans="12:12" x14ac:dyDescent="0.25">
      <c r="L134" s="66"/>
    </row>
    <row r="135" spans="12:12" x14ac:dyDescent="0.25">
      <c r="L135" s="66"/>
    </row>
    <row r="136" spans="12:12" x14ac:dyDescent="0.25">
      <c r="L136" s="66"/>
    </row>
    <row r="137" spans="12:12" x14ac:dyDescent="0.25">
      <c r="L137" s="66"/>
    </row>
    <row r="138" spans="12:12" x14ac:dyDescent="0.25">
      <c r="L138" s="66"/>
    </row>
    <row r="139" spans="12:12" x14ac:dyDescent="0.25">
      <c r="L139" s="66"/>
    </row>
    <row r="140" spans="12:12" x14ac:dyDescent="0.25">
      <c r="L140" s="66"/>
    </row>
    <row r="141" spans="12:12" x14ac:dyDescent="0.25">
      <c r="L141" s="66"/>
    </row>
    <row r="142" spans="12:12" x14ac:dyDescent="0.25">
      <c r="L142" s="66"/>
    </row>
    <row r="143" spans="12:12" x14ac:dyDescent="0.25">
      <c r="L143" s="66"/>
    </row>
    <row r="144" spans="12:12" x14ac:dyDescent="0.25">
      <c r="L144" s="66"/>
    </row>
    <row r="145" spans="12:12" x14ac:dyDescent="0.25">
      <c r="L145" s="66"/>
    </row>
    <row r="146" spans="12:12" x14ac:dyDescent="0.25">
      <c r="L146" s="66"/>
    </row>
    <row r="147" spans="12:12" x14ac:dyDescent="0.25">
      <c r="L147" s="66"/>
    </row>
    <row r="148" spans="12:12" x14ac:dyDescent="0.25">
      <c r="L148" s="66"/>
    </row>
    <row r="149" spans="12:12" x14ac:dyDescent="0.25">
      <c r="L149" s="66"/>
    </row>
    <row r="150" spans="12:12" x14ac:dyDescent="0.25">
      <c r="L150" s="66"/>
    </row>
    <row r="151" spans="12:12" x14ac:dyDescent="0.25">
      <c r="L151" s="66"/>
    </row>
    <row r="152" spans="12:12" x14ac:dyDescent="0.25">
      <c r="L152" s="66"/>
    </row>
    <row r="153" spans="12:12" x14ac:dyDescent="0.25">
      <c r="L153" s="66"/>
    </row>
    <row r="154" spans="12:12" x14ac:dyDescent="0.25">
      <c r="L154" s="66"/>
    </row>
    <row r="155" spans="12:12" x14ac:dyDescent="0.25">
      <c r="L155" s="66"/>
    </row>
    <row r="156" spans="12:12" x14ac:dyDescent="0.25">
      <c r="L156" s="66"/>
    </row>
    <row r="157" spans="12:12" x14ac:dyDescent="0.25">
      <c r="L157" s="66"/>
    </row>
    <row r="158" spans="12:12" x14ac:dyDescent="0.25">
      <c r="L158" s="66"/>
    </row>
    <row r="159" spans="12:12" x14ac:dyDescent="0.25">
      <c r="L159" s="66"/>
    </row>
    <row r="160" spans="12:12" x14ac:dyDescent="0.25">
      <c r="L160" s="66"/>
    </row>
    <row r="161" spans="12:12" x14ac:dyDescent="0.25">
      <c r="L161" s="66"/>
    </row>
    <row r="162" spans="12:12" x14ac:dyDescent="0.25">
      <c r="L162" s="66"/>
    </row>
    <row r="163" spans="12:12" x14ac:dyDescent="0.25">
      <c r="L163" s="66"/>
    </row>
    <row r="164" spans="12:12" x14ac:dyDescent="0.25">
      <c r="L164" s="66"/>
    </row>
    <row r="165" spans="12:12" x14ac:dyDescent="0.25">
      <c r="L165" s="66"/>
    </row>
    <row r="166" spans="12:12" x14ac:dyDescent="0.25">
      <c r="L166" s="66"/>
    </row>
    <row r="167" spans="12:12" x14ac:dyDescent="0.25">
      <c r="L167" s="66"/>
    </row>
    <row r="168" spans="12:12" x14ac:dyDescent="0.25">
      <c r="L168" s="66"/>
    </row>
    <row r="169" spans="12:12" x14ac:dyDescent="0.25">
      <c r="L169" s="66"/>
    </row>
    <row r="170" spans="12:12" x14ac:dyDescent="0.25">
      <c r="L170" s="66"/>
    </row>
    <row r="171" spans="12:12" x14ac:dyDescent="0.25">
      <c r="L171" s="66"/>
    </row>
    <row r="172" spans="12:12" x14ac:dyDescent="0.25">
      <c r="L172" s="66"/>
    </row>
    <row r="173" spans="12:12" x14ac:dyDescent="0.25">
      <c r="L173" s="66"/>
    </row>
    <row r="174" spans="12:12" x14ac:dyDescent="0.25">
      <c r="L174" s="66"/>
    </row>
    <row r="175" spans="12:12" x14ac:dyDescent="0.25">
      <c r="L175" s="66"/>
    </row>
    <row r="176" spans="12:12" x14ac:dyDescent="0.25">
      <c r="L176" s="66"/>
    </row>
    <row r="177" spans="12:12" x14ac:dyDescent="0.25">
      <c r="L177" s="66"/>
    </row>
    <row r="178" spans="12:12" x14ac:dyDescent="0.25">
      <c r="L178" s="66"/>
    </row>
    <row r="179" spans="12:12" x14ac:dyDescent="0.25">
      <c r="L179" s="66"/>
    </row>
    <row r="180" spans="12:12" x14ac:dyDescent="0.25">
      <c r="L180" s="66"/>
    </row>
    <row r="181" spans="12:12" x14ac:dyDescent="0.25">
      <c r="L181" s="66"/>
    </row>
    <row r="182" spans="12:12" x14ac:dyDescent="0.25">
      <c r="L182" s="66"/>
    </row>
    <row r="183" spans="12:12" x14ac:dyDescent="0.25">
      <c r="L183" s="66"/>
    </row>
    <row r="184" spans="12:12" x14ac:dyDescent="0.25">
      <c r="L184" s="66"/>
    </row>
    <row r="185" spans="12:12" x14ac:dyDescent="0.25">
      <c r="L185" s="66"/>
    </row>
    <row r="186" spans="12:12" x14ac:dyDescent="0.25">
      <c r="L186" s="66"/>
    </row>
    <row r="187" spans="12:12" x14ac:dyDescent="0.25">
      <c r="L187" s="66"/>
    </row>
    <row r="188" spans="12:12" x14ac:dyDescent="0.25">
      <c r="L188" s="66"/>
    </row>
    <row r="189" spans="12:12" x14ac:dyDescent="0.25">
      <c r="L189" s="66"/>
    </row>
    <row r="190" spans="12:12" x14ac:dyDescent="0.25">
      <c r="L190" s="66"/>
    </row>
    <row r="191" spans="12:12" x14ac:dyDescent="0.25">
      <c r="L191" s="66"/>
    </row>
    <row r="192" spans="12:12" x14ac:dyDescent="0.25">
      <c r="L192" s="66"/>
    </row>
    <row r="193" spans="12:12" x14ac:dyDescent="0.25">
      <c r="L193" s="66"/>
    </row>
    <row r="194" spans="12:12" x14ac:dyDescent="0.25">
      <c r="L194" s="66"/>
    </row>
    <row r="195" spans="12:12" x14ac:dyDescent="0.25">
      <c r="L195" s="66"/>
    </row>
    <row r="196" spans="12:12" x14ac:dyDescent="0.25">
      <c r="L196" s="66"/>
    </row>
    <row r="197" spans="12:12" x14ac:dyDescent="0.25">
      <c r="L197" s="66"/>
    </row>
    <row r="198" spans="12:12" x14ac:dyDescent="0.25">
      <c r="L198" s="66"/>
    </row>
    <row r="199" spans="12:12" x14ac:dyDescent="0.25">
      <c r="L199" s="66"/>
    </row>
    <row r="200" spans="12:12" x14ac:dyDescent="0.25">
      <c r="L200" s="66"/>
    </row>
    <row r="201" spans="12:12" x14ac:dyDescent="0.25">
      <c r="L201" s="66"/>
    </row>
    <row r="202" spans="12:12" x14ac:dyDescent="0.25">
      <c r="L202" s="66"/>
    </row>
    <row r="203" spans="12:12" x14ac:dyDescent="0.25">
      <c r="L203" s="66"/>
    </row>
    <row r="204" spans="12:12" x14ac:dyDescent="0.25">
      <c r="L204" s="66"/>
    </row>
    <row r="205" spans="12:12" x14ac:dyDescent="0.25">
      <c r="L205" s="66"/>
    </row>
    <row r="206" spans="12:12" x14ac:dyDescent="0.25">
      <c r="L206" s="66"/>
    </row>
    <row r="207" spans="12:12" x14ac:dyDescent="0.25">
      <c r="L207" s="66"/>
    </row>
    <row r="208" spans="12:12" x14ac:dyDescent="0.25">
      <c r="L208" s="66"/>
    </row>
    <row r="209" spans="12:12" x14ac:dyDescent="0.25">
      <c r="L209" s="66"/>
    </row>
    <row r="210" spans="12:12" x14ac:dyDescent="0.25">
      <c r="L210" s="66"/>
    </row>
    <row r="211" spans="12:12" x14ac:dyDescent="0.25">
      <c r="L211" s="66"/>
    </row>
    <row r="212" spans="12:12" x14ac:dyDescent="0.25">
      <c r="L212" s="66"/>
    </row>
    <row r="213" spans="12:12" x14ac:dyDescent="0.25">
      <c r="L213" s="66"/>
    </row>
    <row r="214" spans="12:12" x14ac:dyDescent="0.25">
      <c r="L214" s="66"/>
    </row>
    <row r="215" spans="12:12" x14ac:dyDescent="0.25">
      <c r="L215" s="66"/>
    </row>
    <row r="216" spans="12:12" x14ac:dyDescent="0.25">
      <c r="L216" s="66"/>
    </row>
    <row r="217" spans="12:12" x14ac:dyDescent="0.25">
      <c r="L217" s="66"/>
    </row>
    <row r="218" spans="12:12" x14ac:dyDescent="0.25">
      <c r="L218" s="66"/>
    </row>
    <row r="219" spans="12:12" x14ac:dyDescent="0.25">
      <c r="L219" s="66"/>
    </row>
    <row r="220" spans="12:12" x14ac:dyDescent="0.25">
      <c r="L220" s="66"/>
    </row>
    <row r="221" spans="12:12" x14ac:dyDescent="0.25">
      <c r="L221" s="66"/>
    </row>
    <row r="222" spans="12:12" x14ac:dyDescent="0.25">
      <c r="L222" s="66"/>
    </row>
    <row r="223" spans="12:12" x14ac:dyDescent="0.25">
      <c r="L223" s="66"/>
    </row>
    <row r="224" spans="12:12" x14ac:dyDescent="0.25">
      <c r="L224" s="66"/>
    </row>
    <row r="225" spans="12:12" x14ac:dyDescent="0.25">
      <c r="L225" s="66"/>
    </row>
    <row r="226" spans="12:12" x14ac:dyDescent="0.25">
      <c r="L226" s="66"/>
    </row>
    <row r="227" spans="12:12" x14ac:dyDescent="0.25">
      <c r="L227" s="66"/>
    </row>
    <row r="228" spans="12:12" x14ac:dyDescent="0.25">
      <c r="L228" s="66"/>
    </row>
    <row r="229" spans="12:12" x14ac:dyDescent="0.25">
      <c r="L229" s="66"/>
    </row>
    <row r="230" spans="12:12" x14ac:dyDescent="0.25">
      <c r="L230" s="66"/>
    </row>
    <row r="231" spans="12:12" x14ac:dyDescent="0.25">
      <c r="L231" s="66"/>
    </row>
    <row r="232" spans="12:12" x14ac:dyDescent="0.25">
      <c r="L232" s="66"/>
    </row>
    <row r="233" spans="12:12" x14ac:dyDescent="0.25">
      <c r="L233" s="66"/>
    </row>
    <row r="234" spans="12:12" x14ac:dyDescent="0.25">
      <c r="L234" s="66"/>
    </row>
    <row r="235" spans="12:12" x14ac:dyDescent="0.25">
      <c r="L235" s="66"/>
    </row>
    <row r="236" spans="12:12" x14ac:dyDescent="0.25">
      <c r="L236" s="66"/>
    </row>
    <row r="237" spans="12:12" x14ac:dyDescent="0.25">
      <c r="L237" s="66"/>
    </row>
    <row r="238" spans="12:12" x14ac:dyDescent="0.25">
      <c r="L238" s="66"/>
    </row>
    <row r="239" spans="12:12" x14ac:dyDescent="0.25">
      <c r="L239" s="66"/>
    </row>
    <row r="240" spans="12:12" x14ac:dyDescent="0.25">
      <c r="L240" s="66"/>
    </row>
    <row r="241" spans="12:12" x14ac:dyDescent="0.25">
      <c r="L241" s="66"/>
    </row>
    <row r="242" spans="12:12" x14ac:dyDescent="0.25">
      <c r="L242" s="66"/>
    </row>
    <row r="243" spans="12:12" x14ac:dyDescent="0.25">
      <c r="L243" s="66"/>
    </row>
    <row r="244" spans="12:12" x14ac:dyDescent="0.25">
      <c r="L244" s="66"/>
    </row>
    <row r="245" spans="12:12" x14ac:dyDescent="0.25">
      <c r="L245" s="66"/>
    </row>
    <row r="246" spans="12:12" x14ac:dyDescent="0.25">
      <c r="L246" s="66"/>
    </row>
    <row r="247" spans="12:12" x14ac:dyDescent="0.25">
      <c r="L247" s="66"/>
    </row>
    <row r="248" spans="12:12" x14ac:dyDescent="0.25">
      <c r="L248" s="66"/>
    </row>
    <row r="249" spans="12:12" x14ac:dyDescent="0.25">
      <c r="L249" s="66"/>
    </row>
    <row r="250" spans="12:12" x14ac:dyDescent="0.25">
      <c r="L250" s="66"/>
    </row>
    <row r="251" spans="12:12" x14ac:dyDescent="0.25">
      <c r="L251" s="66"/>
    </row>
    <row r="252" spans="12:12" x14ac:dyDescent="0.25">
      <c r="L252" s="66"/>
    </row>
    <row r="253" spans="12:12" x14ac:dyDescent="0.25">
      <c r="L253" s="66"/>
    </row>
    <row r="254" spans="12:12" x14ac:dyDescent="0.25">
      <c r="L254" s="66"/>
    </row>
    <row r="255" spans="12:12" x14ac:dyDescent="0.25">
      <c r="L255" s="66"/>
    </row>
    <row r="256" spans="12:12" x14ac:dyDescent="0.25">
      <c r="L256" s="66"/>
    </row>
    <row r="257" spans="12:12" x14ac:dyDescent="0.25">
      <c r="L257" s="66"/>
    </row>
    <row r="258" spans="12:12" x14ac:dyDescent="0.25">
      <c r="L258" s="66"/>
    </row>
    <row r="259" spans="12:12" x14ac:dyDescent="0.25">
      <c r="L259" s="66"/>
    </row>
    <row r="260" spans="12:12" x14ac:dyDescent="0.25">
      <c r="L260" s="66"/>
    </row>
    <row r="261" spans="12:12" x14ac:dyDescent="0.25">
      <c r="L261" s="66"/>
    </row>
    <row r="262" spans="12:12" x14ac:dyDescent="0.25">
      <c r="L262" s="66"/>
    </row>
    <row r="263" spans="12:12" x14ac:dyDescent="0.25">
      <c r="L263" s="66"/>
    </row>
    <row r="264" spans="12:12" x14ac:dyDescent="0.25">
      <c r="L264" s="66"/>
    </row>
    <row r="265" spans="12:12" x14ac:dyDescent="0.25">
      <c r="L265" s="66"/>
    </row>
    <row r="266" spans="12:12" x14ac:dyDescent="0.25">
      <c r="L266" s="66"/>
    </row>
    <row r="267" spans="12:12" x14ac:dyDescent="0.25">
      <c r="L267" s="66"/>
    </row>
    <row r="268" spans="12:12" x14ac:dyDescent="0.25">
      <c r="L268" s="66"/>
    </row>
    <row r="269" spans="12:12" x14ac:dyDescent="0.25">
      <c r="L269" s="66"/>
    </row>
    <row r="270" spans="12:12" x14ac:dyDescent="0.25">
      <c r="L270" s="66"/>
    </row>
    <row r="271" spans="12:12" x14ac:dyDescent="0.25">
      <c r="L271" s="66"/>
    </row>
    <row r="272" spans="12:12" x14ac:dyDescent="0.25">
      <c r="L272" s="66"/>
    </row>
    <row r="273" spans="12:12" x14ac:dyDescent="0.25">
      <c r="L273" s="66"/>
    </row>
    <row r="274" spans="12:12" x14ac:dyDescent="0.25">
      <c r="L274" s="66"/>
    </row>
    <row r="275" spans="12:12" x14ac:dyDescent="0.25">
      <c r="L275" s="66"/>
    </row>
    <row r="276" spans="12:12" x14ac:dyDescent="0.25">
      <c r="L276" s="66"/>
    </row>
    <row r="277" spans="12:12" x14ac:dyDescent="0.25">
      <c r="L277" s="66"/>
    </row>
    <row r="278" spans="12:12" x14ac:dyDescent="0.25">
      <c r="L278" s="66"/>
    </row>
    <row r="279" spans="12:12" x14ac:dyDescent="0.25">
      <c r="L279" s="66"/>
    </row>
    <row r="280" spans="12:12" x14ac:dyDescent="0.25">
      <c r="L280" s="66"/>
    </row>
    <row r="281" spans="12:12" x14ac:dyDescent="0.25">
      <c r="L281" s="66"/>
    </row>
    <row r="282" spans="12:12" x14ac:dyDescent="0.25">
      <c r="L282" s="66"/>
    </row>
    <row r="283" spans="12:12" x14ac:dyDescent="0.25">
      <c r="L283" s="66"/>
    </row>
    <row r="284" spans="12:12" x14ac:dyDescent="0.25">
      <c r="L284" s="66"/>
    </row>
    <row r="285" spans="12:12" x14ac:dyDescent="0.25">
      <c r="L285" s="66"/>
    </row>
    <row r="286" spans="12:12" x14ac:dyDescent="0.25">
      <c r="L286" s="66"/>
    </row>
    <row r="287" spans="12:12" x14ac:dyDescent="0.25">
      <c r="L287" s="66"/>
    </row>
    <row r="288" spans="12:12" x14ac:dyDescent="0.25">
      <c r="L288" s="66"/>
    </row>
    <row r="289" spans="12:12" x14ac:dyDescent="0.25">
      <c r="L289" s="66"/>
    </row>
    <row r="290" spans="12:12" x14ac:dyDescent="0.25">
      <c r="L290" s="66"/>
    </row>
    <row r="291" spans="12:12" x14ac:dyDescent="0.25">
      <c r="L291" s="66"/>
    </row>
    <row r="292" spans="12:12" x14ac:dyDescent="0.25">
      <c r="L292" s="66"/>
    </row>
    <row r="293" spans="12:12" x14ac:dyDescent="0.25">
      <c r="L293" s="66"/>
    </row>
    <row r="294" spans="12:12" x14ac:dyDescent="0.25">
      <c r="L294" s="66"/>
    </row>
    <row r="295" spans="12:12" x14ac:dyDescent="0.25">
      <c r="L295" s="66"/>
    </row>
    <row r="296" spans="12:12" x14ac:dyDescent="0.25">
      <c r="L296" s="66"/>
    </row>
    <row r="297" spans="12:12" x14ac:dyDescent="0.25">
      <c r="L297" s="66"/>
    </row>
    <row r="298" spans="12:12" x14ac:dyDescent="0.25">
      <c r="L298" s="66"/>
    </row>
    <row r="299" spans="12:12" x14ac:dyDescent="0.25">
      <c r="L299" s="66"/>
    </row>
    <row r="300" spans="12:12" x14ac:dyDescent="0.25">
      <c r="L300" s="66"/>
    </row>
    <row r="301" spans="12:12" x14ac:dyDescent="0.25">
      <c r="L301" s="66"/>
    </row>
    <row r="302" spans="12:12" x14ac:dyDescent="0.25">
      <c r="L302" s="66"/>
    </row>
    <row r="303" spans="12:12" x14ac:dyDescent="0.25">
      <c r="L303" s="66"/>
    </row>
    <row r="304" spans="12:12" x14ac:dyDescent="0.25">
      <c r="L304" s="66"/>
    </row>
    <row r="305" spans="12:12" x14ac:dyDescent="0.25">
      <c r="L305" s="66"/>
    </row>
    <row r="306" spans="12:12" x14ac:dyDescent="0.25">
      <c r="L306" s="66"/>
    </row>
    <row r="307" spans="12:12" x14ac:dyDescent="0.25">
      <c r="L307" s="66"/>
    </row>
    <row r="308" spans="12:12" x14ac:dyDescent="0.25">
      <c r="L308" s="66"/>
    </row>
    <row r="309" spans="12:12" x14ac:dyDescent="0.25">
      <c r="L309" s="66"/>
    </row>
    <row r="310" spans="12:12" x14ac:dyDescent="0.25">
      <c r="L310" s="66"/>
    </row>
    <row r="311" spans="12:12" x14ac:dyDescent="0.25">
      <c r="L311" s="66"/>
    </row>
    <row r="312" spans="12:12" x14ac:dyDescent="0.25">
      <c r="L312" s="66"/>
    </row>
    <row r="313" spans="12:12" x14ac:dyDescent="0.25">
      <c r="L313" s="66"/>
    </row>
    <row r="314" spans="12:12" x14ac:dyDescent="0.25">
      <c r="L314" s="66"/>
    </row>
    <row r="315" spans="12:12" x14ac:dyDescent="0.25">
      <c r="L315" s="66"/>
    </row>
    <row r="316" spans="12:12" x14ac:dyDescent="0.25">
      <c r="L316" s="66"/>
    </row>
    <row r="317" spans="12:12" x14ac:dyDescent="0.25">
      <c r="L317" s="66"/>
    </row>
    <row r="318" spans="12:12" x14ac:dyDescent="0.25">
      <c r="L318" s="66"/>
    </row>
    <row r="319" spans="12:12" x14ac:dyDescent="0.25">
      <c r="L319" s="66"/>
    </row>
    <row r="320" spans="12:12" x14ac:dyDescent="0.25">
      <c r="L320" s="66"/>
    </row>
    <row r="321" spans="12:12" x14ac:dyDescent="0.25">
      <c r="L321" s="66"/>
    </row>
  </sheetData>
  <mergeCells count="50">
    <mergeCell ref="A17:A19"/>
    <mergeCell ref="B17:B19"/>
    <mergeCell ref="A14:A16"/>
    <mergeCell ref="B14:B16"/>
    <mergeCell ref="O68:Q68"/>
    <mergeCell ref="A5:A6"/>
    <mergeCell ref="A65:A67"/>
    <mergeCell ref="B65:B67"/>
    <mergeCell ref="A62:A64"/>
    <mergeCell ref="B62:B64"/>
    <mergeCell ref="M60:N60"/>
    <mergeCell ref="M61:N61"/>
    <mergeCell ref="M57:N57"/>
    <mergeCell ref="M58:N58"/>
    <mergeCell ref="A59:A61"/>
    <mergeCell ref="B59:B61"/>
    <mergeCell ref="M59:N59"/>
    <mergeCell ref="A56:A58"/>
    <mergeCell ref="B56:B58"/>
    <mergeCell ref="M56:N56"/>
    <mergeCell ref="A44:A46"/>
    <mergeCell ref="B44:B46"/>
    <mergeCell ref="B38:B40"/>
    <mergeCell ref="B35:B37"/>
    <mergeCell ref="A32:A34"/>
    <mergeCell ref="B32:B34"/>
    <mergeCell ref="B41:B43"/>
    <mergeCell ref="A38:A40"/>
    <mergeCell ref="A68:B68"/>
    <mergeCell ref="A50:A52"/>
    <mergeCell ref="B50:B52"/>
    <mergeCell ref="A47:A49"/>
    <mergeCell ref="B47:B49"/>
    <mergeCell ref="B54:B55"/>
    <mergeCell ref="A1:K3"/>
    <mergeCell ref="D5:L5"/>
    <mergeCell ref="A4:L4"/>
    <mergeCell ref="A8:B10"/>
    <mergeCell ref="A29:A31"/>
    <mergeCell ref="B29:B31"/>
    <mergeCell ref="A26:A28"/>
    <mergeCell ref="B26:B28"/>
    <mergeCell ref="A23:A25"/>
    <mergeCell ref="B23:B25"/>
    <mergeCell ref="A11:A13"/>
    <mergeCell ref="B11:B13"/>
    <mergeCell ref="B5:B6"/>
    <mergeCell ref="C5:C6"/>
    <mergeCell ref="A20:A22"/>
    <mergeCell ref="B20:B22"/>
  </mergeCells>
  <pageMargins left="0.70866141732283472" right="0.19685039370078741" top="0.98425196850393704" bottom="0.19685039370078741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проект на 2019-2021 № 354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2019-09-24T08:46:21Z</cp:lastPrinted>
  <dcterms:created xsi:type="dcterms:W3CDTF">2018-11-01T08:22:49Z</dcterms:created>
  <dcterms:modified xsi:type="dcterms:W3CDTF">2019-11-01T05:54:46Z</dcterms:modified>
</cp:coreProperties>
</file>