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03,2019 " sheetId="1" r:id="rId1"/>
    <sheet name="Лист1" sheetId="2" r:id="rId2"/>
    <sheet name="Лист3" sheetId="3" r:id="rId3"/>
  </sheets>
  <definedNames>
    <definedName name="_xlnm.Print_Area" localSheetId="0">'03,2019 '!$A$1:$T$38</definedName>
  </definedNames>
  <calcPr fullCalcOnLoad="1" fullPrecision="0"/>
</workbook>
</file>

<file path=xl/sharedStrings.xml><?xml version="1.0" encoding="utf-8"?>
<sst xmlns="http://schemas.openxmlformats.org/spreadsheetml/2006/main" count="120" uniqueCount="53">
  <si>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</si>
  <si>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</si>
  <si>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</si>
  <si>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</si>
  <si>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</si>
  <si>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</si>
  <si>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</si>
  <si>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</si>
  <si>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</si>
  <si>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</si>
  <si>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</si>
  <si>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</si>
  <si>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</si>
  <si>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</si>
  <si>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</si>
  <si>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</si>
  <si>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</si>
  <si>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</si>
  <si>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</si>
  <si>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</si>
  <si>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</si>
  <si>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</si>
  <si>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</si>
  <si>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</si>
  <si>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</si>
  <si>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Приложение 3</t>
  </si>
  <si>
    <t>Внебюджетные источники финансирования</t>
  </si>
  <si>
    <r>
      <t xml:space="preserve">Планируемая дата сноса </t>
    </r>
    <r>
      <rPr>
        <sz val="11"/>
        <rFont val="Times New Roman"/>
        <family val="1"/>
      </rPr>
      <t>или реконструкции</t>
    </r>
    <r>
      <rPr>
        <sz val="11"/>
        <color indexed="8"/>
        <rFont val="Times New Roman"/>
        <family val="1"/>
      </rPr>
      <t xml:space="preserve"> МКД</t>
    </r>
  </si>
  <si>
    <t>Всего:</t>
  </si>
  <si>
    <t>"Переселение граждан из аварийного жилищного фонда</t>
  </si>
  <si>
    <t>Общий итог по Программе</t>
  </si>
  <si>
    <t>к адресной программе</t>
  </si>
  <si>
    <t>Итого с финансовой поддержкой Фонда:</t>
  </si>
  <si>
    <t>Итого без финансовой поддержки Фонда:</t>
  </si>
  <si>
    <t>г. Емва, ул. Авиационная, д. 66</t>
  </si>
  <si>
    <t>г. Емва, ул. Коммунистическая, д. 4</t>
  </si>
  <si>
    <t>г. Емва, ул. Комсомольская, д. 19а</t>
  </si>
  <si>
    <t>на территории муниципального района "Княжпогостский" на 2019-2024годы</t>
  </si>
  <si>
    <t>Итого по I этапу 2019 -2020 гг. с  финансовой поддержкой фонда</t>
  </si>
  <si>
    <t>Итого по I этапу 2019-2020 гг. без финансовой поддержки Фонда:</t>
  </si>
  <si>
    <t>Итого по II этапу 2020 -2021 гг. с  финансовой поддержкой Фонда</t>
  </si>
  <si>
    <t>Итого по II этапу 2020-2021 гг. без финансовой поддержки Фонда:</t>
  </si>
  <si>
    <t>Итого по III этапу 2021 -2022 гг. с  финансовой поддержкой Фонда</t>
  </si>
  <si>
    <t xml:space="preserve">(I этап 2019-2020г., II этап 2020-2021г., III этап 2021-2022г., </t>
  </si>
  <si>
    <t>Итого по III этапу 2021 -2022 гг. без  финансовой поддержки Фонда</t>
  </si>
  <si>
    <t>Итого по IV этапу 2022 -2023 гг. с  финансовой поддержкой Фонда</t>
  </si>
  <si>
    <t>Итого по IV этапу 2022 -2023 гг. без  финансовой поддержки Фонда</t>
  </si>
  <si>
    <t>Итого по V этапу 2023 -2024 гг. с  финансовой поддержкой Фонда</t>
  </si>
  <si>
    <t>Итого по V этапу 2023 -2024 гг. без  финансовой поддержки Фонда</t>
  </si>
  <si>
    <t>13-о</t>
  </si>
  <si>
    <t>31-о</t>
  </si>
  <si>
    <t>7-о</t>
  </si>
  <si>
    <t>IV этап 2022-2023г., V этап 2023-2024 г., VI этап 2024 г. - до 1 сентября 2025г.)»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</si>
</sst>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0.000"/>
    <numFmt numFmtId="195" formatCode="0.0000"/>
    <numFmt numFmtId="196" formatCode="#,##0.000"/>
    <numFmt numFmtId="197" formatCode="0.000000"/>
    <numFmt numFmtId="198" formatCode="0.00000"/>
    <numFmt numFmtId="199" formatCode="#,##0.00_р_."/>
    <numFmt numFmtId="200" formatCode="[$-FC19]d\ mmmm\ yyyy\ &quot;г.&quot;"/>
    <numFmt numFmtId="201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1"/>
    </font>
    <font>
      <sz val="11"/>
      <color indexed="16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sz val="10"/>
      <color indexed="1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b/>
      <sz val="10"/>
      <color rgb="FFFF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56">
    <xf numFmtId="0" fontId="0" fillId="0" borderId="0" xfId="0" applyAlignment="1">
      <alignment/>
    </xf>
    <xf numFmtId="4" fontId="19" fillId="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8" fillId="0" borderId="0" xfId="0" applyNumberFormat="1" applyFont="1" applyAlignment="1">
      <alignment/>
    </xf>
    <xf numFmtId="4" fontId="19" fillId="12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/>
    </xf>
    <xf numFmtId="3" fontId="22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4" fontId="35" fillId="12" borderId="0" xfId="0" applyNumberFormat="1" applyFont="1" applyFill="1" applyAlignment="1">
      <alignment/>
    </xf>
    <xf numFmtId="4" fontId="35" fillId="0" borderId="0" xfId="0" applyNumberFormat="1" applyFont="1" applyAlignment="1">
      <alignment/>
    </xf>
    <xf numFmtId="4" fontId="29" fillId="12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left" wrapText="1"/>
    </xf>
    <xf numFmtId="2" fontId="20" fillId="12" borderId="10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wrapText="1"/>
    </xf>
    <xf numFmtId="4" fontId="22" fillId="0" borderId="12" xfId="0" applyNumberFormat="1" applyFont="1" applyBorder="1" applyAlignment="1">
      <alignment horizontal="center" wrapText="1"/>
    </xf>
    <xf numFmtId="4" fontId="27" fillId="0" borderId="0" xfId="0" applyNumberFormat="1" applyFont="1" applyAlignment="1">
      <alignment horizontal="right" wrapText="1"/>
    </xf>
    <xf numFmtId="4" fontId="24" fillId="0" borderId="0" xfId="0" applyNumberFormat="1" applyFont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textRotation="90" wrapText="1"/>
    </xf>
    <xf numFmtId="3" fontId="19" fillId="0" borderId="10" xfId="0" applyNumberFormat="1" applyFont="1" applyBorder="1" applyAlignment="1">
      <alignment horizontal="center" textRotation="90" wrapText="1"/>
    </xf>
    <xf numFmtId="4" fontId="19" fillId="3" borderId="10" xfId="0" applyNumberFormat="1" applyFont="1" applyFill="1" applyBorder="1" applyAlignment="1">
      <alignment horizontal="center" textRotation="90" wrapText="1"/>
    </xf>
    <xf numFmtId="4" fontId="21" fillId="0" borderId="10" xfId="0" applyNumberFormat="1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textRotation="90" wrapText="1"/>
    </xf>
    <xf numFmtId="4" fontId="19" fillId="3" borderId="10" xfId="0" applyNumberFormat="1" applyFont="1" applyFill="1" applyBorder="1" applyAlignment="1">
      <alignment horizontal="center" wrapText="1"/>
    </xf>
    <xf numFmtId="3" fontId="19" fillId="3" borderId="10" xfId="0" applyNumberFormat="1" applyFont="1" applyFill="1" applyBorder="1" applyAlignment="1">
      <alignment horizontal="center" vertical="center" textRotation="90" wrapText="1"/>
    </xf>
    <xf numFmtId="3" fontId="21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textRotation="90" wrapText="1"/>
    </xf>
    <xf numFmtId="4" fontId="19" fillId="3" borderId="10" xfId="0" applyNumberFormat="1" applyFont="1" applyFill="1" applyBorder="1" applyAlignment="1">
      <alignment horizontal="center" vertical="center" textRotation="90" wrapText="1"/>
    </xf>
    <xf numFmtId="4" fontId="19" fillId="0" borderId="10" xfId="0" applyNumberFormat="1" applyFont="1" applyBorder="1" applyAlignment="1">
      <alignment horizontal="center" vertical="center" textRotation="90" wrapText="1"/>
    </xf>
    <xf numFmtId="4" fontId="0" fillId="0" borderId="10" xfId="0" applyNumberForma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left" wrapText="1"/>
    </xf>
    <xf numFmtId="4" fontId="19" fillId="0" borderId="10" xfId="0" applyNumberFormat="1" applyFont="1" applyBorder="1" applyAlignment="1">
      <alignment horizontal="center" textRotation="90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" fontId="22" fillId="0" borderId="11" xfId="0" applyNumberFormat="1" applyFont="1" applyBorder="1" applyAlignment="1">
      <alignment wrapText="1"/>
    </xf>
    <xf numFmtId="4" fontId="22" fillId="0" borderId="12" xfId="0" applyNumberFormat="1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tabSelected="1" view="pageBreakPreview" zoomScale="80" zoomScaleNormal="80" zoomScaleSheetLayoutView="80" zoomScalePageLayoutView="0" workbookViewId="0" topLeftCell="A1">
      <selection activeCell="V9" sqref="V9"/>
    </sheetView>
  </sheetViews>
  <sheetFormatPr defaultColWidth="9.140625" defaultRowHeight="12.75" outlineLevelCol="1"/>
  <cols>
    <col min="1" max="1" width="5.57421875" style="15" customWidth="1"/>
    <col min="2" max="2" width="34.00390625" style="2" customWidth="1"/>
    <col min="3" max="3" width="10.140625" style="2" customWidth="1" outlineLevel="1"/>
    <col min="4" max="4" width="12.28125" style="2" customWidth="1" outlineLevel="1"/>
    <col min="5" max="5" width="12.00390625" style="2" customWidth="1" outlineLevel="1"/>
    <col min="6" max="6" width="11.8515625" style="2" customWidth="1" outlineLevel="1"/>
    <col min="7" max="7" width="8.8515625" style="15" customWidth="1"/>
    <col min="8" max="8" width="9.140625" style="15" customWidth="1" outlineLevel="1"/>
    <col min="9" max="9" width="9.140625" style="2" customWidth="1" outlineLevel="1"/>
    <col min="10" max="12" width="9.140625" style="15" customWidth="1" outlineLevel="1"/>
    <col min="13" max="13" width="9.140625" style="2" customWidth="1" outlineLevel="1"/>
    <col min="14" max="14" width="12.00390625" style="2" customWidth="1" outlineLevel="1"/>
    <col min="15" max="15" width="11.421875" style="2" customWidth="1" outlineLevel="1"/>
    <col min="16" max="16" width="21.8515625" style="2" customWidth="1" outlineLevel="1"/>
    <col min="17" max="17" width="17.00390625" style="2" customWidth="1" outlineLevel="1"/>
    <col min="18" max="18" width="17.28125" style="2" customWidth="1" outlineLevel="1"/>
    <col min="19" max="19" width="15.7109375" style="2" customWidth="1" outlineLevel="1"/>
    <col min="20" max="20" width="20.57421875" style="2" customWidth="1"/>
    <col min="21" max="21" width="9.140625" style="2" customWidth="1"/>
    <col min="22" max="22" width="14.421875" style="2" bestFit="1" customWidth="1"/>
    <col min="23" max="23" width="11.57421875" style="2" bestFit="1" customWidth="1"/>
    <col min="24" max="16384" width="9.140625" style="2" customWidth="1"/>
  </cols>
  <sheetData>
    <row r="2" spans="1:20" ht="26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6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26.25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26.25">
      <c r="A5" s="31" t="s">
        <v>37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26.25">
      <c r="A6" s="31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31" t="s">
        <v>52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1">
      <c r="A8" s="16"/>
      <c r="B8" s="3"/>
      <c r="C8" s="3"/>
      <c r="D8" s="3"/>
      <c r="E8" s="3"/>
      <c r="F8" s="3"/>
      <c r="G8" s="19"/>
      <c r="H8" s="19"/>
      <c r="I8" s="3"/>
      <c r="J8" s="19"/>
      <c r="K8" s="19"/>
      <c r="L8" s="19"/>
      <c r="M8" s="3"/>
      <c r="N8" s="4"/>
      <c r="O8" s="4"/>
      <c r="P8" s="4"/>
      <c r="Q8" s="4"/>
      <c r="R8" s="4"/>
      <c r="S8" s="4"/>
      <c r="T8" s="5"/>
    </row>
    <row r="9" spans="1:20" ht="20.25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5"/>
    </row>
    <row r="10" spans="1:20" ht="2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5"/>
    </row>
    <row r="11" spans="1:20" ht="42.75" customHeight="1">
      <c r="A11" s="33" t="s">
        <v>1</v>
      </c>
      <c r="B11" s="34" t="s">
        <v>2</v>
      </c>
      <c r="C11" s="35" t="s">
        <v>3</v>
      </c>
      <c r="D11" s="35"/>
      <c r="E11" s="36" t="s">
        <v>4</v>
      </c>
      <c r="F11" s="36" t="s">
        <v>27</v>
      </c>
      <c r="G11" s="37" t="s">
        <v>5</v>
      </c>
      <c r="H11" s="37" t="s">
        <v>6</v>
      </c>
      <c r="I11" s="38" t="s">
        <v>7</v>
      </c>
      <c r="J11" s="35" t="s">
        <v>8</v>
      </c>
      <c r="K11" s="35"/>
      <c r="L11" s="35"/>
      <c r="M11" s="35" t="s">
        <v>9</v>
      </c>
      <c r="N11" s="35"/>
      <c r="O11" s="35"/>
      <c r="P11" s="34" t="s">
        <v>10</v>
      </c>
      <c r="Q11" s="34"/>
      <c r="R11" s="34"/>
      <c r="S11" s="34"/>
      <c r="T11" s="39"/>
    </row>
    <row r="12" spans="1:20" ht="15">
      <c r="A12" s="33"/>
      <c r="B12" s="34"/>
      <c r="C12" s="35"/>
      <c r="D12" s="35"/>
      <c r="E12" s="36"/>
      <c r="F12" s="36"/>
      <c r="G12" s="37"/>
      <c r="H12" s="37"/>
      <c r="I12" s="38"/>
      <c r="J12" s="40" t="s">
        <v>11</v>
      </c>
      <c r="K12" s="41" t="s">
        <v>12</v>
      </c>
      <c r="L12" s="41"/>
      <c r="M12" s="38" t="s">
        <v>11</v>
      </c>
      <c r="N12" s="41" t="s">
        <v>12</v>
      </c>
      <c r="O12" s="41"/>
      <c r="P12" s="36" t="s">
        <v>28</v>
      </c>
      <c r="Q12" s="35" t="s">
        <v>12</v>
      </c>
      <c r="R12" s="35"/>
      <c r="S12" s="35"/>
      <c r="T12" s="35"/>
    </row>
    <row r="13" spans="1:20" ht="30.75" customHeight="1">
      <c r="A13" s="33"/>
      <c r="B13" s="34"/>
      <c r="C13" s="7"/>
      <c r="D13" s="7"/>
      <c r="E13" s="36"/>
      <c r="F13" s="36"/>
      <c r="G13" s="37"/>
      <c r="H13" s="37"/>
      <c r="I13" s="38"/>
      <c r="J13" s="40"/>
      <c r="K13" s="42" t="s">
        <v>15</v>
      </c>
      <c r="L13" s="44" t="s">
        <v>16</v>
      </c>
      <c r="M13" s="38"/>
      <c r="N13" s="45" t="s">
        <v>15</v>
      </c>
      <c r="O13" s="46" t="s">
        <v>16</v>
      </c>
      <c r="P13" s="36"/>
      <c r="Q13" s="46" t="s">
        <v>17</v>
      </c>
      <c r="R13" s="46" t="s">
        <v>18</v>
      </c>
      <c r="S13" s="46" t="s">
        <v>19</v>
      </c>
      <c r="T13" s="46" t="s">
        <v>26</v>
      </c>
    </row>
    <row r="14" spans="1:20" ht="113.25" customHeight="1">
      <c r="A14" s="33"/>
      <c r="B14" s="34"/>
      <c r="C14" s="50" t="s">
        <v>13</v>
      </c>
      <c r="D14" s="50" t="s">
        <v>14</v>
      </c>
      <c r="E14" s="36"/>
      <c r="F14" s="36"/>
      <c r="G14" s="37"/>
      <c r="H14" s="37"/>
      <c r="I14" s="38"/>
      <c r="J14" s="40"/>
      <c r="K14" s="43"/>
      <c r="L14" s="43"/>
      <c r="M14" s="38"/>
      <c r="N14" s="39"/>
      <c r="O14" s="39"/>
      <c r="P14" s="36"/>
      <c r="Q14" s="39"/>
      <c r="R14" s="39"/>
      <c r="S14" s="47"/>
      <c r="T14" s="39"/>
    </row>
    <row r="15" spans="1:20" ht="14.25">
      <c r="A15" s="33"/>
      <c r="B15" s="34"/>
      <c r="C15" s="50"/>
      <c r="D15" s="50"/>
      <c r="E15" s="36"/>
      <c r="F15" s="36"/>
      <c r="G15" s="20" t="s">
        <v>20</v>
      </c>
      <c r="H15" s="20" t="s">
        <v>20</v>
      </c>
      <c r="I15" s="8" t="s">
        <v>21</v>
      </c>
      <c r="J15" s="20" t="s">
        <v>22</v>
      </c>
      <c r="K15" s="20" t="s">
        <v>22</v>
      </c>
      <c r="L15" s="20" t="s">
        <v>22</v>
      </c>
      <c r="M15" s="8" t="s">
        <v>21</v>
      </c>
      <c r="N15" s="8" t="s">
        <v>21</v>
      </c>
      <c r="O15" s="8" t="s">
        <v>21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</row>
    <row r="16" spans="1:20" s="15" customFormat="1" ht="1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</row>
    <row r="17" spans="1:20" ht="32.25" customHeight="1">
      <c r="A17" s="51" t="s">
        <v>30</v>
      </c>
      <c r="B17" s="51"/>
      <c r="C17" s="9" t="s">
        <v>24</v>
      </c>
      <c r="D17" s="9" t="s">
        <v>24</v>
      </c>
      <c r="E17" s="9" t="s">
        <v>24</v>
      </c>
      <c r="F17" s="9" t="s">
        <v>24</v>
      </c>
      <c r="G17" s="21">
        <f>G18+G19</f>
        <v>42</v>
      </c>
      <c r="H17" s="21">
        <f aca="true" t="shared" si="0" ref="H17:T17">H18+H19</f>
        <v>42</v>
      </c>
      <c r="I17" s="10">
        <f t="shared" si="0"/>
        <v>1282.2</v>
      </c>
      <c r="J17" s="21">
        <f t="shared" si="0"/>
        <v>16</v>
      </c>
      <c r="K17" s="21">
        <f t="shared" si="0"/>
        <v>10</v>
      </c>
      <c r="L17" s="21">
        <f t="shared" si="0"/>
        <v>6</v>
      </c>
      <c r="M17" s="10">
        <f t="shared" si="0"/>
        <v>742</v>
      </c>
      <c r="N17" s="10">
        <f t="shared" si="0"/>
        <v>494.4</v>
      </c>
      <c r="O17" s="10">
        <f t="shared" si="0"/>
        <v>247.6</v>
      </c>
      <c r="P17" s="10">
        <f t="shared" si="0"/>
        <v>24312294.33</v>
      </c>
      <c r="Q17" s="10">
        <f t="shared" si="0"/>
        <v>23096679.61</v>
      </c>
      <c r="R17" s="10">
        <f t="shared" si="0"/>
        <v>972491.77</v>
      </c>
      <c r="S17" s="10">
        <f t="shared" si="0"/>
        <v>243122.95</v>
      </c>
      <c r="T17" s="10">
        <f t="shared" si="0"/>
        <v>0</v>
      </c>
    </row>
    <row r="18" spans="1:20" ht="32.25" customHeight="1">
      <c r="A18" s="48" t="s">
        <v>32</v>
      </c>
      <c r="B18" s="49"/>
      <c r="C18" s="9" t="s">
        <v>24</v>
      </c>
      <c r="D18" s="9" t="s">
        <v>24</v>
      </c>
      <c r="E18" s="9" t="s">
        <v>24</v>
      </c>
      <c r="F18" s="9" t="s">
        <v>24</v>
      </c>
      <c r="G18" s="21">
        <f>G21</f>
        <v>42</v>
      </c>
      <c r="H18" s="21">
        <f aca="true" t="shared" si="1" ref="H18:O18">H21</f>
        <v>42</v>
      </c>
      <c r="I18" s="10">
        <f t="shared" si="1"/>
        <v>1282.2</v>
      </c>
      <c r="J18" s="21">
        <f t="shared" si="1"/>
        <v>16</v>
      </c>
      <c r="K18" s="21">
        <f t="shared" si="1"/>
        <v>10</v>
      </c>
      <c r="L18" s="21">
        <f t="shared" si="1"/>
        <v>6</v>
      </c>
      <c r="M18" s="10">
        <f t="shared" si="1"/>
        <v>742</v>
      </c>
      <c r="N18" s="10">
        <f t="shared" si="1"/>
        <v>494.4</v>
      </c>
      <c r="O18" s="10">
        <f t="shared" si="1"/>
        <v>247.6</v>
      </c>
      <c r="P18" s="10">
        <f>P21</f>
        <v>24312294.33</v>
      </c>
      <c r="Q18" s="10">
        <f>Q21</f>
        <v>23096679.61</v>
      </c>
      <c r="R18" s="10">
        <f>R21</f>
        <v>972491.77</v>
      </c>
      <c r="S18" s="10">
        <f>S21</f>
        <v>243122.95</v>
      </c>
      <c r="T18" s="10">
        <f>T21</f>
        <v>0</v>
      </c>
    </row>
    <row r="19" spans="1:20" ht="32.25" customHeight="1">
      <c r="A19" s="48" t="s">
        <v>33</v>
      </c>
      <c r="B19" s="49"/>
      <c r="C19" s="9" t="s">
        <v>24</v>
      </c>
      <c r="D19" s="9" t="s">
        <v>24</v>
      </c>
      <c r="E19" s="9" t="s">
        <v>24</v>
      </c>
      <c r="F19" s="9" t="s">
        <v>24</v>
      </c>
      <c r="G19" s="21">
        <f>G25</f>
        <v>0</v>
      </c>
      <c r="H19" s="21">
        <f aca="true" t="shared" si="2" ref="H19:O19">H25</f>
        <v>0</v>
      </c>
      <c r="I19" s="21">
        <f t="shared" si="2"/>
        <v>0</v>
      </c>
      <c r="J19" s="21">
        <f t="shared" si="2"/>
        <v>0</v>
      </c>
      <c r="K19" s="21">
        <f t="shared" si="2"/>
        <v>0</v>
      </c>
      <c r="L19" s="21">
        <f t="shared" si="2"/>
        <v>0</v>
      </c>
      <c r="M19" s="21">
        <f t="shared" si="2"/>
        <v>0</v>
      </c>
      <c r="N19" s="21">
        <f t="shared" si="2"/>
        <v>0</v>
      </c>
      <c r="O19" s="21">
        <f t="shared" si="2"/>
        <v>0</v>
      </c>
      <c r="P19" s="10">
        <f>P25</f>
        <v>0</v>
      </c>
      <c r="Q19" s="10">
        <f>Q25</f>
        <v>0</v>
      </c>
      <c r="R19" s="10">
        <f>R25</f>
        <v>0</v>
      </c>
      <c r="S19" s="10">
        <f>S25</f>
        <v>0</v>
      </c>
      <c r="T19" s="10">
        <f>T25</f>
        <v>0</v>
      </c>
    </row>
    <row r="20" spans="1:20" ht="32.25" customHeight="1">
      <c r="A20" s="51" t="s">
        <v>12</v>
      </c>
      <c r="B20" s="51"/>
      <c r="C20" s="9"/>
      <c r="D20" s="9"/>
      <c r="E20" s="9"/>
      <c r="F20" s="9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3" ht="28.5" customHeight="1">
      <c r="A21" s="54" t="s">
        <v>38</v>
      </c>
      <c r="B21" s="55"/>
      <c r="C21" s="9" t="s">
        <v>24</v>
      </c>
      <c r="D21" s="9" t="s">
        <v>24</v>
      </c>
      <c r="E21" s="9" t="s">
        <v>24</v>
      </c>
      <c r="F21" s="9" t="s">
        <v>24</v>
      </c>
      <c r="G21" s="21">
        <f>G22+G23+G24</f>
        <v>42</v>
      </c>
      <c r="H21" s="21">
        <f aca="true" t="shared" si="3" ref="H21:O21">H22+H23+H24</f>
        <v>42</v>
      </c>
      <c r="I21" s="10">
        <f>I22+I23+I24</f>
        <v>1282.2</v>
      </c>
      <c r="J21" s="21">
        <f t="shared" si="3"/>
        <v>16</v>
      </c>
      <c r="K21" s="21">
        <f t="shared" si="3"/>
        <v>10</v>
      </c>
      <c r="L21" s="21">
        <f t="shared" si="3"/>
        <v>6</v>
      </c>
      <c r="M21" s="10">
        <f t="shared" si="3"/>
        <v>742</v>
      </c>
      <c r="N21" s="10">
        <f t="shared" si="3"/>
        <v>494.4</v>
      </c>
      <c r="O21" s="10">
        <f t="shared" si="3"/>
        <v>247.6</v>
      </c>
      <c r="P21" s="10">
        <f>SUM(P22:P24)</f>
        <v>24312294.33</v>
      </c>
      <c r="Q21" s="10">
        <f>Q22+Q23+Q24</f>
        <v>23096679.61</v>
      </c>
      <c r="R21" s="10">
        <f>R22+R23+R24</f>
        <v>972491.77</v>
      </c>
      <c r="S21" s="10">
        <f>S22+S23+S24</f>
        <v>243122.95</v>
      </c>
      <c r="T21" s="10">
        <f>T22+T23+T24</f>
        <v>0</v>
      </c>
      <c r="W21" s="11"/>
    </row>
    <row r="22" spans="1:21" ht="15">
      <c r="A22" s="17">
        <v>1</v>
      </c>
      <c r="B22" s="12" t="s">
        <v>34</v>
      </c>
      <c r="C22" s="28" t="s">
        <v>49</v>
      </c>
      <c r="D22" s="18">
        <v>42428</v>
      </c>
      <c r="E22" s="18">
        <v>44196</v>
      </c>
      <c r="F22" s="18">
        <v>44561</v>
      </c>
      <c r="G22" s="17">
        <v>10</v>
      </c>
      <c r="H22" s="17">
        <v>10</v>
      </c>
      <c r="I22" s="27">
        <v>325.5</v>
      </c>
      <c r="J22" s="17">
        <f>K22+L22</f>
        <v>6</v>
      </c>
      <c r="K22" s="17">
        <v>3</v>
      </c>
      <c r="L22" s="17">
        <v>3</v>
      </c>
      <c r="M22" s="6">
        <f>N22+O22</f>
        <v>251.6</v>
      </c>
      <c r="N22" s="6">
        <f>37.8+39+39.4</f>
        <v>116.2</v>
      </c>
      <c r="O22" s="6">
        <v>135.4</v>
      </c>
      <c r="P22" s="6">
        <f>Q22+R22+S22</f>
        <v>7341335.14</v>
      </c>
      <c r="Q22" s="1">
        <v>6974268.38</v>
      </c>
      <c r="R22" s="1">
        <v>293653.4</v>
      </c>
      <c r="S22" s="1">
        <v>73413.36</v>
      </c>
      <c r="T22" s="1">
        <v>0</v>
      </c>
      <c r="U22" s="13"/>
    </row>
    <row r="23" spans="1:20" ht="30">
      <c r="A23" s="17">
        <v>2</v>
      </c>
      <c r="B23" s="12" t="s">
        <v>35</v>
      </c>
      <c r="C23" s="28" t="s">
        <v>50</v>
      </c>
      <c r="D23" s="18">
        <v>42485</v>
      </c>
      <c r="E23" s="18">
        <v>44196</v>
      </c>
      <c r="F23" s="18">
        <v>44561</v>
      </c>
      <c r="G23" s="17">
        <v>11</v>
      </c>
      <c r="H23" s="17">
        <v>11</v>
      </c>
      <c r="I23" s="6">
        <v>240.5</v>
      </c>
      <c r="J23" s="17">
        <f>K23+L23</f>
        <v>5</v>
      </c>
      <c r="K23" s="17">
        <v>3</v>
      </c>
      <c r="L23" s="17">
        <v>2</v>
      </c>
      <c r="M23" s="6">
        <f>N23+O23</f>
        <v>184.6</v>
      </c>
      <c r="N23" s="6">
        <f>57.4+34.2+46.6</f>
        <v>138.2</v>
      </c>
      <c r="O23" s="6">
        <v>46.4</v>
      </c>
      <c r="P23" s="6">
        <f>Q23+R23+S23</f>
        <v>6317672</v>
      </c>
      <c r="Q23" s="1">
        <v>6001788.4</v>
      </c>
      <c r="R23" s="1">
        <v>252706.88</v>
      </c>
      <c r="S23" s="1">
        <v>63176.72</v>
      </c>
      <c r="T23" s="1">
        <v>0</v>
      </c>
    </row>
    <row r="24" spans="1:20" ht="15">
      <c r="A24" s="17">
        <v>3</v>
      </c>
      <c r="B24" s="12" t="s">
        <v>36</v>
      </c>
      <c r="C24" s="28" t="s">
        <v>51</v>
      </c>
      <c r="D24" s="18">
        <v>42394</v>
      </c>
      <c r="E24" s="18">
        <v>44196</v>
      </c>
      <c r="F24" s="18">
        <v>44561</v>
      </c>
      <c r="G24" s="17">
        <v>21</v>
      </c>
      <c r="H24" s="17">
        <v>21</v>
      </c>
      <c r="I24" s="6">
        <v>716.2</v>
      </c>
      <c r="J24" s="17">
        <f>K24+L24</f>
        <v>5</v>
      </c>
      <c r="K24" s="17">
        <v>4</v>
      </c>
      <c r="L24" s="17">
        <v>1</v>
      </c>
      <c r="M24" s="6">
        <f>N24+O24</f>
        <v>305.8</v>
      </c>
      <c r="N24" s="6">
        <v>240</v>
      </c>
      <c r="O24" s="6">
        <v>65.8</v>
      </c>
      <c r="P24" s="6">
        <f>Q24+R24+S24</f>
        <v>10653287.19</v>
      </c>
      <c r="Q24" s="1">
        <v>10120622.83</v>
      </c>
      <c r="R24" s="1">
        <v>426131.49</v>
      </c>
      <c r="S24" s="1">
        <v>106532.87</v>
      </c>
      <c r="T24" s="1">
        <v>0</v>
      </c>
    </row>
    <row r="25" spans="1:22" s="22" customFormat="1" ht="30" customHeight="1">
      <c r="A25" s="48" t="s">
        <v>39</v>
      </c>
      <c r="B25" s="49"/>
      <c r="C25" s="8" t="s">
        <v>24</v>
      </c>
      <c r="D25" s="10" t="s">
        <v>24</v>
      </c>
      <c r="E25" s="10" t="s">
        <v>24</v>
      </c>
      <c r="F25" s="10" t="s">
        <v>24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V25" s="23"/>
    </row>
    <row r="26" spans="1:22" s="22" customFormat="1" ht="30" customHeight="1">
      <c r="A26" s="25"/>
      <c r="B26" s="26"/>
      <c r="C26" s="8"/>
      <c r="D26" s="10"/>
      <c r="E26" s="10"/>
      <c r="F26" s="10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V26" s="23"/>
    </row>
    <row r="27" spans="1:20" ht="39.75" customHeight="1">
      <c r="A27" s="48" t="s">
        <v>40</v>
      </c>
      <c r="B27" s="49"/>
      <c r="C27" s="9" t="s">
        <v>24</v>
      </c>
      <c r="D27" s="9" t="s">
        <v>24</v>
      </c>
      <c r="E27" s="9" t="s">
        <v>24</v>
      </c>
      <c r="F27" s="9" t="s">
        <v>24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33.75" customHeight="1">
      <c r="A28" s="48" t="s">
        <v>41</v>
      </c>
      <c r="B28" s="49"/>
      <c r="C28" s="8" t="s">
        <v>24</v>
      </c>
      <c r="D28" s="10" t="s">
        <v>24</v>
      </c>
      <c r="E28" s="10" t="s">
        <v>24</v>
      </c>
      <c r="F28" s="10" t="s">
        <v>24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</row>
    <row r="29" spans="1:22" s="22" customFormat="1" ht="30" customHeight="1">
      <c r="A29" s="25"/>
      <c r="B29" s="26"/>
      <c r="C29" s="8"/>
      <c r="D29" s="10"/>
      <c r="E29" s="10"/>
      <c r="F29" s="1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V29" s="23"/>
    </row>
    <row r="30" spans="1:20" ht="39.75" customHeight="1">
      <c r="A30" s="48" t="s">
        <v>42</v>
      </c>
      <c r="B30" s="49"/>
      <c r="C30" s="9" t="s">
        <v>24</v>
      </c>
      <c r="D30" s="9" t="s">
        <v>24</v>
      </c>
      <c r="E30" s="9" t="s">
        <v>24</v>
      </c>
      <c r="F30" s="9" t="s">
        <v>24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33.75" customHeight="1">
      <c r="A31" s="48" t="s">
        <v>44</v>
      </c>
      <c r="B31" s="49"/>
      <c r="C31" s="8" t="s">
        <v>24</v>
      </c>
      <c r="D31" s="10" t="s">
        <v>24</v>
      </c>
      <c r="E31" s="10" t="s">
        <v>24</v>
      </c>
      <c r="F31" s="10" t="s">
        <v>24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</row>
    <row r="32" spans="1:22" s="22" customFormat="1" ht="30" customHeight="1">
      <c r="A32" s="25"/>
      <c r="B32" s="26"/>
      <c r="C32" s="8"/>
      <c r="D32" s="10"/>
      <c r="E32" s="10"/>
      <c r="F32" s="10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V32" s="23"/>
    </row>
    <row r="33" spans="1:20" ht="39.75" customHeight="1">
      <c r="A33" s="48" t="s">
        <v>45</v>
      </c>
      <c r="B33" s="49"/>
      <c r="C33" s="9" t="s">
        <v>24</v>
      </c>
      <c r="D33" s="9" t="s">
        <v>24</v>
      </c>
      <c r="E33" s="9" t="s">
        <v>24</v>
      </c>
      <c r="F33" s="9" t="s">
        <v>24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33.75" customHeight="1">
      <c r="A34" s="48" t="s">
        <v>46</v>
      </c>
      <c r="B34" s="49"/>
      <c r="C34" s="8" t="s">
        <v>24</v>
      </c>
      <c r="D34" s="10" t="s">
        <v>24</v>
      </c>
      <c r="E34" s="10" t="s">
        <v>24</v>
      </c>
      <c r="F34" s="10" t="s">
        <v>24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2" s="22" customFormat="1" ht="30" customHeight="1">
      <c r="A35" s="29"/>
      <c r="B35" s="30"/>
      <c r="C35" s="8"/>
      <c r="D35" s="10"/>
      <c r="E35" s="10"/>
      <c r="F35" s="10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V35" s="23"/>
    </row>
    <row r="36" spans="1:20" ht="39.75" customHeight="1">
      <c r="A36" s="48" t="s">
        <v>47</v>
      </c>
      <c r="B36" s="49"/>
      <c r="C36" s="9" t="s">
        <v>24</v>
      </c>
      <c r="D36" s="9" t="s">
        <v>24</v>
      </c>
      <c r="E36" s="9" t="s">
        <v>24</v>
      </c>
      <c r="F36" s="9" t="s">
        <v>24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33.75" customHeight="1">
      <c r="A37" s="48" t="s">
        <v>48</v>
      </c>
      <c r="B37" s="49"/>
      <c r="C37" s="8" t="s">
        <v>24</v>
      </c>
      <c r="D37" s="10" t="s">
        <v>24</v>
      </c>
      <c r="E37" s="10" t="s">
        <v>24</v>
      </c>
      <c r="F37" s="10" t="s">
        <v>24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</row>
  </sheetData>
  <sheetProtection/>
  <mergeCells count="49">
    <mergeCell ref="A31:B31"/>
    <mergeCell ref="A33:B33"/>
    <mergeCell ref="A34:B34"/>
    <mergeCell ref="A36:B36"/>
    <mergeCell ref="A37:B37"/>
    <mergeCell ref="G20:T20"/>
    <mergeCell ref="A21:B21"/>
    <mergeCell ref="A25:B25"/>
    <mergeCell ref="A27:B27"/>
    <mergeCell ref="A28:B28"/>
    <mergeCell ref="A30:B30"/>
    <mergeCell ref="C14:C15"/>
    <mergeCell ref="D14:D15"/>
    <mergeCell ref="A17:B17"/>
    <mergeCell ref="A18:B18"/>
    <mergeCell ref="A19:B19"/>
    <mergeCell ref="A20:B20"/>
    <mergeCell ref="N13:N14"/>
    <mergeCell ref="O13:O14"/>
    <mergeCell ref="Q13:Q14"/>
    <mergeCell ref="R13:R14"/>
    <mergeCell ref="S13:S14"/>
    <mergeCell ref="T13:T14"/>
    <mergeCell ref="M11:O11"/>
    <mergeCell ref="P11:T11"/>
    <mergeCell ref="J12:J14"/>
    <mergeCell ref="K12:L12"/>
    <mergeCell ref="M12:M14"/>
    <mergeCell ref="N12:O12"/>
    <mergeCell ref="P12:P14"/>
    <mergeCell ref="Q12:T12"/>
    <mergeCell ref="K13:K14"/>
    <mergeCell ref="L13:L14"/>
    <mergeCell ref="A9:S10"/>
    <mergeCell ref="A11:A15"/>
    <mergeCell ref="B11:B15"/>
    <mergeCell ref="C11:D12"/>
    <mergeCell ref="E11:E15"/>
    <mergeCell ref="F11:F15"/>
    <mergeCell ref="G11:G14"/>
    <mergeCell ref="H11:H14"/>
    <mergeCell ref="I11:I14"/>
    <mergeCell ref="J11:L11"/>
    <mergeCell ref="A2:T2"/>
    <mergeCell ref="A3:T3"/>
    <mergeCell ref="A4:T4"/>
    <mergeCell ref="A5:T5"/>
    <mergeCell ref="A6:T6"/>
    <mergeCell ref="A7:T7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2020-02-03T08:23:33Z</cp:lastPrinted>
  <dcterms:created xsi:type="dcterms:W3CDTF">1996-10-08T23:32:33Z</dcterms:created>
  <dcterms:modified xsi:type="dcterms:W3CDTF">2020-02-03T08:32:39Z</dcterms:modified>
  <cp:category/>
  <cp:version/>
  <cp:contentType/>
  <cp:contentStatus/>
</cp:coreProperties>
</file>