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2325"/>
  <workbookPr defaultThemeVersion="124226"/>
  <mc:AlternateContent xmlns:mc="http://schemas.openxmlformats.org/markup-compatibility/2006">
    <mc:Choice Requires="x15">
      <x15ac:absPath xmlns:x15ac="http://schemas.microsoft.com/office/spreadsheetml/2010/11/ac" url="D:\Documents\MyDoc\документы в работе\внесен изм в программу №36\"/>
    </mc:Choice>
  </mc:AlternateContent>
  <xr:revisionPtr revIDLastSave="0" documentId="13_ncr:1_{8D87C56A-7176-4381-8F13-6FADCF849425}" xr6:coauthVersionLast="45" xr6:coauthVersionMax="45" xr10:uidLastSave="{00000000-0000-0000-0000-000000000000}"/>
  <bookViews>
    <workbookView xWindow="-120" yWindow="-120" windowWidth="29040" windowHeight="15840" activeTab="1" xr2:uid="{00000000-000D-0000-FFFF-FFFF00000000}"/>
  </bookViews>
  <sheets>
    <sheet name="№51 от 18.12" sheetId="3" r:id="rId1"/>
    <sheet name="№ 52 от 18.12" sheetId="4" r:id="rId2"/>
  </sheets>
  <calcPr calcId="18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K42" i="4" l="1"/>
  <c r="K34" i="4"/>
  <c r="K32" i="4" s="1"/>
  <c r="K50" i="4"/>
  <c r="K38" i="4"/>
  <c r="D64" i="4"/>
  <c r="D63" i="4"/>
  <c r="L62" i="4"/>
  <c r="L59" i="4" s="1"/>
  <c r="K62" i="4"/>
  <c r="K59" i="4" s="1"/>
  <c r="J62" i="4"/>
  <c r="I62" i="4"/>
  <c r="H62" i="4"/>
  <c r="H59" i="4" s="1"/>
  <c r="G62" i="4"/>
  <c r="D62" i="4" s="1"/>
  <c r="F62" i="4"/>
  <c r="E62" i="4"/>
  <c r="L61" i="4"/>
  <c r="K61" i="4"/>
  <c r="J61" i="4"/>
  <c r="I61" i="4"/>
  <c r="H61" i="4"/>
  <c r="G61" i="4"/>
  <c r="D61" i="4" s="1"/>
  <c r="F61" i="4"/>
  <c r="E61" i="4"/>
  <c r="L60" i="4"/>
  <c r="K60" i="4"/>
  <c r="J60" i="4"/>
  <c r="I60" i="4"/>
  <c r="H60" i="4"/>
  <c r="G60" i="4"/>
  <c r="F60" i="4"/>
  <c r="E60" i="4"/>
  <c r="J59" i="4"/>
  <c r="I59" i="4"/>
  <c r="F59" i="4"/>
  <c r="E59" i="4"/>
  <c r="D58" i="4"/>
  <c r="D57" i="4"/>
  <c r="L56" i="4"/>
  <c r="K56" i="4"/>
  <c r="J56" i="4"/>
  <c r="I56" i="4"/>
  <c r="H56" i="4"/>
  <c r="G56" i="4"/>
  <c r="F56" i="4"/>
  <c r="E56" i="4"/>
  <c r="D55" i="4"/>
  <c r="D54" i="4"/>
  <c r="L53" i="4"/>
  <c r="K53" i="4"/>
  <c r="J53" i="4"/>
  <c r="I53" i="4"/>
  <c r="H53" i="4"/>
  <c r="G53" i="4"/>
  <c r="F53" i="4"/>
  <c r="E53" i="4"/>
  <c r="D52" i="4"/>
  <c r="D51" i="4"/>
  <c r="J50" i="4"/>
  <c r="D49" i="4"/>
  <c r="D48" i="4"/>
  <c r="L47" i="4"/>
  <c r="K47" i="4"/>
  <c r="J47" i="4"/>
  <c r="I47" i="4"/>
  <c r="H47" i="4"/>
  <c r="G47" i="4"/>
  <c r="D47" i="4" s="1"/>
  <c r="F47" i="4"/>
  <c r="E47" i="4"/>
  <c r="D46" i="4"/>
  <c r="D45" i="4"/>
  <c r="L44" i="4"/>
  <c r="K44" i="4"/>
  <c r="J44" i="4"/>
  <c r="I44" i="4"/>
  <c r="H44" i="4"/>
  <c r="G44" i="4"/>
  <c r="F44" i="4"/>
  <c r="E44" i="4"/>
  <c r="D44" i="4" s="1"/>
  <c r="L43" i="4"/>
  <c r="K43" i="4"/>
  <c r="J43" i="4"/>
  <c r="I43" i="4"/>
  <c r="I41" i="4" s="1"/>
  <c r="H43" i="4"/>
  <c r="G43" i="4"/>
  <c r="G41" i="4" s="1"/>
  <c r="F43" i="4"/>
  <c r="E43" i="4"/>
  <c r="L42" i="4"/>
  <c r="L41" i="4" s="1"/>
  <c r="J42" i="4"/>
  <c r="I42" i="4"/>
  <c r="H42" i="4"/>
  <c r="H41" i="4" s="1"/>
  <c r="G42" i="4"/>
  <c r="F42" i="4"/>
  <c r="E42" i="4"/>
  <c r="J41" i="4"/>
  <c r="F41" i="4"/>
  <c r="E41" i="4"/>
  <c r="D40" i="4"/>
  <c r="D39" i="4"/>
  <c r="J38" i="4"/>
  <c r="D37" i="4"/>
  <c r="D36" i="4"/>
  <c r="L35" i="4"/>
  <c r="K35" i="4"/>
  <c r="J35" i="4"/>
  <c r="I35" i="4"/>
  <c r="H35" i="4"/>
  <c r="G35" i="4"/>
  <c r="F35" i="4"/>
  <c r="E35" i="4"/>
  <c r="D35" i="4" s="1"/>
  <c r="L34" i="4"/>
  <c r="J34" i="4"/>
  <c r="I34" i="4"/>
  <c r="H34" i="4"/>
  <c r="G34" i="4"/>
  <c r="F34" i="4"/>
  <c r="E34" i="4"/>
  <c r="L33" i="4"/>
  <c r="J33" i="4"/>
  <c r="I33" i="4"/>
  <c r="H33" i="4"/>
  <c r="H32" i="4" s="1"/>
  <c r="G33" i="4"/>
  <c r="F33" i="4"/>
  <c r="E33" i="4"/>
  <c r="D33" i="4" s="1"/>
  <c r="L32" i="4"/>
  <c r="G32" i="4"/>
  <c r="D31" i="4"/>
  <c r="D30" i="4"/>
  <c r="L29" i="4"/>
  <c r="K29" i="4"/>
  <c r="J29" i="4"/>
  <c r="I29" i="4"/>
  <c r="H29" i="4"/>
  <c r="G29" i="4"/>
  <c r="F29" i="4"/>
  <c r="E29" i="4"/>
  <c r="L28" i="4"/>
  <c r="K28" i="4"/>
  <c r="J28" i="4"/>
  <c r="I28" i="4"/>
  <c r="H28" i="4"/>
  <c r="G28" i="4"/>
  <c r="G7" i="4" s="1"/>
  <c r="F28" i="4"/>
  <c r="E28" i="4"/>
  <c r="L27" i="4"/>
  <c r="L26" i="4" s="1"/>
  <c r="K27" i="4"/>
  <c r="J27" i="4"/>
  <c r="J26" i="4" s="1"/>
  <c r="I27" i="4"/>
  <c r="H27" i="4"/>
  <c r="H26" i="4" s="1"/>
  <c r="G27" i="4"/>
  <c r="F27" i="4"/>
  <c r="F26" i="4" s="1"/>
  <c r="E27" i="4"/>
  <c r="D27" i="4" s="1"/>
  <c r="I26" i="4"/>
  <c r="D25" i="4"/>
  <c r="D24" i="4"/>
  <c r="L23" i="4"/>
  <c r="K23" i="4"/>
  <c r="J23" i="4"/>
  <c r="I23" i="4"/>
  <c r="H23" i="4"/>
  <c r="G23" i="4"/>
  <c r="F23" i="4"/>
  <c r="E23" i="4"/>
  <c r="D23" i="4" s="1"/>
  <c r="D22" i="4"/>
  <c r="D21" i="4"/>
  <c r="L20" i="4"/>
  <c r="K20" i="4"/>
  <c r="J20" i="4"/>
  <c r="I20" i="4"/>
  <c r="H20" i="4"/>
  <c r="G20" i="4"/>
  <c r="F20" i="4"/>
  <c r="E20" i="4"/>
  <c r="L19" i="4"/>
  <c r="L17" i="4" s="1"/>
  <c r="K19" i="4"/>
  <c r="J19" i="4"/>
  <c r="I19" i="4"/>
  <c r="H19" i="4"/>
  <c r="H17" i="4" s="1"/>
  <c r="G19" i="4"/>
  <c r="F19" i="4"/>
  <c r="E19" i="4"/>
  <c r="D19" i="4"/>
  <c r="L18" i="4"/>
  <c r="K18" i="4"/>
  <c r="J18" i="4"/>
  <c r="J17" i="4" s="1"/>
  <c r="I18" i="4"/>
  <c r="I17" i="4" s="1"/>
  <c r="H18" i="4"/>
  <c r="G18" i="4"/>
  <c r="F18" i="4"/>
  <c r="E18" i="4"/>
  <c r="D18" i="4" s="1"/>
  <c r="K17" i="4"/>
  <c r="G17" i="4"/>
  <c r="F17" i="4"/>
  <c r="D16" i="4"/>
  <c r="D15" i="4"/>
  <c r="L14" i="4"/>
  <c r="K14" i="4"/>
  <c r="J14" i="4"/>
  <c r="I14" i="4"/>
  <c r="H14" i="4"/>
  <c r="G14" i="4"/>
  <c r="F14" i="4"/>
  <c r="E14" i="4"/>
  <c r="D13" i="4"/>
  <c r="D12" i="4"/>
  <c r="L11" i="4"/>
  <c r="K11" i="4"/>
  <c r="J11" i="4"/>
  <c r="I11" i="4"/>
  <c r="H11" i="4"/>
  <c r="G11" i="4"/>
  <c r="F11" i="4"/>
  <c r="E11" i="4"/>
  <c r="L10" i="4"/>
  <c r="K10" i="4"/>
  <c r="J10" i="4"/>
  <c r="I10" i="4"/>
  <c r="I7" i="4" s="1"/>
  <c r="H10" i="4"/>
  <c r="H7" i="4" s="1"/>
  <c r="G10" i="4"/>
  <c r="F10" i="4"/>
  <c r="E10" i="4"/>
  <c r="D10" i="4" s="1"/>
  <c r="L9" i="4"/>
  <c r="K9" i="4"/>
  <c r="J9" i="4"/>
  <c r="J8" i="4" s="1"/>
  <c r="I9" i="4"/>
  <c r="I6" i="4" s="1"/>
  <c r="H9" i="4"/>
  <c r="G9" i="4"/>
  <c r="F9" i="4"/>
  <c r="F8" i="4" s="1"/>
  <c r="E9" i="4"/>
  <c r="D9" i="4" s="1"/>
  <c r="L8" i="4"/>
  <c r="K8" i="4"/>
  <c r="H8" i="4"/>
  <c r="G8" i="4"/>
  <c r="E6" i="4"/>
  <c r="J32" i="4" l="1"/>
  <c r="J7" i="4"/>
  <c r="F32" i="4"/>
  <c r="G6" i="4"/>
  <c r="D14" i="4"/>
  <c r="E26" i="4"/>
  <c r="D38" i="4"/>
  <c r="D60" i="4"/>
  <c r="D50" i="4"/>
  <c r="F7" i="4"/>
  <c r="L7" i="4"/>
  <c r="D11" i="4"/>
  <c r="D20" i="4"/>
  <c r="D29" i="4"/>
  <c r="I32" i="4"/>
  <c r="D53" i="4"/>
  <c r="D42" i="4"/>
  <c r="D34" i="4"/>
  <c r="D56" i="4"/>
  <c r="K7" i="4"/>
  <c r="K41" i="4"/>
  <c r="D41" i="4" s="1"/>
  <c r="K6" i="4"/>
  <c r="K5" i="4" s="1"/>
  <c r="I5" i="4"/>
  <c r="G5" i="4"/>
  <c r="F6" i="4"/>
  <c r="E7" i="4"/>
  <c r="D7" i="4" s="1"/>
  <c r="D43" i="4"/>
  <c r="G59" i="4"/>
  <c r="D59" i="4" s="1"/>
  <c r="E8" i="4"/>
  <c r="I8" i="4"/>
  <c r="G26" i="4"/>
  <c r="K26" i="4"/>
  <c r="E32" i="4"/>
  <c r="D32" i="4" s="1"/>
  <c r="J6" i="4"/>
  <c r="J5" i="4" s="1"/>
  <c r="D28" i="4"/>
  <c r="H6" i="4"/>
  <c r="H5" i="4" s="1"/>
  <c r="L6" i="4"/>
  <c r="L5" i="4" s="1"/>
  <c r="E17" i="4"/>
  <c r="D17" i="4" s="1"/>
  <c r="D64" i="3"/>
  <c r="D63" i="3"/>
  <c r="L62" i="3"/>
  <c r="L59" i="3" s="1"/>
  <c r="K62" i="3"/>
  <c r="K59" i="3" s="1"/>
  <c r="J62" i="3"/>
  <c r="I62" i="3"/>
  <c r="I59" i="3" s="1"/>
  <c r="H62" i="3"/>
  <c r="H59" i="3" s="1"/>
  <c r="G62" i="3"/>
  <c r="F62" i="3"/>
  <c r="E62" i="3"/>
  <c r="L61" i="3"/>
  <c r="K61" i="3"/>
  <c r="J61" i="3"/>
  <c r="I61" i="3"/>
  <c r="H61" i="3"/>
  <c r="G61" i="3"/>
  <c r="F61" i="3"/>
  <c r="E61" i="3"/>
  <c r="D61" i="3"/>
  <c r="L60" i="3"/>
  <c r="K60" i="3"/>
  <c r="J60" i="3"/>
  <c r="I60" i="3"/>
  <c r="H60" i="3"/>
  <c r="G60" i="3"/>
  <c r="F60" i="3"/>
  <c r="E60" i="3"/>
  <c r="D60" i="3" s="1"/>
  <c r="J59" i="3"/>
  <c r="F59" i="3"/>
  <c r="E59" i="3"/>
  <c r="D58" i="3"/>
  <c r="D57" i="3"/>
  <c r="L56" i="3"/>
  <c r="K56" i="3"/>
  <c r="J56" i="3"/>
  <c r="I56" i="3"/>
  <c r="H56" i="3"/>
  <c r="G56" i="3"/>
  <c r="F56" i="3"/>
  <c r="E56" i="3"/>
  <c r="D55" i="3"/>
  <c r="D54" i="3"/>
  <c r="L53" i="3"/>
  <c r="K53" i="3"/>
  <c r="J53" i="3"/>
  <c r="I53" i="3"/>
  <c r="H53" i="3"/>
  <c r="G53" i="3"/>
  <c r="F53" i="3"/>
  <c r="E53" i="3"/>
  <c r="D53" i="3" s="1"/>
  <c r="D52" i="3"/>
  <c r="D51" i="3"/>
  <c r="J50" i="3"/>
  <c r="D50" i="3" s="1"/>
  <c r="D49" i="3"/>
  <c r="D48" i="3"/>
  <c r="L47" i="3"/>
  <c r="K47" i="3"/>
  <c r="J47" i="3"/>
  <c r="I47" i="3"/>
  <c r="H47" i="3"/>
  <c r="G47" i="3"/>
  <c r="F47" i="3"/>
  <c r="E47" i="3"/>
  <c r="D46" i="3"/>
  <c r="D45" i="3"/>
  <c r="L44" i="3"/>
  <c r="K44" i="3"/>
  <c r="J44" i="3"/>
  <c r="I44" i="3"/>
  <c r="H44" i="3"/>
  <c r="G44" i="3"/>
  <c r="F44" i="3"/>
  <c r="D44" i="3" s="1"/>
  <c r="E44" i="3"/>
  <c r="L43" i="3"/>
  <c r="K43" i="3"/>
  <c r="J43" i="3"/>
  <c r="I43" i="3"/>
  <c r="H43" i="3"/>
  <c r="G43" i="3"/>
  <c r="F43" i="3"/>
  <c r="E43" i="3"/>
  <c r="L42" i="3"/>
  <c r="L41" i="3" s="1"/>
  <c r="K42" i="3"/>
  <c r="J42" i="3"/>
  <c r="I42" i="3"/>
  <c r="H42" i="3"/>
  <c r="H41" i="3" s="1"/>
  <c r="G42" i="3"/>
  <c r="F42" i="3"/>
  <c r="F41" i="3" s="1"/>
  <c r="E42" i="3"/>
  <c r="I41" i="3"/>
  <c r="E41" i="3"/>
  <c r="D40" i="3"/>
  <c r="D39" i="3"/>
  <c r="D38" i="3" s="1"/>
  <c r="J38" i="3"/>
  <c r="D37" i="3"/>
  <c r="D36" i="3"/>
  <c r="L35" i="3"/>
  <c r="K35" i="3"/>
  <c r="J35" i="3"/>
  <c r="I35" i="3"/>
  <c r="H35" i="3"/>
  <c r="G35" i="3"/>
  <c r="F35" i="3"/>
  <c r="E35" i="3"/>
  <c r="L34" i="3"/>
  <c r="K34" i="3"/>
  <c r="J34" i="3"/>
  <c r="I34" i="3"/>
  <c r="H34" i="3"/>
  <c r="G34" i="3"/>
  <c r="F34" i="3"/>
  <c r="E34" i="3"/>
  <c r="L33" i="3"/>
  <c r="K33" i="3"/>
  <c r="J33" i="3"/>
  <c r="J32" i="3" s="1"/>
  <c r="I33" i="3"/>
  <c r="H33" i="3"/>
  <c r="G33" i="3"/>
  <c r="G32" i="3" s="1"/>
  <c r="F33" i="3"/>
  <c r="F32" i="3" s="1"/>
  <c r="E33" i="3"/>
  <c r="L32" i="3"/>
  <c r="K32" i="3"/>
  <c r="H32" i="3"/>
  <c r="D31" i="3"/>
  <c r="D30" i="3"/>
  <c r="L29" i="3"/>
  <c r="K29" i="3"/>
  <c r="J29" i="3"/>
  <c r="I29" i="3"/>
  <c r="H29" i="3"/>
  <c r="G29" i="3"/>
  <c r="F29" i="3"/>
  <c r="E29" i="3"/>
  <c r="L28" i="3"/>
  <c r="L7" i="3" s="1"/>
  <c r="K28" i="3"/>
  <c r="J28" i="3"/>
  <c r="I28" i="3"/>
  <c r="H28" i="3"/>
  <c r="G28" i="3"/>
  <c r="F28" i="3"/>
  <c r="E28" i="3"/>
  <c r="L27" i="3"/>
  <c r="L26" i="3" s="1"/>
  <c r="K27" i="3"/>
  <c r="J27" i="3"/>
  <c r="I27" i="3"/>
  <c r="H27" i="3"/>
  <c r="H26" i="3" s="1"/>
  <c r="G27" i="3"/>
  <c r="F27" i="3"/>
  <c r="E27" i="3"/>
  <c r="E26" i="3" s="1"/>
  <c r="I26" i="3"/>
  <c r="F26" i="3"/>
  <c r="D25" i="3"/>
  <c r="D24" i="3"/>
  <c r="L23" i="3"/>
  <c r="K23" i="3"/>
  <c r="J23" i="3"/>
  <c r="I23" i="3"/>
  <c r="H23" i="3"/>
  <c r="G23" i="3"/>
  <c r="F23" i="3"/>
  <c r="E23" i="3"/>
  <c r="D22" i="3"/>
  <c r="D21" i="3"/>
  <c r="L20" i="3"/>
  <c r="K20" i="3"/>
  <c r="J20" i="3"/>
  <c r="I20" i="3"/>
  <c r="H20" i="3"/>
  <c r="G20" i="3"/>
  <c r="D20" i="3" s="1"/>
  <c r="F20" i="3"/>
  <c r="E20" i="3"/>
  <c r="L19" i="3"/>
  <c r="K19" i="3"/>
  <c r="J19" i="3"/>
  <c r="I19" i="3"/>
  <c r="H19" i="3"/>
  <c r="G19" i="3"/>
  <c r="G17" i="3" s="1"/>
  <c r="F19" i="3"/>
  <c r="F17" i="3" s="1"/>
  <c r="E19" i="3"/>
  <c r="L18" i="3"/>
  <c r="K18" i="3"/>
  <c r="J18" i="3"/>
  <c r="I18" i="3"/>
  <c r="I17" i="3" s="1"/>
  <c r="H18" i="3"/>
  <c r="G18" i="3"/>
  <c r="F18" i="3"/>
  <c r="E18" i="3"/>
  <c r="E6" i="3" s="1"/>
  <c r="K17" i="3"/>
  <c r="D16" i="3"/>
  <c r="D15" i="3"/>
  <c r="L14" i="3"/>
  <c r="K14" i="3"/>
  <c r="J14" i="3"/>
  <c r="I14" i="3"/>
  <c r="H14" i="3"/>
  <c r="G14" i="3"/>
  <c r="F14" i="3"/>
  <c r="E14" i="3"/>
  <c r="D14" i="3" s="1"/>
  <c r="D13" i="3"/>
  <c r="D12" i="3"/>
  <c r="L11" i="3"/>
  <c r="K11" i="3"/>
  <c r="J11" i="3"/>
  <c r="I11" i="3"/>
  <c r="H11" i="3"/>
  <c r="G11" i="3"/>
  <c r="F11" i="3"/>
  <c r="E11" i="3"/>
  <c r="L10" i="3"/>
  <c r="K10" i="3"/>
  <c r="J10" i="3"/>
  <c r="I10" i="3"/>
  <c r="H10" i="3"/>
  <c r="G10" i="3"/>
  <c r="F10" i="3"/>
  <c r="E10" i="3"/>
  <c r="L9" i="3"/>
  <c r="K9" i="3"/>
  <c r="K6" i="3" s="1"/>
  <c r="J9" i="3"/>
  <c r="J8" i="3" s="1"/>
  <c r="I9" i="3"/>
  <c r="H9" i="3"/>
  <c r="H8" i="3" s="1"/>
  <c r="G9" i="3"/>
  <c r="G6" i="3" s="1"/>
  <c r="F9" i="3"/>
  <c r="F8" i="3" s="1"/>
  <c r="E9" i="3"/>
  <c r="L8" i="3"/>
  <c r="K8" i="3"/>
  <c r="H7" i="3"/>
  <c r="D35" i="3" l="1"/>
  <c r="J41" i="3"/>
  <c r="L17" i="3"/>
  <c r="D43" i="3"/>
  <c r="G8" i="3"/>
  <c r="D10" i="3"/>
  <c r="I8" i="3"/>
  <c r="J17" i="3"/>
  <c r="D27" i="3"/>
  <c r="D29" i="3"/>
  <c r="D56" i="3"/>
  <c r="E5" i="4"/>
  <c r="D18" i="3"/>
  <c r="D19" i="3"/>
  <c r="K41" i="3"/>
  <c r="I6" i="3"/>
  <c r="F7" i="3"/>
  <c r="J7" i="3"/>
  <c r="D11" i="3"/>
  <c r="D23" i="3"/>
  <c r="G7" i="3"/>
  <c r="K7" i="3"/>
  <c r="D34" i="3"/>
  <c r="I32" i="3"/>
  <c r="D62" i="3"/>
  <c r="D26" i="4"/>
  <c r="H17" i="3"/>
  <c r="D8" i="4"/>
  <c r="F5" i="4"/>
  <c r="D5" i="4"/>
  <c r="D6" i="4"/>
  <c r="J26" i="3"/>
  <c r="D47" i="3"/>
  <c r="K5" i="3"/>
  <c r="G5" i="3"/>
  <c r="D42" i="3"/>
  <c r="J6" i="3"/>
  <c r="J5" i="3" s="1"/>
  <c r="I7" i="3"/>
  <c r="I5" i="3" s="1"/>
  <c r="D28" i="3"/>
  <c r="G59" i="3"/>
  <c r="D59" i="3" s="1"/>
  <c r="E8" i="3"/>
  <c r="D8" i="3" s="1"/>
  <c r="D9" i="3"/>
  <c r="G26" i="3"/>
  <c r="K26" i="3"/>
  <c r="E32" i="3"/>
  <c r="D32" i="3" s="1"/>
  <c r="D33" i="3"/>
  <c r="G41" i="3"/>
  <c r="D41" i="3" s="1"/>
  <c r="F6" i="3"/>
  <c r="F5" i="3" s="1"/>
  <c r="E7" i="3"/>
  <c r="D7" i="3" s="1"/>
  <c r="H6" i="3"/>
  <c r="H5" i="3" s="1"/>
  <c r="L6" i="3"/>
  <c r="L5" i="3" s="1"/>
  <c r="E17" i="3"/>
  <c r="D17" i="3" s="1"/>
  <c r="D26" i="3" l="1"/>
  <c r="E5" i="3"/>
  <c r="D5" i="3" s="1"/>
  <c r="D6" i="3"/>
</calcChain>
</file>

<file path=xl/sharedStrings.xml><?xml version="1.0" encoding="utf-8"?>
<sst xmlns="http://schemas.openxmlformats.org/spreadsheetml/2006/main" count="210" uniqueCount="50">
  <si>
    <t>Ресурсное обеспечение и прогнозная (справочная) оценка расходов местного бюджета на реализацию целей муниципальной программы  (тыс. руб.)</t>
  </si>
  <si>
    <t>Статус</t>
  </si>
  <si>
    <t>Наименование муниципальной программы, подпрограммы, основного мероприятия</t>
  </si>
  <si>
    <t xml:space="preserve">Источник финансирования </t>
  </si>
  <si>
    <t>Объемы финансирования (тыс. руб.)</t>
  </si>
  <si>
    <t>Итого</t>
  </si>
  <si>
    <t>Развитие муниципального управления в муниципальном районе "Княжпогостский"</t>
  </si>
  <si>
    <t>всего</t>
  </si>
  <si>
    <t>Подпрограмма 1</t>
  </si>
  <si>
    <t>1 .Развитие системы открытого муниципалитета в органах местного самоуправления муниципального района «Княжпогостский»</t>
  </si>
  <si>
    <t xml:space="preserve">Введение новых рубрик, вкладок, баннеров </t>
  </si>
  <si>
    <t>Организация размещения информационных материалов</t>
  </si>
  <si>
    <t>Подпрограмма 2</t>
  </si>
  <si>
    <t>Оптимизация деятельности органов местного самоуправления муниципального района «Княжпогостский»</t>
  </si>
  <si>
    <t>Обеспечение организационных, разъяснительных правовых и иных мер</t>
  </si>
  <si>
    <t>Функционирование многофункционального центра</t>
  </si>
  <si>
    <t>Подпрограмма 3</t>
  </si>
  <si>
    <t>Развитие кадрового потенциала системы муниципального управления муниципальном районе «Княжпогостский»</t>
  </si>
  <si>
    <t>Организация обучения лиц, замещающих муниципальные должности в муниципальном районе «Княжпогостский»  и лиц включённых в кадровый резерв управленческих кадров муниципального района «Княжпогостский»</t>
  </si>
  <si>
    <t xml:space="preserve">Подпрограмма 4 </t>
  </si>
  <si>
    <t xml:space="preserve">Управление муниципальным имуществом муниципального района «Княжпогостский» </t>
  </si>
  <si>
    <t>Руководство и управление в сфере реализации подпрограммы</t>
  </si>
  <si>
    <t>Подпрограмма 5</t>
  </si>
  <si>
    <t>Управление муниципальными финансами</t>
  </si>
  <si>
    <t>Сбалансированность бюджетов поселений</t>
  </si>
  <si>
    <t>Руководство и управление в сфере финансов</t>
  </si>
  <si>
    <t>Выравнивание бюджетной обеспеченности муниципальных районов и поселений из регионального фонда финансовой поддержки</t>
  </si>
  <si>
    <t>Выравнивание бюджетной обеспеченности поселений из районного фонда финансовой поддержки</t>
  </si>
  <si>
    <t>Подпрограмма 7</t>
  </si>
  <si>
    <t>Обеспечение реализации муниципальной программы</t>
  </si>
  <si>
    <t>Всего</t>
  </si>
  <si>
    <t>Руководство и управление в сфере установленных функций органов местного самоуправления</t>
  </si>
  <si>
    <t>1.1</t>
  </si>
  <si>
    <t>РБ</t>
  </si>
  <si>
    <t>МБ</t>
  </si>
  <si>
    <t>1.2</t>
  </si>
  <si>
    <t>2.1</t>
  </si>
  <si>
    <t>2.2</t>
  </si>
  <si>
    <t>3.1</t>
  </si>
  <si>
    <t>4.1</t>
  </si>
  <si>
    <t>5.1</t>
  </si>
  <si>
    <t>7.1</t>
  </si>
  <si>
    <t>5.2</t>
  </si>
  <si>
    <t>5.3</t>
  </si>
  <si>
    <t>5.4</t>
  </si>
  <si>
    <t>4.4</t>
  </si>
  <si>
    <t>Субсидии на поддержание работоспособности инфраструктуры связи, созданной в рамках реализации инвестиционных проектов, связанных с развитием инфраструктуры связи на территориях труднодоступных и малонаселенных пунктов в Республике Коми</t>
  </si>
  <si>
    <t>всего:</t>
  </si>
  <si>
    <t>5.5.</t>
  </si>
  <si>
    <t>Осуществление полномочий по формированию, исполнению и контролю за исполнением бюджета поселений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</si>
</sst>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00"/>
  </numFmts>
  <fonts count="12" x14ac:knownFonts="1">
    <font>
      <sz val="11"/>
      <color theme="1"/>
      <name val="Calibri"/>
      <family val="2"/>
      <charset val="204"/>
      <scheme val="minor"/>
    </font>
    <font>
      <b/>
      <sz val="12"/>
      <name val="Times New Roman"/>
      <family val="1"/>
      <charset val="204"/>
    </font>
    <font>
      <sz val="11"/>
      <name val="Calibri"/>
      <family val="2"/>
      <charset val="204"/>
      <scheme val="minor"/>
    </font>
    <font>
      <b/>
      <sz val="10"/>
      <name val="Times New Roman"/>
      <family val="1"/>
      <charset val="204"/>
    </font>
    <font>
      <b/>
      <sz val="9"/>
      <name val="Times New Roman"/>
      <family val="1"/>
      <charset val="204"/>
    </font>
    <font>
      <b/>
      <sz val="11"/>
      <name val="Calibri"/>
      <family val="2"/>
      <charset val="204"/>
      <scheme val="minor"/>
    </font>
    <font>
      <sz val="8"/>
      <name val="Times New Roman"/>
      <family val="1"/>
      <charset val="204"/>
    </font>
    <font>
      <sz val="10"/>
      <name val="Times New Roman"/>
      <family val="1"/>
      <charset val="204"/>
    </font>
    <font>
      <sz val="11"/>
      <name val="Times New Roman"/>
      <family val="1"/>
      <charset val="204"/>
    </font>
    <font>
      <sz val="9"/>
      <name val="Times New Roman"/>
      <family val="1"/>
      <charset val="204"/>
    </font>
    <font>
      <sz val="10"/>
      <name val="Calibri"/>
      <family val="2"/>
      <charset val="204"/>
      <scheme val="minor"/>
    </font>
    <font>
      <sz val="12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FFFF00"/>
        <bgColor indexed="64"/>
      </patternFill>
    </fill>
  </fills>
  <borders count="30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rgb="FF000000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rgb="FF000000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55">
    <xf numFmtId="0" fontId="0" fillId="0" borderId="0" xfId="0"/>
    <xf numFmtId="0" fontId="2" fillId="0" borderId="0" xfId="0" applyFont="1"/>
    <xf numFmtId="0" fontId="3" fillId="0" borderId="0" xfId="0" applyFont="1" applyFill="1" applyBorder="1" applyAlignment="1">
      <alignment vertical="center" wrapText="1"/>
    </xf>
    <xf numFmtId="0" fontId="5" fillId="0" borderId="0" xfId="0" applyFont="1" applyAlignment="1">
      <alignment vertical="center" wrapText="1"/>
    </xf>
    <xf numFmtId="0" fontId="5" fillId="0" borderId="0" xfId="0" applyFont="1"/>
    <xf numFmtId="0" fontId="3" fillId="3" borderId="4" xfId="0" applyFont="1" applyFill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13" xfId="0" applyFont="1" applyFill="1" applyBorder="1" applyAlignment="1">
      <alignment horizontal="center" vertical="center" wrapText="1"/>
    </xf>
    <xf numFmtId="0" fontId="1" fillId="0" borderId="4" xfId="0" applyFont="1" applyFill="1" applyBorder="1" applyAlignment="1">
      <alignment horizontal="center" vertical="center" wrapText="1"/>
    </xf>
    <xf numFmtId="0" fontId="5" fillId="0" borderId="13" xfId="0" applyFont="1" applyBorder="1" applyAlignment="1">
      <alignment vertical="center" wrapText="1"/>
    </xf>
    <xf numFmtId="0" fontId="6" fillId="0" borderId="1" xfId="0" applyFont="1" applyBorder="1" applyAlignment="1">
      <alignment horizontal="center" vertical="center" wrapText="1"/>
    </xf>
    <xf numFmtId="0" fontId="6" fillId="3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7" fillId="0" borderId="18" xfId="0" applyFont="1" applyBorder="1" applyAlignment="1">
      <alignment vertical="center" wrapText="1"/>
    </xf>
    <xf numFmtId="164" fontId="7" fillId="3" borderId="18" xfId="0" applyNumberFormat="1" applyFont="1" applyFill="1" applyBorder="1" applyAlignment="1">
      <alignment horizontal="center" vertical="center" wrapText="1"/>
    </xf>
    <xf numFmtId="164" fontId="7" fillId="0" borderId="18" xfId="0" applyNumberFormat="1" applyFont="1" applyBorder="1" applyAlignment="1">
      <alignment horizontal="center" vertical="center" wrapText="1"/>
    </xf>
    <xf numFmtId="164" fontId="7" fillId="0" borderId="18" xfId="0" applyNumberFormat="1" applyFont="1" applyFill="1" applyBorder="1" applyAlignment="1">
      <alignment horizontal="center" vertical="center" wrapText="1"/>
    </xf>
    <xf numFmtId="164" fontId="7" fillId="0" borderId="20" xfId="0" applyNumberFormat="1" applyFont="1" applyBorder="1" applyAlignment="1">
      <alignment horizontal="center" vertical="center" wrapText="1"/>
    </xf>
    <xf numFmtId="0" fontId="7" fillId="0" borderId="21" xfId="0" applyFont="1" applyBorder="1" applyAlignment="1">
      <alignment vertical="center" wrapText="1"/>
    </xf>
    <xf numFmtId="164" fontId="7" fillId="3" borderId="21" xfId="0" applyNumberFormat="1" applyFont="1" applyFill="1" applyBorder="1" applyAlignment="1">
      <alignment horizontal="center" vertical="center" wrapText="1"/>
    </xf>
    <xf numFmtId="164" fontId="7" fillId="0" borderId="21" xfId="0" applyNumberFormat="1" applyFont="1" applyBorder="1" applyAlignment="1">
      <alignment horizontal="center" vertical="center" wrapText="1"/>
    </xf>
    <xf numFmtId="164" fontId="7" fillId="0" borderId="21" xfId="0" applyNumberFormat="1" applyFont="1" applyFill="1" applyBorder="1" applyAlignment="1">
      <alignment horizontal="center" vertical="center" wrapText="1"/>
    </xf>
    <xf numFmtId="164" fontId="7" fillId="0" borderId="23" xfId="0" applyNumberFormat="1" applyFont="1" applyBorder="1" applyAlignment="1">
      <alignment horizontal="center" vertical="center" wrapText="1"/>
    </xf>
    <xf numFmtId="0" fontId="7" fillId="0" borderId="24" xfId="0" applyFont="1" applyBorder="1" applyAlignment="1">
      <alignment vertical="center" wrapText="1"/>
    </xf>
    <xf numFmtId="164" fontId="7" fillId="3" borderId="24" xfId="0" applyNumberFormat="1" applyFont="1" applyFill="1" applyBorder="1" applyAlignment="1">
      <alignment horizontal="center" vertical="center" wrapText="1"/>
    </xf>
    <xf numFmtId="164" fontId="7" fillId="0" borderId="24" xfId="0" applyNumberFormat="1" applyFont="1" applyBorder="1" applyAlignment="1">
      <alignment horizontal="center" vertical="center" wrapText="1"/>
    </xf>
    <xf numFmtId="164" fontId="7" fillId="0" borderId="24" xfId="0" applyNumberFormat="1" applyFont="1" applyFill="1" applyBorder="1" applyAlignment="1">
      <alignment horizontal="center" vertical="center" wrapText="1"/>
    </xf>
    <xf numFmtId="0" fontId="7" fillId="3" borderId="18" xfId="0" applyFont="1" applyFill="1" applyBorder="1" applyAlignment="1">
      <alignment vertical="center" wrapText="1"/>
    </xf>
    <xf numFmtId="164" fontId="7" fillId="3" borderId="19" xfId="0" applyNumberFormat="1" applyFont="1" applyFill="1" applyBorder="1" applyAlignment="1">
      <alignment horizontal="center" vertical="center" wrapText="1"/>
    </xf>
    <xf numFmtId="0" fontId="7" fillId="3" borderId="21" xfId="0" applyFont="1" applyFill="1" applyBorder="1" applyAlignment="1">
      <alignment vertical="center" wrapText="1"/>
    </xf>
    <xf numFmtId="164" fontId="7" fillId="3" borderId="22" xfId="0" applyNumberFormat="1" applyFont="1" applyFill="1" applyBorder="1" applyAlignment="1">
      <alignment horizontal="center" vertical="center" wrapText="1"/>
    </xf>
    <xf numFmtId="0" fontId="7" fillId="3" borderId="24" xfId="0" applyFont="1" applyFill="1" applyBorder="1" applyAlignment="1">
      <alignment vertical="center" wrapText="1"/>
    </xf>
    <xf numFmtId="164" fontId="7" fillId="3" borderId="25" xfId="0" applyNumberFormat="1" applyFont="1" applyFill="1" applyBorder="1" applyAlignment="1">
      <alignment horizontal="center" vertical="center" wrapText="1"/>
    </xf>
    <xf numFmtId="164" fontId="7" fillId="0" borderId="19" xfId="0" applyNumberFormat="1" applyFont="1" applyBorder="1" applyAlignment="1">
      <alignment horizontal="center" vertical="center" wrapText="1"/>
    </xf>
    <xf numFmtId="0" fontId="7" fillId="0" borderId="21" xfId="0" applyFont="1" applyFill="1" applyBorder="1" applyAlignment="1">
      <alignment vertical="center" wrapText="1"/>
    </xf>
    <xf numFmtId="164" fontId="7" fillId="0" borderId="22" xfId="0" applyNumberFormat="1" applyFont="1" applyBorder="1" applyAlignment="1">
      <alignment horizontal="center" vertical="center" wrapText="1"/>
    </xf>
    <xf numFmtId="0" fontId="7" fillId="0" borderId="24" xfId="0" applyFont="1" applyFill="1" applyBorder="1" applyAlignment="1">
      <alignment vertical="center" wrapText="1"/>
    </xf>
    <xf numFmtId="164" fontId="7" fillId="0" borderId="25" xfId="0" applyNumberFormat="1" applyFont="1" applyBorder="1" applyAlignment="1">
      <alignment horizontal="center" vertical="center" wrapText="1"/>
    </xf>
    <xf numFmtId="0" fontId="2" fillId="0" borderId="0" xfId="0" applyFont="1" applyAlignment="1">
      <alignment horizontal="center"/>
    </xf>
    <xf numFmtId="0" fontId="7" fillId="3" borderId="26" xfId="0" applyFont="1" applyFill="1" applyBorder="1" applyAlignment="1">
      <alignment vertical="center" wrapText="1"/>
    </xf>
    <xf numFmtId="164" fontId="7" fillId="3" borderId="26" xfId="0" applyNumberFormat="1" applyFont="1" applyFill="1" applyBorder="1" applyAlignment="1">
      <alignment horizontal="center" vertical="center" wrapText="1"/>
    </xf>
    <xf numFmtId="164" fontId="8" fillId="3" borderId="24" xfId="0" applyNumberFormat="1" applyFont="1" applyFill="1" applyBorder="1" applyAlignment="1">
      <alignment horizontal="center" vertical="center" wrapText="1"/>
    </xf>
    <xf numFmtId="0" fontId="7" fillId="0" borderId="26" xfId="0" applyFont="1" applyBorder="1" applyAlignment="1">
      <alignment vertical="center" wrapText="1"/>
    </xf>
    <xf numFmtId="164" fontId="7" fillId="0" borderId="26" xfId="0" applyNumberFormat="1" applyFont="1" applyBorder="1" applyAlignment="1">
      <alignment horizontal="center" vertical="center" wrapText="1"/>
    </xf>
    <xf numFmtId="164" fontId="7" fillId="0" borderId="26" xfId="0" applyNumberFormat="1" applyFont="1" applyFill="1" applyBorder="1" applyAlignment="1">
      <alignment horizontal="center" vertical="center" wrapText="1"/>
    </xf>
    <xf numFmtId="0" fontId="9" fillId="3" borderId="4" xfId="0" applyFont="1" applyFill="1" applyBorder="1" applyAlignment="1">
      <alignment horizontal="center" vertical="center" wrapText="1"/>
    </xf>
    <xf numFmtId="0" fontId="7" fillId="2" borderId="18" xfId="0" applyFont="1" applyFill="1" applyBorder="1" applyAlignment="1">
      <alignment vertical="center" wrapText="1"/>
    </xf>
    <xf numFmtId="164" fontId="7" fillId="2" borderId="18" xfId="0" applyNumberFormat="1" applyFont="1" applyFill="1" applyBorder="1" applyAlignment="1">
      <alignment horizontal="center" vertical="center" wrapText="1"/>
    </xf>
    <xf numFmtId="0" fontId="7" fillId="2" borderId="21" xfId="0" applyFont="1" applyFill="1" applyBorder="1" applyAlignment="1">
      <alignment vertical="center" wrapText="1"/>
    </xf>
    <xf numFmtId="164" fontId="7" fillId="2" borderId="21" xfId="0" applyNumberFormat="1" applyFont="1" applyFill="1" applyBorder="1" applyAlignment="1">
      <alignment horizontal="center" vertical="center" wrapText="1"/>
    </xf>
    <xf numFmtId="0" fontId="7" fillId="2" borderId="24" xfId="0" applyFont="1" applyFill="1" applyBorder="1" applyAlignment="1">
      <alignment vertical="center" wrapText="1"/>
    </xf>
    <xf numFmtId="164" fontId="7" fillId="2" borderId="24" xfId="0" applyNumberFormat="1" applyFont="1" applyFill="1" applyBorder="1" applyAlignment="1">
      <alignment horizontal="center" vertical="center" wrapText="1"/>
    </xf>
    <xf numFmtId="164" fontId="7" fillId="3" borderId="18" xfId="0" applyNumberFormat="1" applyFont="1" applyFill="1" applyBorder="1" applyAlignment="1">
      <alignment vertical="center" wrapText="1"/>
    </xf>
    <xf numFmtId="0" fontId="2" fillId="0" borderId="0" xfId="0" applyFont="1" applyBorder="1"/>
    <xf numFmtId="164" fontId="7" fillId="3" borderId="21" xfId="0" applyNumberFormat="1" applyFont="1" applyFill="1" applyBorder="1" applyAlignment="1">
      <alignment vertical="center" wrapText="1"/>
    </xf>
    <xf numFmtId="164" fontId="7" fillId="3" borderId="24" xfId="0" applyNumberFormat="1" applyFont="1" applyFill="1" applyBorder="1" applyAlignment="1">
      <alignment vertical="center" wrapText="1"/>
    </xf>
    <xf numFmtId="164" fontId="7" fillId="0" borderId="20" xfId="0" applyNumberFormat="1" applyFont="1" applyFill="1" applyBorder="1" applyAlignment="1">
      <alignment horizontal="center" vertical="center" wrapText="1"/>
    </xf>
    <xf numFmtId="164" fontId="7" fillId="0" borderId="23" xfId="0" applyNumberFormat="1" applyFont="1" applyFill="1" applyBorder="1" applyAlignment="1">
      <alignment horizontal="center" vertical="center" wrapText="1"/>
    </xf>
    <xf numFmtId="164" fontId="7" fillId="0" borderId="27" xfId="0" applyNumberFormat="1" applyFont="1" applyBorder="1" applyAlignment="1">
      <alignment horizontal="center" vertical="center" wrapText="1"/>
    </xf>
    <xf numFmtId="164" fontId="7" fillId="0" borderId="27" xfId="0" applyNumberFormat="1" applyFont="1" applyFill="1" applyBorder="1" applyAlignment="1">
      <alignment horizontal="center" vertical="center" wrapText="1"/>
    </xf>
    <xf numFmtId="0" fontId="7" fillId="0" borderId="2" xfId="0" applyFont="1" applyBorder="1" applyAlignment="1">
      <alignment vertical="center" wrapText="1"/>
    </xf>
    <xf numFmtId="0" fontId="7" fillId="0" borderId="2" xfId="0" applyFont="1" applyFill="1" applyBorder="1" applyAlignment="1">
      <alignment vertical="center" wrapText="1"/>
    </xf>
    <xf numFmtId="0" fontId="7" fillId="0" borderId="0" xfId="0" applyFont="1" applyBorder="1" applyAlignment="1">
      <alignment vertical="center" wrapText="1"/>
    </xf>
    <xf numFmtId="0" fontId="10" fillId="0" borderId="0" xfId="0" applyFont="1" applyAlignment="1">
      <alignment vertical="center" wrapText="1"/>
    </xf>
    <xf numFmtId="0" fontId="10" fillId="0" borderId="0" xfId="0" applyFont="1" applyFill="1" applyAlignment="1">
      <alignment vertical="center" wrapText="1"/>
    </xf>
    <xf numFmtId="0" fontId="10" fillId="0" borderId="0" xfId="0" applyFont="1" applyBorder="1" applyAlignment="1">
      <alignment vertical="center" wrapText="1"/>
    </xf>
    <xf numFmtId="0" fontId="2" fillId="0" borderId="0" xfId="0" applyFont="1" applyFill="1"/>
    <xf numFmtId="0" fontId="11" fillId="0" borderId="0" xfId="0" applyFont="1" applyAlignment="1">
      <alignment vertical="center"/>
    </xf>
    <xf numFmtId="0" fontId="2" fillId="0" borderId="0" xfId="0" applyFont="1" applyAlignment="1">
      <alignment vertical="center"/>
    </xf>
    <xf numFmtId="0" fontId="9" fillId="3" borderId="3" xfId="0" applyFont="1" applyFill="1" applyBorder="1" applyAlignment="1">
      <alignment horizontal="center" vertical="center" wrapText="1"/>
    </xf>
    <xf numFmtId="0" fontId="2" fillId="3" borderId="11" xfId="0" applyFont="1" applyFill="1" applyBorder="1" applyAlignment="1">
      <alignment horizontal="center" vertical="top" wrapText="1"/>
    </xf>
    <xf numFmtId="0" fontId="1" fillId="4" borderId="13" xfId="0" applyFont="1" applyFill="1" applyBorder="1" applyAlignment="1">
      <alignment horizontal="center" vertical="center" wrapText="1"/>
    </xf>
    <xf numFmtId="0" fontId="6" fillId="4" borderId="1" xfId="0" applyFont="1" applyFill="1" applyBorder="1" applyAlignment="1">
      <alignment horizontal="center" vertical="center" wrapText="1"/>
    </xf>
    <xf numFmtId="164" fontId="7" fillId="4" borderId="18" xfId="0" applyNumberFormat="1" applyFont="1" applyFill="1" applyBorder="1" applyAlignment="1">
      <alignment horizontal="center" vertical="center" wrapText="1"/>
    </xf>
    <xf numFmtId="164" fontId="7" fillId="4" borderId="21" xfId="0" applyNumberFormat="1" applyFont="1" applyFill="1" applyBorder="1" applyAlignment="1">
      <alignment horizontal="center" vertical="center" wrapText="1"/>
    </xf>
    <xf numFmtId="164" fontId="7" fillId="4" borderId="24" xfId="0" applyNumberFormat="1" applyFont="1" applyFill="1" applyBorder="1" applyAlignment="1">
      <alignment horizontal="center" vertical="center" wrapText="1"/>
    </xf>
    <xf numFmtId="164" fontId="7" fillId="4" borderId="19" xfId="0" applyNumberFormat="1" applyFont="1" applyFill="1" applyBorder="1" applyAlignment="1">
      <alignment horizontal="center" vertical="center" wrapText="1"/>
    </xf>
    <xf numFmtId="164" fontId="7" fillId="4" borderId="22" xfId="0" applyNumberFormat="1" applyFont="1" applyFill="1" applyBorder="1" applyAlignment="1">
      <alignment horizontal="center" vertical="center" wrapText="1"/>
    </xf>
    <xf numFmtId="164" fontId="7" fillId="4" borderId="25" xfId="0" applyNumberFormat="1" applyFont="1" applyFill="1" applyBorder="1" applyAlignment="1">
      <alignment horizontal="center" vertical="center" wrapText="1"/>
    </xf>
    <xf numFmtId="164" fontId="7" fillId="4" borderId="26" xfId="0" applyNumberFormat="1" applyFont="1" applyFill="1" applyBorder="1" applyAlignment="1">
      <alignment horizontal="center" vertical="center" wrapText="1"/>
    </xf>
    <xf numFmtId="164" fontId="8" fillId="4" borderId="24" xfId="0" applyNumberFormat="1" applyFont="1" applyFill="1" applyBorder="1" applyAlignment="1">
      <alignment horizontal="center" vertical="center" wrapText="1"/>
    </xf>
    <xf numFmtId="0" fontId="2" fillId="4" borderId="0" xfId="0" applyFont="1" applyFill="1"/>
    <xf numFmtId="0" fontId="7" fillId="2" borderId="4" xfId="0" applyFont="1" applyFill="1" applyBorder="1" applyAlignment="1">
      <alignment vertical="center" wrapText="1"/>
    </xf>
    <xf numFmtId="164" fontId="7" fillId="0" borderId="4" xfId="0" applyNumberFormat="1" applyFont="1" applyBorder="1" applyAlignment="1">
      <alignment horizontal="center" vertical="center" wrapText="1"/>
    </xf>
    <xf numFmtId="164" fontId="7" fillId="0" borderId="4" xfId="0" applyNumberFormat="1" applyFont="1" applyFill="1" applyBorder="1" applyAlignment="1">
      <alignment horizontal="center" vertical="center" wrapText="1"/>
    </xf>
    <xf numFmtId="164" fontId="7" fillId="4" borderId="4" xfId="0" applyNumberFormat="1" applyFont="1" applyFill="1" applyBorder="1" applyAlignment="1">
      <alignment horizontal="center" vertical="center" wrapText="1"/>
    </xf>
    <xf numFmtId="0" fontId="7" fillId="2" borderId="28" xfId="0" applyFont="1" applyFill="1" applyBorder="1" applyAlignment="1">
      <alignment vertical="center" wrapText="1"/>
    </xf>
    <xf numFmtId="0" fontId="7" fillId="0" borderId="4" xfId="0" applyFont="1" applyBorder="1" applyAlignment="1">
      <alignment vertical="center" wrapText="1"/>
    </xf>
    <xf numFmtId="164" fontId="7" fillId="0" borderId="13" xfId="0" applyNumberFormat="1" applyFont="1" applyBorder="1" applyAlignment="1">
      <alignment horizontal="center" vertical="center" wrapText="1"/>
    </xf>
    <xf numFmtId="164" fontId="7" fillId="0" borderId="13" xfId="0" applyNumberFormat="1" applyFont="1" applyFill="1" applyBorder="1" applyAlignment="1">
      <alignment horizontal="center" vertical="center" wrapText="1"/>
    </xf>
    <xf numFmtId="49" fontId="7" fillId="0" borderId="4" xfId="0" applyNumberFormat="1" applyFont="1" applyBorder="1" applyAlignment="1">
      <alignment horizontal="center" vertical="center" wrapText="1"/>
    </xf>
    <xf numFmtId="0" fontId="7" fillId="0" borderId="4" xfId="0" applyFont="1" applyBorder="1" applyAlignment="1">
      <alignment horizontal="left" vertical="center" wrapText="1"/>
    </xf>
    <xf numFmtId="0" fontId="2" fillId="0" borderId="0" xfId="0" applyFont="1" applyBorder="1" applyAlignment="1">
      <alignment vertical="center" wrapText="1"/>
    </xf>
    <xf numFmtId="0" fontId="2" fillId="0" borderId="13" xfId="0" applyFont="1" applyBorder="1" applyAlignment="1">
      <alignment vertical="center" wrapText="1"/>
    </xf>
    <xf numFmtId="0" fontId="2" fillId="0" borderId="0" xfId="0" applyFont="1" applyAlignment="1">
      <alignment vertical="center" wrapText="1"/>
    </xf>
    <xf numFmtId="49" fontId="9" fillId="2" borderId="4" xfId="0" applyNumberFormat="1" applyFont="1" applyFill="1" applyBorder="1" applyAlignment="1">
      <alignment horizontal="center" vertical="center" wrapText="1"/>
    </xf>
    <xf numFmtId="0" fontId="1" fillId="0" borderId="13" xfId="0" applyFont="1" applyBorder="1" applyAlignment="1">
      <alignment horizontal="center" vertical="center" wrapText="1"/>
    </xf>
    <xf numFmtId="164" fontId="7" fillId="3" borderId="20" xfId="0" applyNumberFormat="1" applyFont="1" applyFill="1" applyBorder="1" applyAlignment="1">
      <alignment horizontal="center" vertical="center" wrapText="1"/>
    </xf>
    <xf numFmtId="164" fontId="7" fillId="4" borderId="9" xfId="0" applyNumberFormat="1" applyFont="1" applyFill="1" applyBorder="1" applyAlignment="1">
      <alignment horizontal="center" vertical="center" wrapText="1"/>
    </xf>
    <xf numFmtId="164" fontId="7" fillId="2" borderId="26" xfId="0" applyNumberFormat="1" applyFont="1" applyFill="1" applyBorder="1" applyAlignment="1">
      <alignment horizontal="center" vertical="center" wrapText="1"/>
    </xf>
    <xf numFmtId="164" fontId="7" fillId="3" borderId="29" xfId="0" applyNumberFormat="1" applyFont="1" applyFill="1" applyBorder="1" applyAlignment="1">
      <alignment horizontal="center" vertical="center" wrapText="1"/>
    </xf>
    <xf numFmtId="164" fontId="7" fillId="2" borderId="28" xfId="0" applyNumberFormat="1" applyFont="1" applyFill="1" applyBorder="1" applyAlignment="1">
      <alignment horizontal="center" vertical="center" wrapText="1"/>
    </xf>
    <xf numFmtId="164" fontId="7" fillId="0" borderId="28" xfId="0" applyNumberFormat="1" applyFont="1" applyBorder="1" applyAlignment="1">
      <alignment horizontal="center" vertical="center" wrapText="1"/>
    </xf>
    <xf numFmtId="164" fontId="7" fillId="0" borderId="28" xfId="0" applyNumberFormat="1" applyFont="1" applyFill="1" applyBorder="1" applyAlignment="1">
      <alignment horizontal="center" vertical="center" wrapText="1"/>
    </xf>
    <xf numFmtId="0" fontId="2" fillId="0" borderId="0" xfId="0" applyFont="1" applyBorder="1" applyAlignment="1">
      <alignment vertical="center" wrapText="1"/>
    </xf>
    <xf numFmtId="49" fontId="7" fillId="0" borderId="4" xfId="0" applyNumberFormat="1" applyFont="1" applyBorder="1" applyAlignment="1">
      <alignment horizontal="center" vertical="center" wrapText="1"/>
    </xf>
    <xf numFmtId="0" fontId="7" fillId="0" borderId="4" xfId="0" applyFont="1" applyBorder="1" applyAlignment="1">
      <alignment horizontal="left" vertical="center" wrapText="1"/>
    </xf>
    <xf numFmtId="0" fontId="2" fillId="0" borderId="13" xfId="0" applyFont="1" applyBorder="1" applyAlignment="1">
      <alignment vertical="center" wrapText="1"/>
    </xf>
    <xf numFmtId="0" fontId="2" fillId="0" borderId="0" xfId="0" applyFont="1" applyAlignment="1">
      <alignment vertical="center" wrapText="1"/>
    </xf>
    <xf numFmtId="49" fontId="9" fillId="2" borderId="4" xfId="0" applyNumberFormat="1" applyFont="1" applyFill="1" applyBorder="1" applyAlignment="1">
      <alignment horizontal="center" vertical="center" wrapText="1"/>
    </xf>
    <xf numFmtId="0" fontId="1" fillId="0" borderId="13" xfId="0" applyFont="1" applyBorder="1" applyAlignment="1">
      <alignment horizontal="center" vertical="center" wrapText="1"/>
    </xf>
    <xf numFmtId="0" fontId="1" fillId="0" borderId="14" xfId="0" applyFont="1" applyBorder="1" applyAlignment="1">
      <alignment horizontal="center" vertical="center" wrapText="1"/>
    </xf>
    <xf numFmtId="0" fontId="1" fillId="0" borderId="15" xfId="0" applyFont="1" applyBorder="1" applyAlignment="1">
      <alignment horizontal="center" vertical="center" wrapText="1"/>
    </xf>
    <xf numFmtId="0" fontId="1" fillId="0" borderId="13" xfId="0" applyFont="1" applyBorder="1" applyAlignment="1">
      <alignment horizontal="center" vertical="center" wrapText="1"/>
    </xf>
    <xf numFmtId="0" fontId="1" fillId="0" borderId="9" xfId="0" applyFont="1" applyBorder="1" applyAlignment="1">
      <alignment horizontal="center" vertical="center" wrapText="1"/>
    </xf>
    <xf numFmtId="0" fontId="1" fillId="0" borderId="16" xfId="0" applyFont="1" applyBorder="1" applyAlignment="1">
      <alignment horizontal="center" vertical="center" wrapText="1"/>
    </xf>
    <xf numFmtId="0" fontId="1" fillId="0" borderId="8" xfId="0" applyFont="1" applyBorder="1" applyAlignment="1">
      <alignment horizontal="center" vertical="center" wrapText="1"/>
    </xf>
    <xf numFmtId="0" fontId="1" fillId="0" borderId="10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  <xf numFmtId="0" fontId="3" fillId="3" borderId="12" xfId="0" applyFont="1" applyFill="1" applyBorder="1" applyAlignment="1">
      <alignment horizontal="center" vertical="center" wrapText="1"/>
    </xf>
    <xf numFmtId="0" fontId="3" fillId="3" borderId="7" xfId="0" applyFont="1" applyFill="1" applyBorder="1" applyAlignment="1">
      <alignment horizontal="center" vertical="center" wrapText="1"/>
    </xf>
    <xf numFmtId="0" fontId="3" fillId="3" borderId="6" xfId="0" applyFont="1" applyFill="1" applyBorder="1" applyAlignment="1">
      <alignment horizontal="center" vertical="center" wrapText="1"/>
    </xf>
    <xf numFmtId="0" fontId="7" fillId="3" borderId="3" xfId="0" applyFont="1" applyFill="1" applyBorder="1" applyAlignment="1">
      <alignment horizontal="center" vertical="center" wrapText="1"/>
    </xf>
    <xf numFmtId="0" fontId="7" fillId="3" borderId="4" xfId="0" applyFont="1" applyFill="1" applyBorder="1" applyAlignment="1">
      <alignment horizontal="center" vertical="center" wrapText="1"/>
    </xf>
    <xf numFmtId="0" fontId="7" fillId="3" borderId="5" xfId="0" applyFont="1" applyFill="1" applyBorder="1" applyAlignment="1">
      <alignment horizontal="center" vertical="center" wrapText="1"/>
    </xf>
    <xf numFmtId="0" fontId="7" fillId="3" borderId="3" xfId="0" applyFont="1" applyFill="1" applyBorder="1" applyAlignment="1">
      <alignment horizontal="left" vertical="center" wrapText="1"/>
    </xf>
    <xf numFmtId="0" fontId="7" fillId="3" borderId="4" xfId="0" applyFont="1" applyFill="1" applyBorder="1" applyAlignment="1">
      <alignment horizontal="left" vertical="center" wrapText="1"/>
    </xf>
    <xf numFmtId="0" fontId="7" fillId="3" borderId="5" xfId="0" applyFont="1" applyFill="1" applyBorder="1" applyAlignment="1">
      <alignment horizontal="left" vertical="center" wrapText="1"/>
    </xf>
    <xf numFmtId="49" fontId="7" fillId="0" borderId="17" xfId="0" applyNumberFormat="1" applyFont="1" applyBorder="1" applyAlignment="1">
      <alignment horizontal="center" vertical="center" wrapText="1"/>
    </xf>
    <xf numFmtId="49" fontId="7" fillId="0" borderId="4" xfId="0" applyNumberFormat="1" applyFont="1" applyBorder="1" applyAlignment="1">
      <alignment horizontal="center" vertical="center" wrapText="1"/>
    </xf>
    <xf numFmtId="49" fontId="7" fillId="0" borderId="5" xfId="0" applyNumberFormat="1" applyFont="1" applyBorder="1" applyAlignment="1">
      <alignment horizontal="center" vertical="center" wrapText="1"/>
    </xf>
    <xf numFmtId="0" fontId="7" fillId="0" borderId="17" xfId="0" applyFont="1" applyBorder="1" applyAlignment="1">
      <alignment horizontal="left" vertical="center" wrapText="1"/>
    </xf>
    <xf numFmtId="0" fontId="7" fillId="0" borderId="4" xfId="0" applyFont="1" applyBorder="1" applyAlignment="1">
      <alignment horizontal="left" vertical="center" wrapText="1"/>
    </xf>
    <xf numFmtId="0" fontId="7" fillId="0" borderId="5" xfId="0" applyFont="1" applyBorder="1" applyAlignment="1">
      <alignment horizontal="left" vertical="center" wrapText="1"/>
    </xf>
    <xf numFmtId="0" fontId="7" fillId="3" borderId="17" xfId="0" applyFont="1" applyFill="1" applyBorder="1" applyAlignment="1">
      <alignment horizontal="center" vertical="center" wrapText="1"/>
    </xf>
    <xf numFmtId="0" fontId="7" fillId="3" borderId="17" xfId="0" applyFont="1" applyFill="1" applyBorder="1" applyAlignment="1">
      <alignment horizontal="left" vertical="center" wrapText="1"/>
    </xf>
    <xf numFmtId="49" fontId="7" fillId="0" borderId="11" xfId="0" applyNumberFormat="1" applyFont="1" applyBorder="1" applyAlignment="1">
      <alignment horizontal="center" vertical="center" wrapText="1"/>
    </xf>
    <xf numFmtId="0" fontId="7" fillId="0" borderId="3" xfId="0" applyFont="1" applyBorder="1" applyAlignment="1">
      <alignment horizontal="left" vertical="center" wrapText="1"/>
    </xf>
    <xf numFmtId="0" fontId="7" fillId="0" borderId="11" xfId="0" applyFont="1" applyBorder="1" applyAlignment="1">
      <alignment horizontal="left" vertical="center" wrapText="1"/>
    </xf>
    <xf numFmtId="49" fontId="9" fillId="2" borderId="4" xfId="0" applyNumberFormat="1" applyFont="1" applyFill="1" applyBorder="1" applyAlignment="1">
      <alignment horizontal="center" vertical="center" wrapText="1"/>
    </xf>
    <xf numFmtId="49" fontId="9" fillId="2" borderId="5" xfId="0" applyNumberFormat="1" applyFont="1" applyFill="1" applyBorder="1" applyAlignment="1">
      <alignment horizontal="center" vertical="center" wrapText="1"/>
    </xf>
    <xf numFmtId="0" fontId="7" fillId="2" borderId="17" xfId="0" applyFont="1" applyFill="1" applyBorder="1" applyAlignment="1">
      <alignment horizontal="left" vertical="center" wrapText="1"/>
    </xf>
    <xf numFmtId="0" fontId="7" fillId="2" borderId="4" xfId="0" applyFont="1" applyFill="1" applyBorder="1" applyAlignment="1">
      <alignment horizontal="left" vertical="center" wrapText="1"/>
    </xf>
    <xf numFmtId="0" fontId="7" fillId="2" borderId="5" xfId="0" applyFont="1" applyFill="1" applyBorder="1" applyAlignment="1">
      <alignment horizontal="left" vertical="center" wrapText="1"/>
    </xf>
    <xf numFmtId="0" fontId="0" fillId="0" borderId="13" xfId="0" applyBorder="1" applyAlignment="1">
      <alignment horizontal="left" vertical="center" wrapText="1"/>
    </xf>
    <xf numFmtId="0" fontId="0" fillId="0" borderId="5" xfId="0" applyBorder="1" applyAlignment="1">
      <alignment horizontal="left" vertical="center" wrapText="1"/>
    </xf>
    <xf numFmtId="0" fontId="0" fillId="0" borderId="11" xfId="0" applyBorder="1" applyAlignment="1">
      <alignment horizontal="left" vertical="center" wrapText="1"/>
    </xf>
    <xf numFmtId="49" fontId="7" fillId="0" borderId="3" xfId="0" applyNumberFormat="1" applyFont="1" applyBorder="1" applyAlignment="1">
      <alignment horizontal="center" vertical="center" wrapText="1"/>
    </xf>
    <xf numFmtId="0" fontId="2" fillId="0" borderId="13" xfId="0" applyFont="1" applyBorder="1" applyAlignment="1">
      <alignment vertical="center" wrapText="1"/>
    </xf>
    <xf numFmtId="0" fontId="2" fillId="0" borderId="0" xfId="0" applyFont="1" applyAlignment="1">
      <alignment vertical="center" wrapText="1"/>
    </xf>
    <xf numFmtId="0" fontId="7" fillId="0" borderId="2" xfId="0" applyFont="1" applyBorder="1" applyAlignment="1">
      <alignment horizontal="center" vertical="center" wrapText="1"/>
    </xf>
    <xf numFmtId="0" fontId="2" fillId="0" borderId="0" xfId="0" applyFont="1" applyBorder="1" applyAlignment="1">
      <alignment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R318"/>
  <sheetViews>
    <sheetView workbookViewId="0">
      <selection activeCell="R16" sqref="R16"/>
    </sheetView>
  </sheetViews>
  <sheetFormatPr defaultRowHeight="15" x14ac:dyDescent="0.25"/>
  <cols>
    <col min="1" max="1" width="15.140625" style="1" customWidth="1"/>
    <col min="2" max="2" width="74" style="1" customWidth="1"/>
    <col min="3" max="3" width="9.85546875" style="1" customWidth="1"/>
    <col min="4" max="4" width="13.42578125" style="1" customWidth="1"/>
    <col min="5" max="5" width="9.140625" style="1"/>
    <col min="6" max="7" width="9.140625" style="1" customWidth="1"/>
    <col min="8" max="9" width="9.140625" style="66"/>
    <col min="10" max="10" width="11.7109375" style="1" bestFit="1" customWidth="1"/>
    <col min="11" max="11" width="9.140625" style="1"/>
    <col min="12" max="12" width="0" style="81" hidden="1" customWidth="1"/>
    <col min="13" max="16384" width="9.140625" style="1"/>
  </cols>
  <sheetData>
    <row r="1" spans="1:18" ht="26.25" customHeight="1" thickBot="1" x14ac:dyDescent="0.3">
      <c r="A1" s="117" t="s">
        <v>0</v>
      </c>
      <c r="B1" s="117"/>
      <c r="C1" s="117"/>
      <c r="D1" s="117"/>
      <c r="E1" s="117"/>
      <c r="F1" s="117"/>
      <c r="G1" s="117"/>
      <c r="H1" s="117"/>
      <c r="I1" s="117"/>
      <c r="J1" s="117"/>
      <c r="K1" s="117"/>
      <c r="L1" s="117"/>
    </row>
    <row r="2" spans="1:18" s="4" customFormat="1" ht="15.75" customHeight="1" thickBot="1" x14ac:dyDescent="0.3">
      <c r="A2" s="118" t="s">
        <v>1</v>
      </c>
      <c r="B2" s="120" t="s">
        <v>2</v>
      </c>
      <c r="C2" s="118" t="s">
        <v>3</v>
      </c>
      <c r="D2" s="122" t="s">
        <v>4</v>
      </c>
      <c r="E2" s="123"/>
      <c r="F2" s="123"/>
      <c r="G2" s="123"/>
      <c r="H2" s="123"/>
      <c r="I2" s="123"/>
      <c r="J2" s="123"/>
      <c r="K2" s="123"/>
      <c r="L2" s="124"/>
      <c r="M2" s="2"/>
      <c r="N2" s="2"/>
      <c r="O2" s="2"/>
      <c r="P2" s="2"/>
      <c r="Q2" s="3"/>
    </row>
    <row r="3" spans="1:18" s="4" customFormat="1" ht="33.75" customHeight="1" thickBot="1" x14ac:dyDescent="0.3">
      <c r="A3" s="119"/>
      <c r="B3" s="121"/>
      <c r="C3" s="119"/>
      <c r="D3" s="5" t="s">
        <v>5</v>
      </c>
      <c r="E3" s="6">
        <v>2014</v>
      </c>
      <c r="F3" s="6">
        <v>2015</v>
      </c>
      <c r="G3" s="6">
        <v>2016</v>
      </c>
      <c r="H3" s="7">
        <v>2017</v>
      </c>
      <c r="I3" s="8">
        <v>2018</v>
      </c>
      <c r="J3" s="96">
        <v>2019</v>
      </c>
      <c r="K3" s="96">
        <v>2020</v>
      </c>
      <c r="L3" s="71">
        <v>2021</v>
      </c>
      <c r="M3" s="9"/>
    </row>
    <row r="4" spans="1:18" ht="15.75" thickBot="1" x14ac:dyDescent="0.3">
      <c r="A4" s="10">
        <v>1</v>
      </c>
      <c r="B4" s="10">
        <v>2</v>
      </c>
      <c r="C4" s="10">
        <v>3</v>
      </c>
      <c r="D4" s="11">
        <v>4</v>
      </c>
      <c r="E4" s="10">
        <v>5</v>
      </c>
      <c r="F4" s="10">
        <v>6</v>
      </c>
      <c r="G4" s="10">
        <v>7</v>
      </c>
      <c r="H4" s="12">
        <v>8</v>
      </c>
      <c r="I4" s="12">
        <v>9</v>
      </c>
      <c r="J4" s="10">
        <v>10</v>
      </c>
      <c r="K4" s="10">
        <v>11</v>
      </c>
      <c r="L4" s="72">
        <v>11</v>
      </c>
      <c r="M4" s="94"/>
    </row>
    <row r="5" spans="1:18" ht="15" customHeight="1" thickBot="1" x14ac:dyDescent="0.3">
      <c r="A5" s="111" t="s">
        <v>6</v>
      </c>
      <c r="B5" s="112"/>
      <c r="C5" s="13" t="s">
        <v>7</v>
      </c>
      <c r="D5" s="14">
        <f>SUM(E5:K5)</f>
        <v>630066.73800000001</v>
      </c>
      <c r="E5" s="15">
        <f>E6+E7</f>
        <v>98620.270999999993</v>
      </c>
      <c r="F5" s="15">
        <f t="shared" ref="F5:L5" si="0">F6+F7</f>
        <v>82998.675000000003</v>
      </c>
      <c r="G5" s="15">
        <f t="shared" si="0"/>
        <v>90907.59599999999</v>
      </c>
      <c r="H5" s="15">
        <f t="shared" si="0"/>
        <v>75180.849000000002</v>
      </c>
      <c r="I5" s="15">
        <f t="shared" si="0"/>
        <v>89849.058999999994</v>
      </c>
      <c r="J5" s="15">
        <f>J6+J7</f>
        <v>113581.32400000002</v>
      </c>
      <c r="K5" s="15">
        <f t="shared" si="0"/>
        <v>78928.964000000007</v>
      </c>
      <c r="L5" s="73">
        <f t="shared" si="0"/>
        <v>79136.964000000007</v>
      </c>
      <c r="M5" s="92"/>
    </row>
    <row r="6" spans="1:18" ht="15" customHeight="1" thickBot="1" x14ac:dyDescent="0.3">
      <c r="A6" s="113"/>
      <c r="B6" s="114"/>
      <c r="C6" s="18" t="s">
        <v>34</v>
      </c>
      <c r="D6" s="14">
        <f t="shared" ref="D6:D63" si="1">SUM(E6:K6)</f>
        <v>625486.13400000008</v>
      </c>
      <c r="E6" s="20">
        <f>E9+E18+E27+E33+E42+E60</f>
        <v>97967.070999999996</v>
      </c>
      <c r="F6" s="20">
        <f t="shared" ref="F6:L7" si="2">F9+F18+F27+F33+F42+F60</f>
        <v>82345.475000000006</v>
      </c>
      <c r="G6" s="20">
        <f t="shared" si="2"/>
        <v>90254.395999999993</v>
      </c>
      <c r="H6" s="20">
        <f t="shared" si="2"/>
        <v>74548.349000000002</v>
      </c>
      <c r="I6" s="20">
        <f t="shared" si="2"/>
        <v>89236.358999999997</v>
      </c>
      <c r="J6" s="20">
        <f t="shared" si="2"/>
        <v>112786.12000000002</v>
      </c>
      <c r="K6" s="20">
        <f t="shared" si="2"/>
        <v>78348.364000000001</v>
      </c>
      <c r="L6" s="74">
        <f t="shared" si="2"/>
        <v>78568.364000000001</v>
      </c>
      <c r="M6" s="94"/>
    </row>
    <row r="7" spans="1:18" ht="15" customHeight="1" thickBot="1" x14ac:dyDescent="0.3">
      <c r="A7" s="115"/>
      <c r="B7" s="116"/>
      <c r="C7" s="23" t="s">
        <v>33</v>
      </c>
      <c r="D7" s="14">
        <f t="shared" si="1"/>
        <v>4580.6040000000003</v>
      </c>
      <c r="E7" s="25">
        <f>E10+E19+E28+E34+E43+E61</f>
        <v>653.20000000000005</v>
      </c>
      <c r="F7" s="25">
        <f t="shared" si="2"/>
        <v>653.20000000000005</v>
      </c>
      <c r="G7" s="25">
        <f t="shared" si="2"/>
        <v>653.20000000000005</v>
      </c>
      <c r="H7" s="25">
        <f t="shared" si="2"/>
        <v>632.5</v>
      </c>
      <c r="I7" s="25">
        <f t="shared" si="2"/>
        <v>612.70000000000005</v>
      </c>
      <c r="J7" s="25">
        <f t="shared" si="2"/>
        <v>795.20399999999995</v>
      </c>
      <c r="K7" s="25">
        <f t="shared" si="2"/>
        <v>580.6</v>
      </c>
      <c r="L7" s="75">
        <f t="shared" si="2"/>
        <v>568.6</v>
      </c>
      <c r="M7" s="92"/>
    </row>
    <row r="8" spans="1:18" ht="15.75" thickBot="1" x14ac:dyDescent="0.3">
      <c r="A8" s="125" t="s">
        <v>8</v>
      </c>
      <c r="B8" s="128" t="s">
        <v>9</v>
      </c>
      <c r="C8" s="27" t="s">
        <v>7</v>
      </c>
      <c r="D8" s="14">
        <f t="shared" si="1"/>
        <v>10</v>
      </c>
      <c r="E8" s="28">
        <f>E9+E10</f>
        <v>10</v>
      </c>
      <c r="F8" s="28">
        <f t="shared" ref="F8:L8" si="3">F9+F10</f>
        <v>0</v>
      </c>
      <c r="G8" s="28">
        <f t="shared" si="3"/>
        <v>0</v>
      </c>
      <c r="H8" s="28">
        <f t="shared" si="3"/>
        <v>0</v>
      </c>
      <c r="I8" s="28">
        <f t="shared" si="3"/>
        <v>0</v>
      </c>
      <c r="J8" s="28">
        <f t="shared" si="3"/>
        <v>0</v>
      </c>
      <c r="K8" s="28">
        <f t="shared" si="3"/>
        <v>0</v>
      </c>
      <c r="L8" s="76">
        <f t="shared" si="3"/>
        <v>0</v>
      </c>
      <c r="M8" s="94"/>
    </row>
    <row r="9" spans="1:18" ht="15.75" thickBot="1" x14ac:dyDescent="0.3">
      <c r="A9" s="126"/>
      <c r="B9" s="129"/>
      <c r="C9" s="29" t="s">
        <v>34</v>
      </c>
      <c r="D9" s="14">
        <f t="shared" si="1"/>
        <v>10</v>
      </c>
      <c r="E9" s="30">
        <f>E12+E15</f>
        <v>10</v>
      </c>
      <c r="F9" s="30">
        <f t="shared" ref="F9:L10" si="4">F12+F15</f>
        <v>0</v>
      </c>
      <c r="G9" s="30">
        <f t="shared" si="4"/>
        <v>0</v>
      </c>
      <c r="H9" s="30">
        <f t="shared" si="4"/>
        <v>0</v>
      </c>
      <c r="I9" s="30">
        <f t="shared" si="4"/>
        <v>0</v>
      </c>
      <c r="J9" s="30">
        <f t="shared" si="4"/>
        <v>0</v>
      </c>
      <c r="K9" s="30">
        <f t="shared" si="4"/>
        <v>0</v>
      </c>
      <c r="L9" s="77">
        <f t="shared" si="4"/>
        <v>0</v>
      </c>
      <c r="M9" s="94"/>
    </row>
    <row r="10" spans="1:18" ht="15.75" thickBot="1" x14ac:dyDescent="0.3">
      <c r="A10" s="127"/>
      <c r="B10" s="130"/>
      <c r="C10" s="31" t="s">
        <v>33</v>
      </c>
      <c r="D10" s="14">
        <f t="shared" si="1"/>
        <v>0</v>
      </c>
      <c r="E10" s="32">
        <f>E13+E16</f>
        <v>0</v>
      </c>
      <c r="F10" s="32">
        <f t="shared" si="4"/>
        <v>0</v>
      </c>
      <c r="G10" s="32">
        <f t="shared" si="4"/>
        <v>0</v>
      </c>
      <c r="H10" s="32">
        <f t="shared" si="4"/>
        <v>0</v>
      </c>
      <c r="I10" s="32">
        <f t="shared" si="4"/>
        <v>0</v>
      </c>
      <c r="J10" s="32">
        <f t="shared" si="4"/>
        <v>0</v>
      </c>
      <c r="K10" s="32">
        <f t="shared" si="4"/>
        <v>0</v>
      </c>
      <c r="L10" s="78">
        <f t="shared" si="4"/>
        <v>0</v>
      </c>
      <c r="M10" s="94"/>
    </row>
    <row r="11" spans="1:18" ht="15.75" thickBot="1" x14ac:dyDescent="0.3">
      <c r="A11" s="131" t="s">
        <v>32</v>
      </c>
      <c r="B11" s="134" t="s">
        <v>10</v>
      </c>
      <c r="C11" s="13" t="s">
        <v>7</v>
      </c>
      <c r="D11" s="14">
        <f t="shared" si="1"/>
        <v>5</v>
      </c>
      <c r="E11" s="33">
        <f>E12+E13</f>
        <v>5</v>
      </c>
      <c r="F11" s="33">
        <f t="shared" ref="F11:L11" si="5">F12+F13</f>
        <v>0</v>
      </c>
      <c r="G11" s="33">
        <f t="shared" si="5"/>
        <v>0</v>
      </c>
      <c r="H11" s="33">
        <f t="shared" si="5"/>
        <v>0</v>
      </c>
      <c r="I11" s="33">
        <f t="shared" si="5"/>
        <v>0</v>
      </c>
      <c r="J11" s="33">
        <f t="shared" si="5"/>
        <v>0</v>
      </c>
      <c r="K11" s="33">
        <f t="shared" si="5"/>
        <v>0</v>
      </c>
      <c r="L11" s="76">
        <f t="shared" si="5"/>
        <v>0</v>
      </c>
      <c r="M11" s="94"/>
    </row>
    <row r="12" spans="1:18" ht="15.75" thickBot="1" x14ac:dyDescent="0.3">
      <c r="A12" s="132"/>
      <c r="B12" s="135"/>
      <c r="C12" s="34" t="s">
        <v>34</v>
      </c>
      <c r="D12" s="14">
        <f t="shared" si="1"/>
        <v>5</v>
      </c>
      <c r="E12" s="35">
        <v>5</v>
      </c>
      <c r="F12" s="35">
        <v>0</v>
      </c>
      <c r="G12" s="35">
        <v>0</v>
      </c>
      <c r="H12" s="35">
        <v>0</v>
      </c>
      <c r="I12" s="35">
        <v>0</v>
      </c>
      <c r="J12" s="35">
        <v>0</v>
      </c>
      <c r="K12" s="35">
        <v>0</v>
      </c>
      <c r="L12" s="77">
        <v>0</v>
      </c>
      <c r="M12" s="94"/>
    </row>
    <row r="13" spans="1:18" ht="15.75" thickBot="1" x14ac:dyDescent="0.3">
      <c r="A13" s="133"/>
      <c r="B13" s="136"/>
      <c r="C13" s="36" t="s">
        <v>33</v>
      </c>
      <c r="D13" s="14">
        <f t="shared" si="1"/>
        <v>0</v>
      </c>
      <c r="E13" s="37">
        <v>0</v>
      </c>
      <c r="F13" s="37">
        <v>0</v>
      </c>
      <c r="G13" s="37">
        <v>0</v>
      </c>
      <c r="H13" s="37">
        <v>0</v>
      </c>
      <c r="I13" s="37">
        <v>0</v>
      </c>
      <c r="J13" s="37">
        <v>0</v>
      </c>
      <c r="K13" s="37">
        <v>0</v>
      </c>
      <c r="L13" s="78">
        <v>0</v>
      </c>
      <c r="M13" s="94"/>
    </row>
    <row r="14" spans="1:18" ht="15.75" thickBot="1" x14ac:dyDescent="0.3">
      <c r="A14" s="131" t="s">
        <v>35</v>
      </c>
      <c r="B14" s="134" t="s">
        <v>11</v>
      </c>
      <c r="C14" s="13" t="s">
        <v>7</v>
      </c>
      <c r="D14" s="14">
        <f t="shared" si="1"/>
        <v>5</v>
      </c>
      <c r="E14" s="15">
        <f>E15+E16</f>
        <v>5</v>
      </c>
      <c r="F14" s="15">
        <f t="shared" ref="F14:L14" si="6">F15+F16</f>
        <v>0</v>
      </c>
      <c r="G14" s="15">
        <f t="shared" si="6"/>
        <v>0</v>
      </c>
      <c r="H14" s="15">
        <f t="shared" si="6"/>
        <v>0</v>
      </c>
      <c r="I14" s="15">
        <f t="shared" si="6"/>
        <v>0</v>
      </c>
      <c r="J14" s="15">
        <f t="shared" si="6"/>
        <v>0</v>
      </c>
      <c r="K14" s="15">
        <f t="shared" si="6"/>
        <v>0</v>
      </c>
      <c r="L14" s="73">
        <f t="shared" si="6"/>
        <v>0</v>
      </c>
      <c r="M14" s="94"/>
      <c r="R14" s="38"/>
    </row>
    <row r="15" spans="1:18" ht="15.75" thickBot="1" x14ac:dyDescent="0.3">
      <c r="A15" s="132"/>
      <c r="B15" s="135"/>
      <c r="C15" s="34" t="s">
        <v>34</v>
      </c>
      <c r="D15" s="14">
        <f t="shared" si="1"/>
        <v>5</v>
      </c>
      <c r="E15" s="20">
        <v>5</v>
      </c>
      <c r="F15" s="20">
        <v>0</v>
      </c>
      <c r="G15" s="20">
        <v>0</v>
      </c>
      <c r="H15" s="21">
        <v>0</v>
      </c>
      <c r="I15" s="21">
        <v>0</v>
      </c>
      <c r="J15" s="20">
        <v>0</v>
      </c>
      <c r="K15" s="20">
        <v>0</v>
      </c>
      <c r="L15" s="74">
        <v>0</v>
      </c>
    </row>
    <row r="16" spans="1:18" ht="15" customHeight="1" thickBot="1" x14ac:dyDescent="0.3">
      <c r="A16" s="133"/>
      <c r="B16" s="135"/>
      <c r="C16" s="36" t="s">
        <v>33</v>
      </c>
      <c r="D16" s="14">
        <f t="shared" si="1"/>
        <v>0</v>
      </c>
      <c r="E16" s="25">
        <v>0</v>
      </c>
      <c r="F16" s="25">
        <v>0</v>
      </c>
      <c r="G16" s="25">
        <v>0</v>
      </c>
      <c r="H16" s="26">
        <v>0</v>
      </c>
      <c r="I16" s="26">
        <v>0</v>
      </c>
      <c r="J16" s="25">
        <v>0</v>
      </c>
      <c r="K16" s="25">
        <v>0</v>
      </c>
      <c r="L16" s="75">
        <v>0</v>
      </c>
    </row>
    <row r="17" spans="1:13" ht="15.75" thickBot="1" x14ac:dyDescent="0.3">
      <c r="A17" s="137" t="s">
        <v>12</v>
      </c>
      <c r="B17" s="138" t="s">
        <v>13</v>
      </c>
      <c r="C17" s="27" t="s">
        <v>7</v>
      </c>
      <c r="D17" s="14">
        <f t="shared" si="1"/>
        <v>4016.0879999999997</v>
      </c>
      <c r="E17" s="14">
        <f>E18+E19</f>
        <v>7.6</v>
      </c>
      <c r="F17" s="14">
        <f t="shared" ref="F17:L17" si="7">F18+F19</f>
        <v>1047.5</v>
      </c>
      <c r="G17" s="14">
        <f t="shared" si="7"/>
        <v>2955</v>
      </c>
      <c r="H17" s="14">
        <f t="shared" si="7"/>
        <v>5.9880000000000004</v>
      </c>
      <c r="I17" s="14">
        <f t="shared" si="7"/>
        <v>0</v>
      </c>
      <c r="J17" s="14">
        <f t="shared" si="7"/>
        <v>0</v>
      </c>
      <c r="K17" s="14">
        <f t="shared" si="7"/>
        <v>0</v>
      </c>
      <c r="L17" s="73">
        <f t="shared" si="7"/>
        <v>0</v>
      </c>
      <c r="M17" s="94"/>
    </row>
    <row r="18" spans="1:13" ht="15.75" thickBot="1" x14ac:dyDescent="0.3">
      <c r="A18" s="126"/>
      <c r="B18" s="129"/>
      <c r="C18" s="29" t="s">
        <v>34</v>
      </c>
      <c r="D18" s="14">
        <f t="shared" si="1"/>
        <v>4016.0879999999997</v>
      </c>
      <c r="E18" s="19">
        <f>E21+E24</f>
        <v>7.6</v>
      </c>
      <c r="F18" s="19">
        <f t="shared" ref="F18:L19" si="8">F21+F24</f>
        <v>1047.5</v>
      </c>
      <c r="G18" s="19">
        <f t="shared" si="8"/>
        <v>2955</v>
      </c>
      <c r="H18" s="19">
        <f t="shared" si="8"/>
        <v>5.9880000000000004</v>
      </c>
      <c r="I18" s="19">
        <f>N20</f>
        <v>0</v>
      </c>
      <c r="J18" s="19">
        <f t="shared" si="8"/>
        <v>0</v>
      </c>
      <c r="K18" s="19">
        <f t="shared" si="8"/>
        <v>0</v>
      </c>
      <c r="L18" s="74">
        <f t="shared" si="8"/>
        <v>0</v>
      </c>
    </row>
    <row r="19" spans="1:13" ht="15.75" thickBot="1" x14ac:dyDescent="0.3">
      <c r="A19" s="126"/>
      <c r="B19" s="129"/>
      <c r="C19" s="39" t="s">
        <v>33</v>
      </c>
      <c r="D19" s="14">
        <f t="shared" si="1"/>
        <v>0</v>
      </c>
      <c r="E19" s="40">
        <f>E22+E25</f>
        <v>0</v>
      </c>
      <c r="F19" s="40">
        <f t="shared" si="8"/>
        <v>0</v>
      </c>
      <c r="G19" s="40">
        <f t="shared" si="8"/>
        <v>0</v>
      </c>
      <c r="H19" s="40">
        <f t="shared" si="8"/>
        <v>0</v>
      </c>
      <c r="I19" s="40">
        <f t="shared" si="8"/>
        <v>0</v>
      </c>
      <c r="J19" s="40">
        <f t="shared" si="8"/>
        <v>0</v>
      </c>
      <c r="K19" s="40">
        <f t="shared" si="8"/>
        <v>0</v>
      </c>
      <c r="L19" s="79">
        <f t="shared" si="8"/>
        <v>0</v>
      </c>
    </row>
    <row r="20" spans="1:13" ht="15.75" thickBot="1" x14ac:dyDescent="0.3">
      <c r="A20" s="131" t="s">
        <v>36</v>
      </c>
      <c r="B20" s="134" t="s">
        <v>14</v>
      </c>
      <c r="C20" s="13" t="s">
        <v>7</v>
      </c>
      <c r="D20" s="14">
        <f t="shared" si="1"/>
        <v>7.6</v>
      </c>
      <c r="E20" s="15">
        <f>E21+E22</f>
        <v>7.6</v>
      </c>
      <c r="F20" s="15">
        <f t="shared" ref="F20:L20" si="9">F21+F22</f>
        <v>0</v>
      </c>
      <c r="G20" s="15">
        <f t="shared" si="9"/>
        <v>0</v>
      </c>
      <c r="H20" s="15">
        <f t="shared" si="9"/>
        <v>0</v>
      </c>
      <c r="I20" s="15">
        <f t="shared" si="9"/>
        <v>0</v>
      </c>
      <c r="J20" s="15">
        <f t="shared" si="9"/>
        <v>0</v>
      </c>
      <c r="K20" s="15">
        <f t="shared" si="9"/>
        <v>0</v>
      </c>
      <c r="L20" s="73">
        <f t="shared" si="9"/>
        <v>0</v>
      </c>
      <c r="M20" s="94"/>
    </row>
    <row r="21" spans="1:13" ht="15.75" thickBot="1" x14ac:dyDescent="0.3">
      <c r="A21" s="132"/>
      <c r="B21" s="135"/>
      <c r="C21" s="18" t="s">
        <v>34</v>
      </c>
      <c r="D21" s="14">
        <f t="shared" si="1"/>
        <v>7.6</v>
      </c>
      <c r="E21" s="20">
        <v>7.6</v>
      </c>
      <c r="F21" s="20">
        <v>0</v>
      </c>
      <c r="G21" s="20">
        <v>0</v>
      </c>
      <c r="H21" s="21">
        <v>0</v>
      </c>
      <c r="I21" s="21">
        <v>0</v>
      </c>
      <c r="J21" s="20">
        <v>0</v>
      </c>
      <c r="K21" s="20">
        <v>0</v>
      </c>
      <c r="L21" s="74">
        <v>0</v>
      </c>
      <c r="M21" s="94"/>
    </row>
    <row r="22" spans="1:13" ht="15" customHeight="1" thickBot="1" x14ac:dyDescent="0.3">
      <c r="A22" s="132"/>
      <c r="B22" s="135"/>
      <c r="C22" s="23" t="s">
        <v>33</v>
      </c>
      <c r="D22" s="14">
        <f t="shared" si="1"/>
        <v>0</v>
      </c>
      <c r="E22" s="25">
        <v>0</v>
      </c>
      <c r="F22" s="25">
        <v>0</v>
      </c>
      <c r="G22" s="25">
        <v>0</v>
      </c>
      <c r="H22" s="26">
        <v>0</v>
      </c>
      <c r="I22" s="26">
        <v>0</v>
      </c>
      <c r="J22" s="25">
        <v>0</v>
      </c>
      <c r="K22" s="25">
        <v>0</v>
      </c>
      <c r="L22" s="75">
        <v>0</v>
      </c>
      <c r="M22" s="92"/>
    </row>
    <row r="23" spans="1:13" ht="15.75" thickBot="1" x14ac:dyDescent="0.3">
      <c r="A23" s="131" t="s">
        <v>37</v>
      </c>
      <c r="B23" s="134" t="s">
        <v>15</v>
      </c>
      <c r="C23" s="13" t="s">
        <v>7</v>
      </c>
      <c r="D23" s="14">
        <f t="shared" si="1"/>
        <v>4008.4879999999998</v>
      </c>
      <c r="E23" s="15">
        <f>E24+E25</f>
        <v>0</v>
      </c>
      <c r="F23" s="15">
        <f t="shared" ref="F23:L23" si="10">F24+F25</f>
        <v>1047.5</v>
      </c>
      <c r="G23" s="15">
        <f t="shared" si="10"/>
        <v>2955</v>
      </c>
      <c r="H23" s="15">
        <f t="shared" si="10"/>
        <v>5.9880000000000004</v>
      </c>
      <c r="I23" s="15">
        <f t="shared" si="10"/>
        <v>0</v>
      </c>
      <c r="J23" s="15">
        <f t="shared" si="10"/>
        <v>0</v>
      </c>
      <c r="K23" s="15">
        <f t="shared" si="10"/>
        <v>0</v>
      </c>
      <c r="L23" s="73">
        <f t="shared" si="10"/>
        <v>0</v>
      </c>
      <c r="M23" s="94"/>
    </row>
    <row r="24" spans="1:13" ht="15.75" thickBot="1" x14ac:dyDescent="0.3">
      <c r="A24" s="132"/>
      <c r="B24" s="135"/>
      <c r="C24" s="18" t="s">
        <v>34</v>
      </c>
      <c r="D24" s="14">
        <f t="shared" si="1"/>
        <v>4008.4879999999998</v>
      </c>
      <c r="E24" s="20">
        <v>0</v>
      </c>
      <c r="F24" s="20">
        <v>1047.5</v>
      </c>
      <c r="G24" s="20">
        <v>2955</v>
      </c>
      <c r="H24" s="21">
        <v>5.9880000000000004</v>
      </c>
      <c r="I24" s="21">
        <v>0</v>
      </c>
      <c r="J24" s="20">
        <v>0</v>
      </c>
      <c r="K24" s="20">
        <v>0</v>
      </c>
      <c r="L24" s="74">
        <v>0</v>
      </c>
      <c r="M24" s="94"/>
    </row>
    <row r="25" spans="1:13" ht="15.75" thickBot="1" x14ac:dyDescent="0.3">
      <c r="A25" s="133"/>
      <c r="B25" s="136"/>
      <c r="C25" s="23" t="s">
        <v>33</v>
      </c>
      <c r="D25" s="14">
        <f t="shared" si="1"/>
        <v>0</v>
      </c>
      <c r="E25" s="25">
        <v>0</v>
      </c>
      <c r="F25" s="25">
        <v>0</v>
      </c>
      <c r="G25" s="25">
        <v>0</v>
      </c>
      <c r="H25" s="26">
        <v>0</v>
      </c>
      <c r="I25" s="26">
        <v>0</v>
      </c>
      <c r="J25" s="25">
        <v>0</v>
      </c>
      <c r="K25" s="25">
        <v>0</v>
      </c>
      <c r="L25" s="75">
        <v>0</v>
      </c>
      <c r="M25" s="94"/>
    </row>
    <row r="26" spans="1:13" ht="15.75" thickBot="1" x14ac:dyDescent="0.3">
      <c r="A26" s="137" t="s">
        <v>16</v>
      </c>
      <c r="B26" s="138" t="s">
        <v>17</v>
      </c>
      <c r="C26" s="27" t="s">
        <v>7</v>
      </c>
      <c r="D26" s="14">
        <f t="shared" si="1"/>
        <v>110.654</v>
      </c>
      <c r="E26" s="14">
        <f>E27+E28</f>
        <v>52</v>
      </c>
      <c r="F26" s="14">
        <f t="shared" ref="F26:L26" si="11">F27+F28</f>
        <v>3.8</v>
      </c>
      <c r="G26" s="14">
        <f t="shared" si="11"/>
        <v>14.853999999999999</v>
      </c>
      <c r="H26" s="14">
        <f t="shared" si="11"/>
        <v>20</v>
      </c>
      <c r="I26" s="14">
        <f t="shared" si="11"/>
        <v>0</v>
      </c>
      <c r="J26" s="14">
        <f t="shared" si="11"/>
        <v>0</v>
      </c>
      <c r="K26" s="14">
        <f t="shared" si="11"/>
        <v>20</v>
      </c>
      <c r="L26" s="73">
        <f t="shared" si="11"/>
        <v>20</v>
      </c>
      <c r="M26" s="92"/>
    </row>
    <row r="27" spans="1:13" ht="15.75" thickBot="1" x14ac:dyDescent="0.3">
      <c r="A27" s="126"/>
      <c r="B27" s="129"/>
      <c r="C27" s="29" t="s">
        <v>34</v>
      </c>
      <c r="D27" s="14">
        <f t="shared" si="1"/>
        <v>110.654</v>
      </c>
      <c r="E27" s="19">
        <f>E30</f>
        <v>52</v>
      </c>
      <c r="F27" s="19">
        <f t="shared" ref="F27:L28" si="12">F30</f>
        <v>3.8</v>
      </c>
      <c r="G27" s="19">
        <f t="shared" si="12"/>
        <v>14.853999999999999</v>
      </c>
      <c r="H27" s="19">
        <f t="shared" si="12"/>
        <v>20</v>
      </c>
      <c r="I27" s="19">
        <f t="shared" si="12"/>
        <v>0</v>
      </c>
      <c r="J27" s="19">
        <f t="shared" si="12"/>
        <v>0</v>
      </c>
      <c r="K27" s="19">
        <f>K30</f>
        <v>20</v>
      </c>
      <c r="L27" s="74">
        <f>L30</f>
        <v>20</v>
      </c>
      <c r="M27" s="94"/>
    </row>
    <row r="28" spans="1:13" ht="15.75" thickBot="1" x14ac:dyDescent="0.3">
      <c r="A28" s="127"/>
      <c r="B28" s="130"/>
      <c r="C28" s="31" t="s">
        <v>33</v>
      </c>
      <c r="D28" s="14">
        <f t="shared" si="1"/>
        <v>0</v>
      </c>
      <c r="E28" s="41">
        <f>E31</f>
        <v>0</v>
      </c>
      <c r="F28" s="41">
        <f t="shared" si="12"/>
        <v>0</v>
      </c>
      <c r="G28" s="41">
        <f t="shared" si="12"/>
        <v>0</v>
      </c>
      <c r="H28" s="41">
        <f t="shared" si="12"/>
        <v>0</v>
      </c>
      <c r="I28" s="41">
        <f t="shared" si="12"/>
        <v>0</v>
      </c>
      <c r="J28" s="41">
        <f t="shared" si="12"/>
        <v>0</v>
      </c>
      <c r="K28" s="41">
        <f t="shared" si="12"/>
        <v>0</v>
      </c>
      <c r="L28" s="80">
        <f t="shared" si="12"/>
        <v>0</v>
      </c>
      <c r="M28" s="94"/>
    </row>
    <row r="29" spans="1:13" ht="15.75" thickBot="1" x14ac:dyDescent="0.3">
      <c r="A29" s="131" t="s">
        <v>38</v>
      </c>
      <c r="B29" s="134" t="s">
        <v>18</v>
      </c>
      <c r="C29" s="13" t="s">
        <v>7</v>
      </c>
      <c r="D29" s="14">
        <f t="shared" si="1"/>
        <v>110.654</v>
      </c>
      <c r="E29" s="15">
        <f>E30+E31</f>
        <v>52</v>
      </c>
      <c r="F29" s="15">
        <f t="shared" ref="F29:L29" si="13">F30+F31</f>
        <v>3.8</v>
      </c>
      <c r="G29" s="15">
        <f t="shared" si="13"/>
        <v>14.853999999999999</v>
      </c>
      <c r="H29" s="15">
        <f t="shared" si="13"/>
        <v>20</v>
      </c>
      <c r="I29" s="15">
        <f t="shared" si="13"/>
        <v>0</v>
      </c>
      <c r="J29" s="15">
        <f t="shared" si="13"/>
        <v>0</v>
      </c>
      <c r="K29" s="15">
        <f t="shared" si="13"/>
        <v>20</v>
      </c>
      <c r="L29" s="73">
        <f t="shared" si="13"/>
        <v>20</v>
      </c>
      <c r="M29" s="94"/>
    </row>
    <row r="30" spans="1:13" ht="15.75" thickBot="1" x14ac:dyDescent="0.3">
      <c r="A30" s="132"/>
      <c r="B30" s="135"/>
      <c r="C30" s="18" t="s">
        <v>34</v>
      </c>
      <c r="D30" s="14">
        <f t="shared" si="1"/>
        <v>110.654</v>
      </c>
      <c r="E30" s="20">
        <v>52</v>
      </c>
      <c r="F30" s="20">
        <v>3.8</v>
      </c>
      <c r="G30" s="20">
        <v>14.853999999999999</v>
      </c>
      <c r="H30" s="21">
        <v>20</v>
      </c>
      <c r="I30" s="21">
        <v>0</v>
      </c>
      <c r="J30" s="20">
        <v>0</v>
      </c>
      <c r="K30" s="20">
        <v>20</v>
      </c>
      <c r="L30" s="74">
        <v>20</v>
      </c>
      <c r="M30" s="94"/>
    </row>
    <row r="31" spans="1:13" ht="15" customHeight="1" thickBot="1" x14ac:dyDescent="0.3">
      <c r="A31" s="132"/>
      <c r="B31" s="135"/>
      <c r="C31" s="42" t="s">
        <v>33</v>
      </c>
      <c r="D31" s="14">
        <f t="shared" si="1"/>
        <v>0</v>
      </c>
      <c r="E31" s="43">
        <v>0</v>
      </c>
      <c r="F31" s="43">
        <v>0</v>
      </c>
      <c r="G31" s="43">
        <v>0</v>
      </c>
      <c r="H31" s="44">
        <v>0</v>
      </c>
      <c r="I31" s="44">
        <v>0</v>
      </c>
      <c r="J31" s="43">
        <v>0</v>
      </c>
      <c r="K31" s="43">
        <v>0</v>
      </c>
      <c r="L31" s="79">
        <v>0</v>
      </c>
      <c r="M31" s="92"/>
    </row>
    <row r="32" spans="1:13" ht="15.75" thickBot="1" x14ac:dyDescent="0.3">
      <c r="A32" s="69"/>
      <c r="B32" s="138" t="s">
        <v>20</v>
      </c>
      <c r="C32" s="27" t="s">
        <v>7</v>
      </c>
      <c r="D32" s="14">
        <f t="shared" si="1"/>
        <v>36346.446999999993</v>
      </c>
      <c r="E32" s="14">
        <f>E33+E34</f>
        <v>5163.2929999999997</v>
      </c>
      <c r="F32" s="14">
        <f t="shared" ref="F32:L32" si="14">F33+F34</f>
        <v>4814.5559999999996</v>
      </c>
      <c r="G32" s="14">
        <f t="shared" si="14"/>
        <v>4769.24</v>
      </c>
      <c r="H32" s="14">
        <f t="shared" si="14"/>
        <v>4959.3670000000002</v>
      </c>
      <c r="I32" s="14">
        <f t="shared" si="14"/>
        <v>5324.5839999999998</v>
      </c>
      <c r="J32" s="14">
        <f t="shared" si="14"/>
        <v>6117.3850000000002</v>
      </c>
      <c r="K32" s="14">
        <f t="shared" si="14"/>
        <v>5198.0219999999999</v>
      </c>
      <c r="L32" s="73">
        <f t="shared" si="14"/>
        <v>5203.0219999999999</v>
      </c>
      <c r="M32" s="94"/>
    </row>
    <row r="33" spans="1:14" ht="15.75" thickBot="1" x14ac:dyDescent="0.3">
      <c r="A33" s="45" t="s">
        <v>19</v>
      </c>
      <c r="B33" s="129"/>
      <c r="C33" s="29" t="s">
        <v>34</v>
      </c>
      <c r="D33" s="14">
        <f t="shared" si="1"/>
        <v>36147.142999999996</v>
      </c>
      <c r="E33" s="19">
        <f>E36</f>
        <v>5163.2929999999997</v>
      </c>
      <c r="F33" s="19">
        <f t="shared" ref="F33:L34" si="15">F36</f>
        <v>4814.5559999999996</v>
      </c>
      <c r="G33" s="19">
        <f t="shared" si="15"/>
        <v>4769.24</v>
      </c>
      <c r="H33" s="19">
        <f t="shared" si="15"/>
        <v>4959.3670000000002</v>
      </c>
      <c r="I33" s="19">
        <f t="shared" si="15"/>
        <v>5324.5839999999998</v>
      </c>
      <c r="J33" s="19">
        <f>J36+J39</f>
        <v>5918.0810000000001</v>
      </c>
      <c r="K33" s="19">
        <f t="shared" ref="K33:K34" si="16">K36</f>
        <v>5198.0219999999999</v>
      </c>
      <c r="L33" s="74">
        <f t="shared" si="15"/>
        <v>5203.0219999999999</v>
      </c>
      <c r="M33" s="94"/>
    </row>
    <row r="34" spans="1:14" ht="15.75" thickBot="1" x14ac:dyDescent="0.3">
      <c r="A34" s="70"/>
      <c r="B34" s="130"/>
      <c r="C34" s="31" t="s">
        <v>33</v>
      </c>
      <c r="D34" s="14">
        <f t="shared" si="1"/>
        <v>199.304</v>
      </c>
      <c r="E34" s="24">
        <f>E37</f>
        <v>0</v>
      </c>
      <c r="F34" s="24">
        <f t="shared" si="15"/>
        <v>0</v>
      </c>
      <c r="G34" s="24">
        <f t="shared" si="15"/>
        <v>0</v>
      </c>
      <c r="H34" s="24">
        <f t="shared" si="15"/>
        <v>0</v>
      </c>
      <c r="I34" s="24">
        <f t="shared" si="15"/>
        <v>0</v>
      </c>
      <c r="J34" s="24">
        <f>J37+J40</f>
        <v>199.304</v>
      </c>
      <c r="K34" s="24">
        <f t="shared" si="16"/>
        <v>0</v>
      </c>
      <c r="L34" s="75">
        <f t="shared" si="15"/>
        <v>0</v>
      </c>
      <c r="M34" s="94"/>
    </row>
    <row r="35" spans="1:14" ht="15.75" thickBot="1" x14ac:dyDescent="0.3">
      <c r="A35" s="142" t="s">
        <v>39</v>
      </c>
      <c r="B35" s="144" t="s">
        <v>21</v>
      </c>
      <c r="C35" s="46" t="s">
        <v>7</v>
      </c>
      <c r="D35" s="14">
        <f t="shared" si="1"/>
        <v>36143.074999999997</v>
      </c>
      <c r="E35" s="47">
        <f>E36+E37</f>
        <v>5163.2929999999997</v>
      </c>
      <c r="F35" s="47">
        <f t="shared" ref="F35:L35" si="17">F36+F37</f>
        <v>4814.5559999999996</v>
      </c>
      <c r="G35" s="47">
        <f t="shared" si="17"/>
        <v>4769.24</v>
      </c>
      <c r="H35" s="47">
        <f t="shared" si="17"/>
        <v>4959.3670000000002</v>
      </c>
      <c r="I35" s="47">
        <f t="shared" si="17"/>
        <v>5324.5839999999998</v>
      </c>
      <c r="J35" s="47">
        <f t="shared" si="17"/>
        <v>5914.0129999999999</v>
      </c>
      <c r="K35" s="47">
        <f t="shared" si="17"/>
        <v>5198.0219999999999</v>
      </c>
      <c r="L35" s="73">
        <f t="shared" si="17"/>
        <v>5203.0219999999999</v>
      </c>
      <c r="M35" s="94"/>
    </row>
    <row r="36" spans="1:14" ht="15.75" thickBot="1" x14ac:dyDescent="0.3">
      <c r="A36" s="142"/>
      <c r="B36" s="145"/>
      <c r="C36" s="48" t="s">
        <v>34</v>
      </c>
      <c r="D36" s="14">
        <f t="shared" si="1"/>
        <v>36143.074999999997</v>
      </c>
      <c r="E36" s="49">
        <v>5163.2929999999997</v>
      </c>
      <c r="F36" s="49">
        <v>4814.5559999999996</v>
      </c>
      <c r="G36" s="20">
        <v>4769.24</v>
      </c>
      <c r="H36" s="21">
        <v>4959.3670000000002</v>
      </c>
      <c r="I36" s="21">
        <v>5324.5839999999998</v>
      </c>
      <c r="J36" s="20">
        <v>5914.0129999999999</v>
      </c>
      <c r="K36" s="20">
        <v>5198.0219999999999</v>
      </c>
      <c r="L36" s="74">
        <v>5203.0219999999999</v>
      </c>
      <c r="M36" s="92"/>
    </row>
    <row r="37" spans="1:14" ht="15.75" thickBot="1" x14ac:dyDescent="0.3">
      <c r="A37" s="143"/>
      <c r="B37" s="146"/>
      <c r="C37" s="50" t="s">
        <v>33</v>
      </c>
      <c r="D37" s="14">
        <f t="shared" si="1"/>
        <v>0</v>
      </c>
      <c r="E37" s="99">
        <v>0</v>
      </c>
      <c r="F37" s="99">
        <v>0</v>
      </c>
      <c r="G37" s="43">
        <v>0</v>
      </c>
      <c r="H37" s="44">
        <v>0</v>
      </c>
      <c r="I37" s="44">
        <v>0</v>
      </c>
      <c r="J37" s="43">
        <v>0</v>
      </c>
      <c r="K37" s="43">
        <v>0</v>
      </c>
      <c r="L37" s="75">
        <v>0</v>
      </c>
      <c r="M37" s="94"/>
    </row>
    <row r="38" spans="1:14" ht="15.75" thickBot="1" x14ac:dyDescent="0.3">
      <c r="A38" s="95"/>
      <c r="B38" s="144" t="s">
        <v>46</v>
      </c>
      <c r="C38" s="82" t="s">
        <v>47</v>
      </c>
      <c r="D38" s="97">
        <f>D39+D40</f>
        <v>203.37200000000001</v>
      </c>
      <c r="E38" s="101"/>
      <c r="F38" s="101"/>
      <c r="G38" s="102"/>
      <c r="H38" s="103"/>
      <c r="I38" s="103"/>
      <c r="J38" s="102">
        <f>J39+J40</f>
        <v>203.37200000000001</v>
      </c>
      <c r="K38" s="102"/>
      <c r="L38" s="98"/>
      <c r="M38" s="94"/>
    </row>
    <row r="39" spans="1:14" ht="15.75" thickBot="1" x14ac:dyDescent="0.3">
      <c r="A39" s="95" t="s">
        <v>45</v>
      </c>
      <c r="B39" s="147"/>
      <c r="C39" s="86" t="s">
        <v>34</v>
      </c>
      <c r="D39" s="97">
        <f t="shared" si="1"/>
        <v>4.0679999999999996</v>
      </c>
      <c r="E39" s="101"/>
      <c r="F39" s="101"/>
      <c r="G39" s="102"/>
      <c r="H39" s="103"/>
      <c r="I39" s="103"/>
      <c r="J39" s="102">
        <v>4.0679999999999996</v>
      </c>
      <c r="K39" s="102"/>
      <c r="L39" s="98"/>
      <c r="M39" s="94"/>
    </row>
    <row r="40" spans="1:14" ht="21" customHeight="1" thickBot="1" x14ac:dyDescent="0.3">
      <c r="A40" s="95"/>
      <c r="B40" s="148"/>
      <c r="C40" s="82" t="s">
        <v>33</v>
      </c>
      <c r="D40" s="97">
        <f t="shared" si="1"/>
        <v>199.304</v>
      </c>
      <c r="E40" s="101"/>
      <c r="F40" s="101"/>
      <c r="G40" s="102"/>
      <c r="H40" s="103"/>
      <c r="I40" s="103"/>
      <c r="J40" s="102">
        <v>199.304</v>
      </c>
      <c r="K40" s="102"/>
      <c r="L40" s="98"/>
      <c r="M40" s="94"/>
    </row>
    <row r="41" spans="1:14" ht="15.75" thickBot="1" x14ac:dyDescent="0.3">
      <c r="A41" s="137" t="s">
        <v>22</v>
      </c>
      <c r="B41" s="138" t="s">
        <v>23</v>
      </c>
      <c r="C41" s="52" t="s">
        <v>7</v>
      </c>
      <c r="D41" s="14">
        <f t="shared" si="1"/>
        <v>370572.18800000002</v>
      </c>
      <c r="E41" s="100">
        <f>E42+E43</f>
        <v>68405.047999999995</v>
      </c>
      <c r="F41" s="100">
        <f t="shared" ref="F41:L41" si="18">F42+F43</f>
        <v>47766.188999999998</v>
      </c>
      <c r="G41" s="100">
        <f t="shared" si="18"/>
        <v>55121.7</v>
      </c>
      <c r="H41" s="100">
        <f t="shared" si="18"/>
        <v>41771.68</v>
      </c>
      <c r="I41" s="100">
        <f t="shared" si="18"/>
        <v>50271.330999999998</v>
      </c>
      <c r="J41" s="100">
        <f t="shared" si="18"/>
        <v>68329.69200000001</v>
      </c>
      <c r="K41" s="100">
        <f t="shared" si="18"/>
        <v>38906.548000000003</v>
      </c>
      <c r="L41" s="73">
        <f t="shared" si="18"/>
        <v>39091.548000000003</v>
      </c>
      <c r="M41" s="92"/>
      <c r="N41" s="53"/>
    </row>
    <row r="42" spans="1:14" ht="15.75" thickBot="1" x14ac:dyDescent="0.3">
      <c r="A42" s="126"/>
      <c r="B42" s="129"/>
      <c r="C42" s="54" t="s">
        <v>34</v>
      </c>
      <c r="D42" s="14">
        <f t="shared" si="1"/>
        <v>366190.88800000004</v>
      </c>
      <c r="E42" s="19">
        <f>E45+E48+E54+E57</f>
        <v>67751.847999999998</v>
      </c>
      <c r="F42" s="19">
        <f t="shared" ref="F42:L43" si="19">F45+F48+F54+F57</f>
        <v>47112.989000000001</v>
      </c>
      <c r="G42" s="19">
        <f t="shared" si="19"/>
        <v>54468.5</v>
      </c>
      <c r="H42" s="19">
        <f t="shared" si="19"/>
        <v>41139.18</v>
      </c>
      <c r="I42" s="19">
        <f>I45+I48+I54+I57</f>
        <v>49658.631000000001</v>
      </c>
      <c r="J42" s="19">
        <f>J45+J48+J54+J57+J51</f>
        <v>67733.792000000016</v>
      </c>
      <c r="K42" s="19">
        <f t="shared" ref="K42:K43" si="20">K45+K48+K54+K57</f>
        <v>38325.948000000004</v>
      </c>
      <c r="L42" s="74">
        <f t="shared" si="19"/>
        <v>38522.948000000004</v>
      </c>
      <c r="M42" s="92"/>
      <c r="N42" s="53"/>
    </row>
    <row r="43" spans="1:14" ht="15.75" thickBot="1" x14ac:dyDescent="0.3">
      <c r="A43" s="127"/>
      <c r="B43" s="130"/>
      <c r="C43" s="55" t="s">
        <v>33</v>
      </c>
      <c r="D43" s="14">
        <f t="shared" si="1"/>
        <v>4381.3</v>
      </c>
      <c r="E43" s="24">
        <f>E46+E49+E55+E58</f>
        <v>653.20000000000005</v>
      </c>
      <c r="F43" s="24">
        <f t="shared" si="19"/>
        <v>653.20000000000005</v>
      </c>
      <c r="G43" s="24">
        <f t="shared" si="19"/>
        <v>653.20000000000005</v>
      </c>
      <c r="H43" s="24">
        <f t="shared" si="19"/>
        <v>632.5</v>
      </c>
      <c r="I43" s="24">
        <f t="shared" si="19"/>
        <v>612.70000000000005</v>
      </c>
      <c r="J43" s="24">
        <f t="shared" si="19"/>
        <v>595.9</v>
      </c>
      <c r="K43" s="24">
        <f t="shared" si="20"/>
        <v>580.6</v>
      </c>
      <c r="L43" s="75">
        <f t="shared" si="19"/>
        <v>568.6</v>
      </c>
    </row>
    <row r="44" spans="1:14" ht="15.75" thickBot="1" x14ac:dyDescent="0.3">
      <c r="A44" s="131" t="s">
        <v>40</v>
      </c>
      <c r="B44" s="134" t="s">
        <v>24</v>
      </c>
      <c r="C44" s="13" t="s">
        <v>7</v>
      </c>
      <c r="D44" s="14">
        <f t="shared" si="1"/>
        <v>260486.00000000003</v>
      </c>
      <c r="E44" s="15">
        <f>E45+E46</f>
        <v>58636.563999999998</v>
      </c>
      <c r="F44" s="15">
        <f t="shared" ref="F44:L44" si="21">F45+F46</f>
        <v>37372.309000000001</v>
      </c>
      <c r="G44" s="15">
        <f t="shared" si="21"/>
        <v>44314.089</v>
      </c>
      <c r="H44" s="15">
        <f t="shared" si="21"/>
        <v>20922.007000000001</v>
      </c>
      <c r="I44" s="15">
        <f t="shared" si="21"/>
        <v>29002.127</v>
      </c>
      <c r="J44" s="15">
        <f t="shared" si="21"/>
        <v>46274.904000000002</v>
      </c>
      <c r="K44" s="15">
        <f t="shared" si="21"/>
        <v>23964</v>
      </c>
      <c r="L44" s="73">
        <f t="shared" si="21"/>
        <v>23959</v>
      </c>
    </row>
    <row r="45" spans="1:14" ht="15.75" thickBot="1" x14ac:dyDescent="0.3">
      <c r="A45" s="132"/>
      <c r="B45" s="135"/>
      <c r="C45" s="18" t="s">
        <v>34</v>
      </c>
      <c r="D45" s="14">
        <f t="shared" si="1"/>
        <v>260486.00000000003</v>
      </c>
      <c r="E45" s="20">
        <v>58636.563999999998</v>
      </c>
      <c r="F45" s="20">
        <v>37372.309000000001</v>
      </c>
      <c r="G45" s="49">
        <v>44314.089</v>
      </c>
      <c r="H45" s="21">
        <v>20922.007000000001</v>
      </c>
      <c r="I45" s="21">
        <v>29002.127</v>
      </c>
      <c r="J45" s="49">
        <v>46274.904000000002</v>
      </c>
      <c r="K45" s="20">
        <v>23964</v>
      </c>
      <c r="L45" s="74">
        <v>23959</v>
      </c>
    </row>
    <row r="46" spans="1:14" ht="15" customHeight="1" thickBot="1" x14ac:dyDescent="0.3">
      <c r="A46" s="132"/>
      <c r="B46" s="135"/>
      <c r="C46" s="23" t="s">
        <v>33</v>
      </c>
      <c r="D46" s="14">
        <f t="shared" si="1"/>
        <v>0</v>
      </c>
      <c r="E46" s="25">
        <v>0</v>
      </c>
      <c r="F46" s="25">
        <v>0</v>
      </c>
      <c r="G46" s="25">
        <v>0</v>
      </c>
      <c r="H46" s="25">
        <v>0</v>
      </c>
      <c r="I46" s="26">
        <v>0</v>
      </c>
      <c r="J46" s="25">
        <v>0</v>
      </c>
      <c r="K46" s="25">
        <v>0</v>
      </c>
      <c r="L46" s="75">
        <v>0</v>
      </c>
    </row>
    <row r="47" spans="1:14" ht="15.75" thickBot="1" x14ac:dyDescent="0.3">
      <c r="A47" s="131" t="s">
        <v>42</v>
      </c>
      <c r="B47" s="140" t="s">
        <v>25</v>
      </c>
      <c r="C47" s="13" t="s">
        <v>7</v>
      </c>
      <c r="D47" s="14">
        <f t="shared" si="1"/>
        <v>76631.051000000007</v>
      </c>
      <c r="E47" s="15">
        <f>E48+E49</f>
        <v>9115.2839999999997</v>
      </c>
      <c r="F47" s="15">
        <f t="shared" ref="F47:L47" si="22">F48+F49</f>
        <v>9740.68</v>
      </c>
      <c r="G47" s="15">
        <f t="shared" si="22"/>
        <v>10154.411</v>
      </c>
      <c r="H47" s="15">
        <f t="shared" si="22"/>
        <v>10383.349</v>
      </c>
      <c r="I47" s="15">
        <f t="shared" si="22"/>
        <v>11716.504000000001</v>
      </c>
      <c r="J47" s="15">
        <f t="shared" si="22"/>
        <v>13762.875</v>
      </c>
      <c r="K47" s="15">
        <f t="shared" si="22"/>
        <v>11757.948</v>
      </c>
      <c r="L47" s="73">
        <f t="shared" si="22"/>
        <v>11717.948</v>
      </c>
    </row>
    <row r="48" spans="1:14" ht="15.75" thickBot="1" x14ac:dyDescent="0.3">
      <c r="A48" s="132"/>
      <c r="B48" s="135"/>
      <c r="C48" s="18" t="s">
        <v>34</v>
      </c>
      <c r="D48" s="14">
        <f t="shared" si="1"/>
        <v>76631.051000000007</v>
      </c>
      <c r="E48" s="20">
        <v>9115.2839999999997</v>
      </c>
      <c r="F48" s="20">
        <v>9740.68</v>
      </c>
      <c r="G48" s="20">
        <v>10154.411</v>
      </c>
      <c r="H48" s="21">
        <v>10383.349</v>
      </c>
      <c r="I48" s="21">
        <v>11716.504000000001</v>
      </c>
      <c r="J48" s="20">
        <v>13762.875</v>
      </c>
      <c r="K48" s="20">
        <v>11757.948</v>
      </c>
      <c r="L48" s="74">
        <v>11717.948</v>
      </c>
    </row>
    <row r="49" spans="1:14" ht="15.75" thickBot="1" x14ac:dyDescent="0.3">
      <c r="A49" s="139"/>
      <c r="B49" s="141"/>
      <c r="C49" s="42" t="s">
        <v>33</v>
      </c>
      <c r="D49" s="14">
        <f t="shared" si="1"/>
        <v>0</v>
      </c>
      <c r="E49" s="43">
        <v>0</v>
      </c>
      <c r="F49" s="43">
        <v>0</v>
      </c>
      <c r="G49" s="43">
        <v>0</v>
      </c>
      <c r="H49" s="44">
        <v>0</v>
      </c>
      <c r="I49" s="44">
        <v>0</v>
      </c>
      <c r="J49" s="43">
        <v>0</v>
      </c>
      <c r="K49" s="43">
        <v>0</v>
      </c>
      <c r="L49" s="79">
        <v>0</v>
      </c>
    </row>
    <row r="50" spans="1:14" ht="15.75" thickBot="1" x14ac:dyDescent="0.3">
      <c r="A50" s="90"/>
      <c r="B50" s="91"/>
      <c r="C50" s="87" t="s">
        <v>47</v>
      </c>
      <c r="D50" s="14">
        <f t="shared" si="1"/>
        <v>19.013000000000002</v>
      </c>
      <c r="E50" s="88"/>
      <c r="F50" s="88"/>
      <c r="G50" s="88"/>
      <c r="H50" s="84"/>
      <c r="I50" s="89"/>
      <c r="J50" s="83">
        <f>J51+J52</f>
        <v>19.013000000000002</v>
      </c>
      <c r="K50" s="83"/>
      <c r="L50" s="85"/>
    </row>
    <row r="51" spans="1:14" ht="15.75" thickBot="1" x14ac:dyDescent="0.3">
      <c r="A51" s="90" t="s">
        <v>48</v>
      </c>
      <c r="B51" s="135" t="s">
        <v>49</v>
      </c>
      <c r="C51" s="87" t="s">
        <v>34</v>
      </c>
      <c r="D51" s="14">
        <f t="shared" si="1"/>
        <v>19.013000000000002</v>
      </c>
      <c r="E51" s="88"/>
      <c r="F51" s="88"/>
      <c r="G51" s="88"/>
      <c r="H51" s="84"/>
      <c r="I51" s="89"/>
      <c r="J51" s="83">
        <v>19.013000000000002</v>
      </c>
      <c r="K51" s="83"/>
      <c r="L51" s="85"/>
    </row>
    <row r="52" spans="1:14" ht="15.75" thickBot="1" x14ac:dyDescent="0.3">
      <c r="A52" s="90"/>
      <c r="B52" s="149"/>
      <c r="C52" s="87" t="s">
        <v>33</v>
      </c>
      <c r="D52" s="14">
        <f t="shared" si="1"/>
        <v>0</v>
      </c>
      <c r="E52" s="88"/>
      <c r="F52" s="88"/>
      <c r="G52" s="88"/>
      <c r="H52" s="84"/>
      <c r="I52" s="89"/>
      <c r="J52" s="83"/>
      <c r="K52" s="83"/>
      <c r="L52" s="85"/>
    </row>
    <row r="53" spans="1:14" ht="15.75" thickBot="1" x14ac:dyDescent="0.3">
      <c r="A53" s="150" t="s">
        <v>43</v>
      </c>
      <c r="B53" s="140" t="s">
        <v>26</v>
      </c>
      <c r="C53" s="13" t="s">
        <v>7</v>
      </c>
      <c r="D53" s="14">
        <f t="shared" si="1"/>
        <v>4381.3</v>
      </c>
      <c r="E53" s="17">
        <f t="shared" ref="E53:F53" si="23">E54+E55</f>
        <v>653.20000000000005</v>
      </c>
      <c r="F53" s="17">
        <f t="shared" si="23"/>
        <v>653.20000000000005</v>
      </c>
      <c r="G53" s="17">
        <f>G54+G55</f>
        <v>653.20000000000005</v>
      </c>
      <c r="H53" s="16">
        <f>H54+H55</f>
        <v>632.5</v>
      </c>
      <c r="I53" s="56">
        <f>I54+I55</f>
        <v>612.70000000000005</v>
      </c>
      <c r="J53" s="15">
        <f>J54+J55</f>
        <v>595.9</v>
      </c>
      <c r="K53" s="15">
        <f>K54+K55</f>
        <v>580.6</v>
      </c>
      <c r="L53" s="73">
        <f>L55</f>
        <v>568.6</v>
      </c>
      <c r="M53" s="151"/>
      <c r="N53" s="152"/>
    </row>
    <row r="54" spans="1:14" ht="15.75" thickBot="1" x14ac:dyDescent="0.3">
      <c r="A54" s="132"/>
      <c r="B54" s="135"/>
      <c r="C54" s="18" t="s">
        <v>34</v>
      </c>
      <c r="D54" s="14">
        <f t="shared" si="1"/>
        <v>0</v>
      </c>
      <c r="E54" s="20">
        <v>0</v>
      </c>
      <c r="F54" s="20">
        <v>0</v>
      </c>
      <c r="G54" s="22">
        <v>0</v>
      </c>
      <c r="H54" s="21">
        <v>0</v>
      </c>
      <c r="I54" s="57">
        <v>0</v>
      </c>
      <c r="J54" s="20">
        <v>0</v>
      </c>
      <c r="K54" s="20">
        <v>0</v>
      </c>
      <c r="L54" s="74">
        <v>0</v>
      </c>
      <c r="M54" s="151"/>
      <c r="N54" s="152"/>
    </row>
    <row r="55" spans="1:14" ht="15.75" thickBot="1" x14ac:dyDescent="0.3">
      <c r="A55" s="139"/>
      <c r="B55" s="141"/>
      <c r="C55" s="42" t="s">
        <v>33</v>
      </c>
      <c r="D55" s="14">
        <f t="shared" si="1"/>
        <v>4381.3</v>
      </c>
      <c r="E55" s="43">
        <v>653.20000000000005</v>
      </c>
      <c r="F55" s="43">
        <v>653.20000000000005</v>
      </c>
      <c r="G55" s="58">
        <v>653.20000000000005</v>
      </c>
      <c r="H55" s="44">
        <v>632.5</v>
      </c>
      <c r="I55" s="59">
        <v>612.70000000000005</v>
      </c>
      <c r="J55" s="43">
        <v>595.9</v>
      </c>
      <c r="K55" s="43">
        <v>580.6</v>
      </c>
      <c r="L55" s="79">
        <v>568.6</v>
      </c>
      <c r="M55" s="151"/>
      <c r="N55" s="152"/>
    </row>
    <row r="56" spans="1:14" ht="15.75" thickBot="1" x14ac:dyDescent="0.3">
      <c r="A56" s="150" t="s">
        <v>44</v>
      </c>
      <c r="B56" s="140" t="s">
        <v>27</v>
      </c>
      <c r="C56" s="13" t="s">
        <v>7</v>
      </c>
      <c r="D56" s="14">
        <f t="shared" si="1"/>
        <v>29054.824000000001</v>
      </c>
      <c r="E56" s="15">
        <f t="shared" ref="E56:L56" si="24">E57</f>
        <v>0</v>
      </c>
      <c r="F56" s="15">
        <f t="shared" si="24"/>
        <v>0</v>
      </c>
      <c r="G56" s="15">
        <f t="shared" si="24"/>
        <v>0</v>
      </c>
      <c r="H56" s="16">
        <f t="shared" si="24"/>
        <v>9833.8240000000005</v>
      </c>
      <c r="I56" s="56">
        <f t="shared" si="24"/>
        <v>8940</v>
      </c>
      <c r="J56" s="15">
        <f t="shared" si="24"/>
        <v>7677</v>
      </c>
      <c r="K56" s="15">
        <f t="shared" si="24"/>
        <v>2604</v>
      </c>
      <c r="L56" s="73">
        <f t="shared" si="24"/>
        <v>2846</v>
      </c>
      <c r="M56" s="151"/>
      <c r="N56" s="152"/>
    </row>
    <row r="57" spans="1:14" ht="15.75" thickBot="1" x14ac:dyDescent="0.3">
      <c r="A57" s="132"/>
      <c r="B57" s="135"/>
      <c r="C57" s="18" t="s">
        <v>34</v>
      </c>
      <c r="D57" s="14">
        <f t="shared" si="1"/>
        <v>29054.824000000001</v>
      </c>
      <c r="E57" s="20">
        <v>0</v>
      </c>
      <c r="F57" s="20">
        <v>0</v>
      </c>
      <c r="G57" s="20">
        <v>0</v>
      </c>
      <c r="H57" s="21">
        <v>9833.8240000000005</v>
      </c>
      <c r="I57" s="57">
        <v>8940</v>
      </c>
      <c r="J57" s="20">
        <v>7677</v>
      </c>
      <c r="K57" s="20">
        <v>2604</v>
      </c>
      <c r="L57" s="74">
        <v>2846</v>
      </c>
      <c r="M57" s="151"/>
      <c r="N57" s="152"/>
    </row>
    <row r="58" spans="1:14" ht="15.75" thickBot="1" x14ac:dyDescent="0.3">
      <c r="A58" s="133"/>
      <c r="B58" s="136"/>
      <c r="C58" s="42" t="s">
        <v>33</v>
      </c>
      <c r="D58" s="14">
        <f t="shared" si="1"/>
        <v>0</v>
      </c>
      <c r="E58" s="43">
        <v>0</v>
      </c>
      <c r="F58" s="43">
        <v>0</v>
      </c>
      <c r="G58" s="43">
        <v>0</v>
      </c>
      <c r="H58" s="44">
        <v>0</v>
      </c>
      <c r="I58" s="59">
        <v>0</v>
      </c>
      <c r="J58" s="43">
        <v>0</v>
      </c>
      <c r="K58" s="43">
        <v>0</v>
      </c>
      <c r="L58" s="79">
        <v>0</v>
      </c>
      <c r="M58" s="151"/>
      <c r="N58" s="152"/>
    </row>
    <row r="59" spans="1:14" ht="15.75" thickBot="1" x14ac:dyDescent="0.3">
      <c r="A59" s="125" t="s">
        <v>28</v>
      </c>
      <c r="B59" s="128" t="s">
        <v>29</v>
      </c>
      <c r="C59" s="27" t="s">
        <v>30</v>
      </c>
      <c r="D59" s="14">
        <f t="shared" si="1"/>
        <v>219011.361</v>
      </c>
      <c r="E59" s="14">
        <f>E62</f>
        <v>24982.33</v>
      </c>
      <c r="F59" s="14">
        <f t="shared" ref="F59:L61" si="25">F62</f>
        <v>29366.63</v>
      </c>
      <c r="G59" s="14">
        <f t="shared" si="25"/>
        <v>28046.802</v>
      </c>
      <c r="H59" s="14">
        <f t="shared" si="25"/>
        <v>28423.813999999998</v>
      </c>
      <c r="I59" s="14">
        <f t="shared" si="25"/>
        <v>34253.144</v>
      </c>
      <c r="J59" s="14">
        <f t="shared" si="25"/>
        <v>39134.247000000003</v>
      </c>
      <c r="K59" s="14">
        <f t="shared" si="25"/>
        <v>34804.394</v>
      </c>
      <c r="L59" s="73">
        <f t="shared" si="25"/>
        <v>34822.394</v>
      </c>
      <c r="M59" s="93"/>
      <c r="N59" s="94"/>
    </row>
    <row r="60" spans="1:14" ht="15.75" thickBot="1" x14ac:dyDescent="0.3">
      <c r="A60" s="126"/>
      <c r="B60" s="129"/>
      <c r="C60" s="29" t="s">
        <v>34</v>
      </c>
      <c r="D60" s="14">
        <f t="shared" si="1"/>
        <v>219011.361</v>
      </c>
      <c r="E60" s="19">
        <f>E63</f>
        <v>24982.33</v>
      </c>
      <c r="F60" s="19">
        <f t="shared" si="25"/>
        <v>29366.63</v>
      </c>
      <c r="G60" s="19">
        <f t="shared" si="25"/>
        <v>28046.802</v>
      </c>
      <c r="H60" s="19">
        <f t="shared" si="25"/>
        <v>28423.813999999998</v>
      </c>
      <c r="I60" s="19">
        <f t="shared" si="25"/>
        <v>34253.144</v>
      </c>
      <c r="J60" s="19">
        <f t="shared" si="25"/>
        <v>39134.247000000003</v>
      </c>
      <c r="K60" s="19">
        <f t="shared" si="25"/>
        <v>34804.394</v>
      </c>
      <c r="L60" s="74">
        <f t="shared" si="25"/>
        <v>34822.394</v>
      </c>
      <c r="M60" s="93"/>
      <c r="N60" s="94"/>
    </row>
    <row r="61" spans="1:14" ht="15" customHeight="1" thickBot="1" x14ac:dyDescent="0.3">
      <c r="A61" s="126"/>
      <c r="B61" s="129"/>
      <c r="C61" s="31" t="s">
        <v>33</v>
      </c>
      <c r="D61" s="14">
        <f t="shared" si="1"/>
        <v>0</v>
      </c>
      <c r="E61" s="24">
        <f>E64</f>
        <v>0</v>
      </c>
      <c r="F61" s="24">
        <f t="shared" si="25"/>
        <v>0</v>
      </c>
      <c r="G61" s="24">
        <f t="shared" si="25"/>
        <v>0</v>
      </c>
      <c r="H61" s="24">
        <f t="shared" si="25"/>
        <v>0</v>
      </c>
      <c r="I61" s="24">
        <f t="shared" si="25"/>
        <v>0</v>
      </c>
      <c r="J61" s="24">
        <f t="shared" si="25"/>
        <v>0</v>
      </c>
      <c r="K61" s="24">
        <f t="shared" si="25"/>
        <v>0</v>
      </c>
      <c r="L61" s="75">
        <f t="shared" si="25"/>
        <v>0</v>
      </c>
      <c r="M61" s="93"/>
      <c r="N61" s="94"/>
    </row>
    <row r="62" spans="1:14" ht="15.75" thickBot="1" x14ac:dyDescent="0.3">
      <c r="A62" s="150" t="s">
        <v>41</v>
      </c>
      <c r="B62" s="140" t="s">
        <v>31</v>
      </c>
      <c r="C62" s="13" t="s">
        <v>7</v>
      </c>
      <c r="D62" s="14">
        <f t="shared" si="1"/>
        <v>219011.361</v>
      </c>
      <c r="E62" s="47">
        <f t="shared" ref="E62:L62" si="26">E63</f>
        <v>24982.33</v>
      </c>
      <c r="F62" s="47">
        <f t="shared" si="26"/>
        <v>29366.63</v>
      </c>
      <c r="G62" s="15">
        <f t="shared" si="26"/>
        <v>28046.802</v>
      </c>
      <c r="H62" s="16">
        <f t="shared" si="26"/>
        <v>28423.813999999998</v>
      </c>
      <c r="I62" s="16">
        <f t="shared" si="26"/>
        <v>34253.144</v>
      </c>
      <c r="J62" s="15">
        <f t="shared" si="26"/>
        <v>39134.247000000003</v>
      </c>
      <c r="K62" s="15">
        <f t="shared" si="26"/>
        <v>34804.394</v>
      </c>
      <c r="L62" s="73">
        <f t="shared" si="26"/>
        <v>34822.394</v>
      </c>
      <c r="M62" s="93"/>
      <c r="N62" s="94"/>
    </row>
    <row r="63" spans="1:14" x14ac:dyDescent="0.25">
      <c r="A63" s="132"/>
      <c r="B63" s="135"/>
      <c r="C63" s="18" t="s">
        <v>34</v>
      </c>
      <c r="D63" s="14">
        <f t="shared" si="1"/>
        <v>219011.361</v>
      </c>
      <c r="E63" s="49">
        <v>24982.33</v>
      </c>
      <c r="F63" s="49">
        <v>29366.63</v>
      </c>
      <c r="G63" s="20">
        <v>28046.802</v>
      </c>
      <c r="H63" s="21">
        <v>28423.813999999998</v>
      </c>
      <c r="I63" s="21">
        <v>34253.144</v>
      </c>
      <c r="J63" s="20">
        <v>39134.247000000003</v>
      </c>
      <c r="K63" s="20">
        <v>34804.394</v>
      </c>
      <c r="L63" s="74">
        <v>34822.394</v>
      </c>
      <c r="M63" s="93"/>
      <c r="N63" s="94"/>
    </row>
    <row r="64" spans="1:14" ht="15.75" thickBot="1" x14ac:dyDescent="0.3">
      <c r="A64" s="132"/>
      <c r="B64" s="135"/>
      <c r="C64" s="23" t="s">
        <v>33</v>
      </c>
      <c r="D64" s="24">
        <f t="shared" ref="D64" si="27">SUM(E64:L64)</f>
        <v>0</v>
      </c>
      <c r="E64" s="51">
        <v>0</v>
      </c>
      <c r="F64" s="51">
        <v>0</v>
      </c>
      <c r="G64" s="25">
        <v>0</v>
      </c>
      <c r="H64" s="26">
        <v>0</v>
      </c>
      <c r="I64" s="26">
        <v>0</v>
      </c>
      <c r="J64" s="25">
        <v>0</v>
      </c>
      <c r="K64" s="25">
        <v>0</v>
      </c>
      <c r="L64" s="75">
        <v>0</v>
      </c>
      <c r="M64" s="93"/>
      <c r="N64" s="94"/>
    </row>
    <row r="65" spans="1:17" x14ac:dyDescent="0.25">
      <c r="A65" s="153"/>
      <c r="B65" s="153"/>
      <c r="C65" s="60"/>
      <c r="D65" s="60"/>
      <c r="E65" s="60"/>
      <c r="F65" s="60"/>
      <c r="G65" s="60"/>
      <c r="H65" s="60"/>
      <c r="I65" s="61"/>
      <c r="J65" s="60"/>
      <c r="K65" s="60"/>
      <c r="L65" s="61"/>
      <c r="M65" s="62"/>
      <c r="N65" s="62"/>
      <c r="O65" s="154"/>
      <c r="P65" s="154"/>
      <c r="Q65" s="154"/>
    </row>
    <row r="66" spans="1:17" x14ac:dyDescent="0.25">
      <c r="A66" s="63"/>
      <c r="B66" s="63"/>
      <c r="C66" s="63"/>
      <c r="D66" s="63"/>
      <c r="E66" s="63"/>
      <c r="F66" s="63"/>
      <c r="G66" s="63"/>
      <c r="H66" s="64"/>
      <c r="I66" s="64"/>
      <c r="J66" s="63"/>
      <c r="K66" s="63"/>
      <c r="L66" s="64"/>
      <c r="M66" s="65"/>
      <c r="N66" s="65"/>
      <c r="O66" s="65"/>
      <c r="P66" s="65"/>
      <c r="Q66" s="65"/>
    </row>
    <row r="67" spans="1:17" x14ac:dyDescent="0.25">
      <c r="L67" s="66"/>
    </row>
    <row r="68" spans="1:17" ht="15.75" x14ac:dyDescent="0.25">
      <c r="A68" s="67"/>
      <c r="L68" s="66"/>
    </row>
    <row r="69" spans="1:17" x14ac:dyDescent="0.25">
      <c r="A69" s="68"/>
      <c r="L69" s="66"/>
    </row>
    <row r="70" spans="1:17" x14ac:dyDescent="0.25">
      <c r="L70" s="66"/>
    </row>
    <row r="71" spans="1:17" x14ac:dyDescent="0.25">
      <c r="L71" s="66"/>
    </row>
    <row r="72" spans="1:17" x14ac:dyDescent="0.25">
      <c r="L72" s="66"/>
    </row>
    <row r="73" spans="1:17" x14ac:dyDescent="0.25">
      <c r="L73" s="66"/>
    </row>
    <row r="74" spans="1:17" x14ac:dyDescent="0.25">
      <c r="L74" s="66"/>
    </row>
    <row r="75" spans="1:17" x14ac:dyDescent="0.25">
      <c r="L75" s="66"/>
    </row>
    <row r="76" spans="1:17" x14ac:dyDescent="0.25">
      <c r="L76" s="66"/>
    </row>
    <row r="77" spans="1:17" x14ac:dyDescent="0.25">
      <c r="L77" s="66"/>
    </row>
    <row r="78" spans="1:17" x14ac:dyDescent="0.25">
      <c r="L78" s="66"/>
    </row>
    <row r="79" spans="1:17" x14ac:dyDescent="0.25">
      <c r="L79" s="66"/>
    </row>
    <row r="80" spans="1:17" x14ac:dyDescent="0.25">
      <c r="L80" s="66"/>
    </row>
    <row r="81" spans="12:12" s="1" customFormat="1" x14ac:dyDescent="0.25">
      <c r="L81" s="66"/>
    </row>
    <row r="82" spans="12:12" s="1" customFormat="1" x14ac:dyDescent="0.25">
      <c r="L82" s="66"/>
    </row>
    <row r="83" spans="12:12" s="1" customFormat="1" x14ac:dyDescent="0.25">
      <c r="L83" s="66"/>
    </row>
    <row r="84" spans="12:12" s="1" customFormat="1" x14ac:dyDescent="0.25">
      <c r="L84" s="66"/>
    </row>
    <row r="85" spans="12:12" s="1" customFormat="1" x14ac:dyDescent="0.25">
      <c r="L85" s="66"/>
    </row>
    <row r="86" spans="12:12" s="1" customFormat="1" x14ac:dyDescent="0.25">
      <c r="L86" s="66"/>
    </row>
    <row r="87" spans="12:12" s="1" customFormat="1" x14ac:dyDescent="0.25">
      <c r="L87" s="66"/>
    </row>
    <row r="88" spans="12:12" s="1" customFormat="1" x14ac:dyDescent="0.25">
      <c r="L88" s="66"/>
    </row>
    <row r="89" spans="12:12" s="1" customFormat="1" x14ac:dyDescent="0.25">
      <c r="L89" s="66"/>
    </row>
    <row r="90" spans="12:12" s="1" customFormat="1" x14ac:dyDescent="0.25">
      <c r="L90" s="66"/>
    </row>
    <row r="91" spans="12:12" s="1" customFormat="1" x14ac:dyDescent="0.25">
      <c r="L91" s="66"/>
    </row>
    <row r="92" spans="12:12" s="1" customFormat="1" x14ac:dyDescent="0.25">
      <c r="L92" s="66"/>
    </row>
    <row r="93" spans="12:12" s="1" customFormat="1" x14ac:dyDescent="0.25">
      <c r="L93" s="66"/>
    </row>
    <row r="94" spans="12:12" s="1" customFormat="1" x14ac:dyDescent="0.25">
      <c r="L94" s="66"/>
    </row>
    <row r="95" spans="12:12" s="1" customFormat="1" x14ac:dyDescent="0.25">
      <c r="L95" s="66"/>
    </row>
    <row r="96" spans="12:12" s="1" customFormat="1" x14ac:dyDescent="0.25">
      <c r="L96" s="66"/>
    </row>
    <row r="97" spans="12:12" s="1" customFormat="1" x14ac:dyDescent="0.25">
      <c r="L97" s="66"/>
    </row>
    <row r="98" spans="12:12" s="1" customFormat="1" x14ac:dyDescent="0.25">
      <c r="L98" s="66"/>
    </row>
    <row r="99" spans="12:12" s="1" customFormat="1" x14ac:dyDescent="0.25">
      <c r="L99" s="66"/>
    </row>
    <row r="100" spans="12:12" s="1" customFormat="1" x14ac:dyDescent="0.25">
      <c r="L100" s="66"/>
    </row>
    <row r="101" spans="12:12" s="1" customFormat="1" x14ac:dyDescent="0.25">
      <c r="L101" s="66"/>
    </row>
    <row r="102" spans="12:12" s="1" customFormat="1" x14ac:dyDescent="0.25">
      <c r="L102" s="66"/>
    </row>
    <row r="103" spans="12:12" s="1" customFormat="1" x14ac:dyDescent="0.25">
      <c r="L103" s="66"/>
    </row>
    <row r="104" spans="12:12" s="1" customFormat="1" x14ac:dyDescent="0.25">
      <c r="L104" s="66"/>
    </row>
    <row r="105" spans="12:12" s="1" customFormat="1" x14ac:dyDescent="0.25">
      <c r="L105" s="66"/>
    </row>
    <row r="106" spans="12:12" s="1" customFormat="1" x14ac:dyDescent="0.25">
      <c r="L106" s="66"/>
    </row>
    <row r="107" spans="12:12" s="1" customFormat="1" x14ac:dyDescent="0.25">
      <c r="L107" s="66"/>
    </row>
    <row r="108" spans="12:12" s="1" customFormat="1" x14ac:dyDescent="0.25">
      <c r="L108" s="66"/>
    </row>
    <row r="109" spans="12:12" s="1" customFormat="1" x14ac:dyDescent="0.25">
      <c r="L109" s="66"/>
    </row>
    <row r="110" spans="12:12" s="1" customFormat="1" x14ac:dyDescent="0.25">
      <c r="L110" s="66"/>
    </row>
    <row r="111" spans="12:12" s="1" customFormat="1" x14ac:dyDescent="0.25">
      <c r="L111" s="66"/>
    </row>
    <row r="112" spans="12:12" s="1" customFormat="1" x14ac:dyDescent="0.25">
      <c r="L112" s="66"/>
    </row>
    <row r="113" spans="12:12" s="1" customFormat="1" x14ac:dyDescent="0.25">
      <c r="L113" s="66"/>
    </row>
    <row r="114" spans="12:12" s="1" customFormat="1" x14ac:dyDescent="0.25">
      <c r="L114" s="66"/>
    </row>
    <row r="115" spans="12:12" s="1" customFormat="1" x14ac:dyDescent="0.25">
      <c r="L115" s="66"/>
    </row>
    <row r="116" spans="12:12" s="1" customFormat="1" x14ac:dyDescent="0.25">
      <c r="L116" s="66"/>
    </row>
    <row r="117" spans="12:12" s="1" customFormat="1" x14ac:dyDescent="0.25">
      <c r="L117" s="66"/>
    </row>
    <row r="118" spans="12:12" s="1" customFormat="1" x14ac:dyDescent="0.25">
      <c r="L118" s="66"/>
    </row>
    <row r="119" spans="12:12" s="1" customFormat="1" x14ac:dyDescent="0.25">
      <c r="L119" s="66"/>
    </row>
    <row r="120" spans="12:12" s="1" customFormat="1" x14ac:dyDescent="0.25">
      <c r="L120" s="66"/>
    </row>
    <row r="121" spans="12:12" s="1" customFormat="1" x14ac:dyDescent="0.25">
      <c r="L121" s="66"/>
    </row>
    <row r="122" spans="12:12" s="1" customFormat="1" x14ac:dyDescent="0.25">
      <c r="L122" s="66"/>
    </row>
    <row r="123" spans="12:12" s="1" customFormat="1" x14ac:dyDescent="0.25">
      <c r="L123" s="66"/>
    </row>
    <row r="124" spans="12:12" s="1" customFormat="1" x14ac:dyDescent="0.25">
      <c r="L124" s="66"/>
    </row>
    <row r="125" spans="12:12" s="1" customFormat="1" x14ac:dyDescent="0.25">
      <c r="L125" s="66"/>
    </row>
    <row r="126" spans="12:12" s="1" customFormat="1" x14ac:dyDescent="0.25">
      <c r="L126" s="66"/>
    </row>
    <row r="127" spans="12:12" s="1" customFormat="1" x14ac:dyDescent="0.25">
      <c r="L127" s="66"/>
    </row>
    <row r="128" spans="12:12" s="1" customFormat="1" x14ac:dyDescent="0.25">
      <c r="L128" s="66"/>
    </row>
    <row r="129" spans="12:12" s="1" customFormat="1" x14ac:dyDescent="0.25">
      <c r="L129" s="66"/>
    </row>
    <row r="130" spans="12:12" s="1" customFormat="1" x14ac:dyDescent="0.25">
      <c r="L130" s="66"/>
    </row>
    <row r="131" spans="12:12" s="1" customFormat="1" x14ac:dyDescent="0.25">
      <c r="L131" s="66"/>
    </row>
    <row r="132" spans="12:12" s="1" customFormat="1" x14ac:dyDescent="0.25">
      <c r="L132" s="66"/>
    </row>
    <row r="133" spans="12:12" s="1" customFormat="1" x14ac:dyDescent="0.25">
      <c r="L133" s="66"/>
    </row>
    <row r="134" spans="12:12" s="1" customFormat="1" x14ac:dyDescent="0.25">
      <c r="L134" s="66"/>
    </row>
    <row r="135" spans="12:12" s="1" customFormat="1" x14ac:dyDescent="0.25">
      <c r="L135" s="66"/>
    </row>
    <row r="136" spans="12:12" s="1" customFormat="1" x14ac:dyDescent="0.25">
      <c r="L136" s="66"/>
    </row>
    <row r="137" spans="12:12" s="1" customFormat="1" x14ac:dyDescent="0.25">
      <c r="L137" s="66"/>
    </row>
    <row r="138" spans="12:12" s="1" customFormat="1" x14ac:dyDescent="0.25">
      <c r="L138" s="66"/>
    </row>
    <row r="139" spans="12:12" s="1" customFormat="1" x14ac:dyDescent="0.25">
      <c r="L139" s="66"/>
    </row>
    <row r="140" spans="12:12" s="1" customFormat="1" x14ac:dyDescent="0.25">
      <c r="L140" s="66"/>
    </row>
    <row r="141" spans="12:12" s="1" customFormat="1" x14ac:dyDescent="0.25">
      <c r="L141" s="66"/>
    </row>
    <row r="142" spans="12:12" s="1" customFormat="1" x14ac:dyDescent="0.25">
      <c r="L142" s="66"/>
    </row>
    <row r="143" spans="12:12" s="1" customFormat="1" x14ac:dyDescent="0.25">
      <c r="L143" s="66"/>
    </row>
    <row r="144" spans="12:12" s="1" customFormat="1" x14ac:dyDescent="0.25">
      <c r="L144" s="66"/>
    </row>
    <row r="145" spans="12:12" s="1" customFormat="1" x14ac:dyDescent="0.25">
      <c r="L145" s="66"/>
    </row>
    <row r="146" spans="12:12" s="1" customFormat="1" x14ac:dyDescent="0.25">
      <c r="L146" s="66"/>
    </row>
    <row r="147" spans="12:12" s="1" customFormat="1" x14ac:dyDescent="0.25">
      <c r="L147" s="66"/>
    </row>
    <row r="148" spans="12:12" s="1" customFormat="1" x14ac:dyDescent="0.25">
      <c r="L148" s="66"/>
    </row>
    <row r="149" spans="12:12" s="1" customFormat="1" x14ac:dyDescent="0.25">
      <c r="L149" s="66"/>
    </row>
    <row r="150" spans="12:12" s="1" customFormat="1" x14ac:dyDescent="0.25">
      <c r="L150" s="66"/>
    </row>
    <row r="151" spans="12:12" s="1" customFormat="1" x14ac:dyDescent="0.25">
      <c r="L151" s="66"/>
    </row>
    <row r="152" spans="12:12" s="1" customFormat="1" x14ac:dyDescent="0.25">
      <c r="L152" s="66"/>
    </row>
    <row r="153" spans="12:12" s="1" customFormat="1" x14ac:dyDescent="0.25">
      <c r="L153" s="66"/>
    </row>
    <row r="154" spans="12:12" s="1" customFormat="1" x14ac:dyDescent="0.25">
      <c r="L154" s="66"/>
    </row>
    <row r="155" spans="12:12" s="1" customFormat="1" x14ac:dyDescent="0.25">
      <c r="L155" s="66"/>
    </row>
    <row r="156" spans="12:12" s="1" customFormat="1" x14ac:dyDescent="0.25">
      <c r="L156" s="66"/>
    </row>
    <row r="157" spans="12:12" s="1" customFormat="1" x14ac:dyDescent="0.25">
      <c r="L157" s="66"/>
    </row>
    <row r="158" spans="12:12" s="1" customFormat="1" x14ac:dyDescent="0.25">
      <c r="L158" s="66"/>
    </row>
    <row r="159" spans="12:12" s="1" customFormat="1" x14ac:dyDescent="0.25">
      <c r="L159" s="66"/>
    </row>
    <row r="160" spans="12:12" s="1" customFormat="1" x14ac:dyDescent="0.25">
      <c r="L160" s="66"/>
    </row>
    <row r="161" spans="12:12" s="1" customFormat="1" x14ac:dyDescent="0.25">
      <c r="L161" s="66"/>
    </row>
    <row r="162" spans="12:12" s="1" customFormat="1" x14ac:dyDescent="0.25">
      <c r="L162" s="66"/>
    </row>
    <row r="163" spans="12:12" s="1" customFormat="1" x14ac:dyDescent="0.25">
      <c r="L163" s="66"/>
    </row>
    <row r="164" spans="12:12" s="1" customFormat="1" x14ac:dyDescent="0.25">
      <c r="L164" s="66"/>
    </row>
    <row r="165" spans="12:12" s="1" customFormat="1" x14ac:dyDescent="0.25">
      <c r="L165" s="66"/>
    </row>
    <row r="166" spans="12:12" s="1" customFormat="1" x14ac:dyDescent="0.25">
      <c r="L166" s="66"/>
    </row>
    <row r="167" spans="12:12" s="1" customFormat="1" x14ac:dyDescent="0.25">
      <c r="L167" s="66"/>
    </row>
    <row r="168" spans="12:12" s="1" customFormat="1" x14ac:dyDescent="0.25">
      <c r="L168" s="66"/>
    </row>
    <row r="169" spans="12:12" s="1" customFormat="1" x14ac:dyDescent="0.25">
      <c r="L169" s="66"/>
    </row>
    <row r="170" spans="12:12" s="1" customFormat="1" x14ac:dyDescent="0.25">
      <c r="L170" s="66"/>
    </row>
    <row r="171" spans="12:12" s="1" customFormat="1" x14ac:dyDescent="0.25">
      <c r="L171" s="66"/>
    </row>
    <row r="172" spans="12:12" s="1" customFormat="1" x14ac:dyDescent="0.25">
      <c r="L172" s="66"/>
    </row>
    <row r="173" spans="12:12" s="1" customFormat="1" x14ac:dyDescent="0.25">
      <c r="L173" s="66"/>
    </row>
    <row r="174" spans="12:12" s="1" customFormat="1" x14ac:dyDescent="0.25">
      <c r="L174" s="66"/>
    </row>
    <row r="175" spans="12:12" s="1" customFormat="1" x14ac:dyDescent="0.25">
      <c r="L175" s="66"/>
    </row>
    <row r="176" spans="12:12" s="1" customFormat="1" x14ac:dyDescent="0.25">
      <c r="L176" s="66"/>
    </row>
    <row r="177" spans="12:12" s="1" customFormat="1" x14ac:dyDescent="0.25">
      <c r="L177" s="66"/>
    </row>
    <row r="178" spans="12:12" s="1" customFormat="1" x14ac:dyDescent="0.25">
      <c r="L178" s="66"/>
    </row>
    <row r="179" spans="12:12" s="1" customFormat="1" x14ac:dyDescent="0.25">
      <c r="L179" s="66"/>
    </row>
    <row r="180" spans="12:12" s="1" customFormat="1" x14ac:dyDescent="0.25">
      <c r="L180" s="66"/>
    </row>
    <row r="181" spans="12:12" s="1" customFormat="1" x14ac:dyDescent="0.25">
      <c r="L181" s="66"/>
    </row>
    <row r="182" spans="12:12" s="1" customFormat="1" x14ac:dyDescent="0.25">
      <c r="L182" s="66"/>
    </row>
    <row r="183" spans="12:12" s="1" customFormat="1" x14ac:dyDescent="0.25">
      <c r="L183" s="66"/>
    </row>
    <row r="184" spans="12:12" s="1" customFormat="1" x14ac:dyDescent="0.25">
      <c r="L184" s="66"/>
    </row>
    <row r="185" spans="12:12" s="1" customFormat="1" x14ac:dyDescent="0.25">
      <c r="L185" s="66"/>
    </row>
    <row r="186" spans="12:12" s="1" customFormat="1" x14ac:dyDescent="0.25">
      <c r="L186" s="66"/>
    </row>
    <row r="187" spans="12:12" s="1" customFormat="1" x14ac:dyDescent="0.25">
      <c r="L187" s="66"/>
    </row>
    <row r="188" spans="12:12" s="1" customFormat="1" x14ac:dyDescent="0.25">
      <c r="L188" s="66"/>
    </row>
    <row r="189" spans="12:12" s="1" customFormat="1" x14ac:dyDescent="0.25">
      <c r="L189" s="66"/>
    </row>
    <row r="190" spans="12:12" s="1" customFormat="1" x14ac:dyDescent="0.25">
      <c r="L190" s="66"/>
    </row>
    <row r="191" spans="12:12" s="1" customFormat="1" x14ac:dyDescent="0.25">
      <c r="L191" s="66"/>
    </row>
    <row r="192" spans="12:12" s="1" customFormat="1" x14ac:dyDescent="0.25">
      <c r="L192" s="66"/>
    </row>
    <row r="193" spans="12:12" s="1" customFormat="1" x14ac:dyDescent="0.25">
      <c r="L193" s="66"/>
    </row>
    <row r="194" spans="12:12" s="1" customFormat="1" x14ac:dyDescent="0.25">
      <c r="L194" s="66"/>
    </row>
    <row r="195" spans="12:12" s="1" customFormat="1" x14ac:dyDescent="0.25">
      <c r="L195" s="66"/>
    </row>
    <row r="196" spans="12:12" s="1" customFormat="1" x14ac:dyDescent="0.25">
      <c r="L196" s="66"/>
    </row>
    <row r="197" spans="12:12" s="1" customFormat="1" x14ac:dyDescent="0.25">
      <c r="L197" s="66"/>
    </row>
    <row r="198" spans="12:12" s="1" customFormat="1" x14ac:dyDescent="0.25">
      <c r="L198" s="66"/>
    </row>
    <row r="199" spans="12:12" s="1" customFormat="1" x14ac:dyDescent="0.25">
      <c r="L199" s="66"/>
    </row>
    <row r="200" spans="12:12" s="1" customFormat="1" x14ac:dyDescent="0.25">
      <c r="L200" s="66"/>
    </row>
    <row r="201" spans="12:12" s="1" customFormat="1" x14ac:dyDescent="0.25">
      <c r="L201" s="66"/>
    </row>
    <row r="202" spans="12:12" s="1" customFormat="1" x14ac:dyDescent="0.25">
      <c r="L202" s="66"/>
    </row>
    <row r="203" spans="12:12" s="1" customFormat="1" x14ac:dyDescent="0.25">
      <c r="L203" s="66"/>
    </row>
    <row r="204" spans="12:12" s="1" customFormat="1" x14ac:dyDescent="0.25">
      <c r="L204" s="66"/>
    </row>
    <row r="205" spans="12:12" s="1" customFormat="1" x14ac:dyDescent="0.25">
      <c r="L205" s="66"/>
    </row>
    <row r="206" spans="12:12" s="1" customFormat="1" x14ac:dyDescent="0.25">
      <c r="L206" s="66"/>
    </row>
    <row r="207" spans="12:12" s="1" customFormat="1" x14ac:dyDescent="0.25">
      <c r="L207" s="66"/>
    </row>
    <row r="208" spans="12:12" s="1" customFormat="1" x14ac:dyDescent="0.25">
      <c r="L208" s="66"/>
    </row>
    <row r="209" spans="12:12" s="1" customFormat="1" x14ac:dyDescent="0.25">
      <c r="L209" s="66"/>
    </row>
    <row r="210" spans="12:12" s="1" customFormat="1" x14ac:dyDescent="0.25">
      <c r="L210" s="66"/>
    </row>
    <row r="211" spans="12:12" s="1" customFormat="1" x14ac:dyDescent="0.25">
      <c r="L211" s="66"/>
    </row>
    <row r="212" spans="12:12" s="1" customFormat="1" x14ac:dyDescent="0.25">
      <c r="L212" s="66"/>
    </row>
    <row r="213" spans="12:12" s="1" customFormat="1" x14ac:dyDescent="0.25">
      <c r="L213" s="66"/>
    </row>
    <row r="214" spans="12:12" s="1" customFormat="1" x14ac:dyDescent="0.25">
      <c r="L214" s="66"/>
    </row>
    <row r="215" spans="12:12" s="1" customFormat="1" x14ac:dyDescent="0.25">
      <c r="L215" s="66"/>
    </row>
    <row r="216" spans="12:12" s="1" customFormat="1" x14ac:dyDescent="0.25">
      <c r="L216" s="66"/>
    </row>
    <row r="217" spans="12:12" s="1" customFormat="1" x14ac:dyDescent="0.25">
      <c r="L217" s="66"/>
    </row>
    <row r="218" spans="12:12" s="1" customFormat="1" x14ac:dyDescent="0.25">
      <c r="L218" s="66"/>
    </row>
    <row r="219" spans="12:12" s="1" customFormat="1" x14ac:dyDescent="0.25">
      <c r="L219" s="66"/>
    </row>
    <row r="220" spans="12:12" s="1" customFormat="1" x14ac:dyDescent="0.25">
      <c r="L220" s="66"/>
    </row>
    <row r="221" spans="12:12" s="1" customFormat="1" x14ac:dyDescent="0.25">
      <c r="L221" s="66"/>
    </row>
    <row r="222" spans="12:12" s="1" customFormat="1" x14ac:dyDescent="0.25">
      <c r="L222" s="66"/>
    </row>
    <row r="223" spans="12:12" s="1" customFormat="1" x14ac:dyDescent="0.25">
      <c r="L223" s="66"/>
    </row>
    <row r="224" spans="12:12" s="1" customFormat="1" x14ac:dyDescent="0.25">
      <c r="L224" s="66"/>
    </row>
    <row r="225" spans="12:12" s="1" customFormat="1" x14ac:dyDescent="0.25">
      <c r="L225" s="66"/>
    </row>
    <row r="226" spans="12:12" s="1" customFormat="1" x14ac:dyDescent="0.25">
      <c r="L226" s="66"/>
    </row>
    <row r="227" spans="12:12" s="1" customFormat="1" x14ac:dyDescent="0.25">
      <c r="L227" s="66"/>
    </row>
    <row r="228" spans="12:12" s="1" customFormat="1" x14ac:dyDescent="0.25">
      <c r="L228" s="66"/>
    </row>
    <row r="229" spans="12:12" s="1" customFormat="1" x14ac:dyDescent="0.25">
      <c r="L229" s="66"/>
    </row>
    <row r="230" spans="12:12" s="1" customFormat="1" x14ac:dyDescent="0.25">
      <c r="L230" s="66"/>
    </row>
    <row r="231" spans="12:12" s="1" customFormat="1" x14ac:dyDescent="0.25">
      <c r="L231" s="66"/>
    </row>
    <row r="232" spans="12:12" s="1" customFormat="1" x14ac:dyDescent="0.25">
      <c r="L232" s="66"/>
    </row>
    <row r="233" spans="12:12" s="1" customFormat="1" x14ac:dyDescent="0.25">
      <c r="L233" s="66"/>
    </row>
    <row r="234" spans="12:12" s="1" customFormat="1" x14ac:dyDescent="0.25">
      <c r="L234" s="66"/>
    </row>
    <row r="235" spans="12:12" s="1" customFormat="1" x14ac:dyDescent="0.25">
      <c r="L235" s="66"/>
    </row>
    <row r="236" spans="12:12" s="1" customFormat="1" x14ac:dyDescent="0.25">
      <c r="L236" s="66"/>
    </row>
    <row r="237" spans="12:12" s="1" customFormat="1" x14ac:dyDescent="0.25">
      <c r="L237" s="66"/>
    </row>
    <row r="238" spans="12:12" s="1" customFormat="1" x14ac:dyDescent="0.25">
      <c r="L238" s="66"/>
    </row>
    <row r="239" spans="12:12" s="1" customFormat="1" x14ac:dyDescent="0.25">
      <c r="L239" s="66"/>
    </row>
    <row r="240" spans="12:12" s="1" customFormat="1" x14ac:dyDescent="0.25">
      <c r="L240" s="66"/>
    </row>
    <row r="241" spans="12:12" s="1" customFormat="1" x14ac:dyDescent="0.25">
      <c r="L241" s="66"/>
    </row>
    <row r="242" spans="12:12" s="1" customFormat="1" x14ac:dyDescent="0.25">
      <c r="L242" s="66"/>
    </row>
    <row r="243" spans="12:12" s="1" customFormat="1" x14ac:dyDescent="0.25">
      <c r="L243" s="66"/>
    </row>
    <row r="244" spans="12:12" s="1" customFormat="1" x14ac:dyDescent="0.25">
      <c r="L244" s="66"/>
    </row>
    <row r="245" spans="12:12" s="1" customFormat="1" x14ac:dyDescent="0.25">
      <c r="L245" s="66"/>
    </row>
    <row r="246" spans="12:12" s="1" customFormat="1" x14ac:dyDescent="0.25">
      <c r="L246" s="66"/>
    </row>
    <row r="247" spans="12:12" s="1" customFormat="1" x14ac:dyDescent="0.25">
      <c r="L247" s="66"/>
    </row>
    <row r="248" spans="12:12" s="1" customFormat="1" x14ac:dyDescent="0.25">
      <c r="L248" s="66"/>
    </row>
    <row r="249" spans="12:12" s="1" customFormat="1" x14ac:dyDescent="0.25">
      <c r="L249" s="66"/>
    </row>
    <row r="250" spans="12:12" s="1" customFormat="1" x14ac:dyDescent="0.25">
      <c r="L250" s="66"/>
    </row>
    <row r="251" spans="12:12" s="1" customFormat="1" x14ac:dyDescent="0.25">
      <c r="L251" s="66"/>
    </row>
    <row r="252" spans="12:12" s="1" customFormat="1" x14ac:dyDescent="0.25">
      <c r="L252" s="66"/>
    </row>
    <row r="253" spans="12:12" s="1" customFormat="1" x14ac:dyDescent="0.25">
      <c r="L253" s="66"/>
    </row>
    <row r="254" spans="12:12" s="1" customFormat="1" x14ac:dyDescent="0.25">
      <c r="L254" s="66"/>
    </row>
    <row r="255" spans="12:12" s="1" customFormat="1" x14ac:dyDescent="0.25">
      <c r="L255" s="66"/>
    </row>
    <row r="256" spans="12:12" s="1" customFormat="1" x14ac:dyDescent="0.25">
      <c r="L256" s="66"/>
    </row>
    <row r="257" spans="12:12" s="1" customFormat="1" x14ac:dyDescent="0.25">
      <c r="L257" s="66"/>
    </row>
    <row r="258" spans="12:12" s="1" customFormat="1" x14ac:dyDescent="0.25">
      <c r="L258" s="66"/>
    </row>
    <row r="259" spans="12:12" s="1" customFormat="1" x14ac:dyDescent="0.25">
      <c r="L259" s="66"/>
    </row>
    <row r="260" spans="12:12" s="1" customFormat="1" x14ac:dyDescent="0.25">
      <c r="L260" s="66"/>
    </row>
    <row r="261" spans="12:12" s="1" customFormat="1" x14ac:dyDescent="0.25">
      <c r="L261" s="66"/>
    </row>
    <row r="262" spans="12:12" s="1" customFormat="1" x14ac:dyDescent="0.25">
      <c r="L262" s="66"/>
    </row>
    <row r="263" spans="12:12" s="1" customFormat="1" x14ac:dyDescent="0.25">
      <c r="L263" s="66"/>
    </row>
    <row r="264" spans="12:12" s="1" customFormat="1" x14ac:dyDescent="0.25">
      <c r="L264" s="66"/>
    </row>
    <row r="265" spans="12:12" s="1" customFormat="1" x14ac:dyDescent="0.25">
      <c r="L265" s="66"/>
    </row>
    <row r="266" spans="12:12" s="1" customFormat="1" x14ac:dyDescent="0.25">
      <c r="L266" s="66"/>
    </row>
    <row r="267" spans="12:12" s="1" customFormat="1" x14ac:dyDescent="0.25">
      <c r="L267" s="66"/>
    </row>
    <row r="268" spans="12:12" s="1" customFormat="1" x14ac:dyDescent="0.25">
      <c r="L268" s="66"/>
    </row>
    <row r="269" spans="12:12" s="1" customFormat="1" x14ac:dyDescent="0.25">
      <c r="L269" s="66"/>
    </row>
    <row r="270" spans="12:12" s="1" customFormat="1" x14ac:dyDescent="0.25">
      <c r="L270" s="66"/>
    </row>
    <row r="271" spans="12:12" s="1" customFormat="1" x14ac:dyDescent="0.25">
      <c r="L271" s="66"/>
    </row>
    <row r="272" spans="12:12" s="1" customFormat="1" x14ac:dyDescent="0.25">
      <c r="L272" s="66"/>
    </row>
    <row r="273" spans="12:12" s="1" customFormat="1" x14ac:dyDescent="0.25">
      <c r="L273" s="66"/>
    </row>
    <row r="274" spans="12:12" s="1" customFormat="1" x14ac:dyDescent="0.25">
      <c r="L274" s="66"/>
    </row>
    <row r="275" spans="12:12" s="1" customFormat="1" x14ac:dyDescent="0.25">
      <c r="L275" s="66"/>
    </row>
    <row r="276" spans="12:12" s="1" customFormat="1" x14ac:dyDescent="0.25">
      <c r="L276" s="66"/>
    </row>
    <row r="277" spans="12:12" s="1" customFormat="1" x14ac:dyDescent="0.25">
      <c r="L277" s="66"/>
    </row>
    <row r="278" spans="12:12" s="1" customFormat="1" x14ac:dyDescent="0.25">
      <c r="L278" s="66"/>
    </row>
    <row r="279" spans="12:12" s="1" customFormat="1" x14ac:dyDescent="0.25">
      <c r="L279" s="66"/>
    </row>
    <row r="280" spans="12:12" s="1" customFormat="1" x14ac:dyDescent="0.25">
      <c r="L280" s="66"/>
    </row>
    <row r="281" spans="12:12" s="1" customFormat="1" x14ac:dyDescent="0.25">
      <c r="L281" s="66"/>
    </row>
    <row r="282" spans="12:12" s="1" customFormat="1" x14ac:dyDescent="0.25">
      <c r="L282" s="66"/>
    </row>
    <row r="283" spans="12:12" s="1" customFormat="1" x14ac:dyDescent="0.25">
      <c r="L283" s="66"/>
    </row>
    <row r="284" spans="12:12" s="1" customFormat="1" x14ac:dyDescent="0.25">
      <c r="L284" s="66"/>
    </row>
    <row r="285" spans="12:12" s="1" customFormat="1" x14ac:dyDescent="0.25">
      <c r="L285" s="66"/>
    </row>
    <row r="286" spans="12:12" s="1" customFormat="1" x14ac:dyDescent="0.25">
      <c r="L286" s="66"/>
    </row>
    <row r="287" spans="12:12" s="1" customFormat="1" x14ac:dyDescent="0.25">
      <c r="L287" s="66"/>
    </row>
    <row r="288" spans="12:12" s="1" customFormat="1" x14ac:dyDescent="0.25">
      <c r="L288" s="66"/>
    </row>
    <row r="289" spans="12:12" s="1" customFormat="1" x14ac:dyDescent="0.25">
      <c r="L289" s="66"/>
    </row>
    <row r="290" spans="12:12" s="1" customFormat="1" x14ac:dyDescent="0.25">
      <c r="L290" s="66"/>
    </row>
    <row r="291" spans="12:12" s="1" customFormat="1" x14ac:dyDescent="0.25">
      <c r="L291" s="66"/>
    </row>
    <row r="292" spans="12:12" s="1" customFormat="1" x14ac:dyDescent="0.25">
      <c r="L292" s="66"/>
    </row>
    <row r="293" spans="12:12" s="1" customFormat="1" x14ac:dyDescent="0.25">
      <c r="L293" s="66"/>
    </row>
    <row r="294" spans="12:12" s="1" customFormat="1" x14ac:dyDescent="0.25">
      <c r="L294" s="66"/>
    </row>
    <row r="295" spans="12:12" s="1" customFormat="1" x14ac:dyDescent="0.25">
      <c r="L295" s="66"/>
    </row>
    <row r="296" spans="12:12" s="1" customFormat="1" x14ac:dyDescent="0.25">
      <c r="L296" s="66"/>
    </row>
    <row r="297" spans="12:12" s="1" customFormat="1" x14ac:dyDescent="0.25">
      <c r="L297" s="66"/>
    </row>
    <row r="298" spans="12:12" s="1" customFormat="1" x14ac:dyDescent="0.25">
      <c r="L298" s="66"/>
    </row>
    <row r="299" spans="12:12" s="1" customFormat="1" x14ac:dyDescent="0.25">
      <c r="L299" s="66"/>
    </row>
    <row r="300" spans="12:12" s="1" customFormat="1" x14ac:dyDescent="0.25">
      <c r="L300" s="66"/>
    </row>
    <row r="301" spans="12:12" s="1" customFormat="1" x14ac:dyDescent="0.25">
      <c r="L301" s="66"/>
    </row>
    <row r="302" spans="12:12" s="1" customFormat="1" x14ac:dyDescent="0.25">
      <c r="L302" s="66"/>
    </row>
    <row r="303" spans="12:12" s="1" customFormat="1" x14ac:dyDescent="0.25">
      <c r="L303" s="66"/>
    </row>
    <row r="304" spans="12:12" s="1" customFormat="1" x14ac:dyDescent="0.25">
      <c r="L304" s="66"/>
    </row>
    <row r="305" spans="12:12" s="1" customFormat="1" x14ac:dyDescent="0.25">
      <c r="L305" s="66"/>
    </row>
    <row r="306" spans="12:12" s="1" customFormat="1" x14ac:dyDescent="0.25">
      <c r="L306" s="66"/>
    </row>
    <row r="307" spans="12:12" s="1" customFormat="1" x14ac:dyDescent="0.25">
      <c r="L307" s="66"/>
    </row>
    <row r="308" spans="12:12" s="1" customFormat="1" x14ac:dyDescent="0.25">
      <c r="L308" s="66"/>
    </row>
    <row r="309" spans="12:12" s="1" customFormat="1" x14ac:dyDescent="0.25">
      <c r="L309" s="66"/>
    </row>
    <row r="310" spans="12:12" s="1" customFormat="1" x14ac:dyDescent="0.25">
      <c r="L310" s="66"/>
    </row>
    <row r="311" spans="12:12" s="1" customFormat="1" x14ac:dyDescent="0.25">
      <c r="L311" s="66"/>
    </row>
    <row r="312" spans="12:12" s="1" customFormat="1" x14ac:dyDescent="0.25">
      <c r="L312" s="66"/>
    </row>
    <row r="313" spans="12:12" s="1" customFormat="1" x14ac:dyDescent="0.25">
      <c r="L313" s="66"/>
    </row>
    <row r="314" spans="12:12" s="1" customFormat="1" x14ac:dyDescent="0.25">
      <c r="L314" s="66"/>
    </row>
    <row r="315" spans="12:12" s="1" customFormat="1" x14ac:dyDescent="0.25">
      <c r="L315" s="66"/>
    </row>
    <row r="316" spans="12:12" s="1" customFormat="1" x14ac:dyDescent="0.25">
      <c r="L316" s="66"/>
    </row>
    <row r="317" spans="12:12" s="1" customFormat="1" x14ac:dyDescent="0.25">
      <c r="L317" s="66"/>
    </row>
    <row r="318" spans="12:12" s="1" customFormat="1" x14ac:dyDescent="0.25">
      <c r="L318" s="66"/>
    </row>
  </sheetData>
  <mergeCells count="49">
    <mergeCell ref="A62:A64"/>
    <mergeCell ref="B62:B64"/>
    <mergeCell ref="A65:B65"/>
    <mergeCell ref="O65:Q65"/>
    <mergeCell ref="A56:A58"/>
    <mergeCell ref="B56:B58"/>
    <mergeCell ref="M56:N56"/>
    <mergeCell ref="M57:N57"/>
    <mergeCell ref="M58:N58"/>
    <mergeCell ref="A59:A61"/>
    <mergeCell ref="B59:B61"/>
    <mergeCell ref="B51:B52"/>
    <mergeCell ref="A53:A55"/>
    <mergeCell ref="B53:B55"/>
    <mergeCell ref="M53:N53"/>
    <mergeCell ref="M54:N54"/>
    <mergeCell ref="M55:N55"/>
    <mergeCell ref="A47:A49"/>
    <mergeCell ref="B47:B49"/>
    <mergeCell ref="A26:A28"/>
    <mergeCell ref="B26:B28"/>
    <mergeCell ref="A29:A31"/>
    <mergeCell ref="B29:B31"/>
    <mergeCell ref="B32:B34"/>
    <mergeCell ref="A35:A37"/>
    <mergeCell ref="B35:B37"/>
    <mergeCell ref="B38:B40"/>
    <mergeCell ref="A41:A43"/>
    <mergeCell ref="B41:B43"/>
    <mergeCell ref="A44:A46"/>
    <mergeCell ref="B44:B46"/>
    <mergeCell ref="A17:A19"/>
    <mergeCell ref="B17:B19"/>
    <mergeCell ref="A20:A22"/>
    <mergeCell ref="B20:B22"/>
    <mergeCell ref="A23:A25"/>
    <mergeCell ref="B23:B25"/>
    <mergeCell ref="A8:A10"/>
    <mergeCell ref="B8:B10"/>
    <mergeCell ref="A11:A13"/>
    <mergeCell ref="B11:B13"/>
    <mergeCell ref="A14:A16"/>
    <mergeCell ref="B14:B16"/>
    <mergeCell ref="A5:B7"/>
    <mergeCell ref="A1:L1"/>
    <mergeCell ref="A2:A3"/>
    <mergeCell ref="B2:B3"/>
    <mergeCell ref="C2:C3"/>
    <mergeCell ref="D2:L2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R318"/>
  <sheetViews>
    <sheetView tabSelected="1" workbookViewId="0">
      <selection activeCell="O28" sqref="O28"/>
    </sheetView>
  </sheetViews>
  <sheetFormatPr defaultRowHeight="15" x14ac:dyDescent="0.25"/>
  <cols>
    <col min="1" max="1" width="15.140625" style="1" customWidth="1"/>
    <col min="2" max="2" width="74" style="1" customWidth="1"/>
    <col min="3" max="3" width="9.85546875" style="1" customWidth="1"/>
    <col min="4" max="4" width="13.42578125" style="1" customWidth="1"/>
    <col min="5" max="5" width="9.140625" style="1"/>
    <col min="6" max="7" width="9.140625" style="1" customWidth="1"/>
    <col min="8" max="9" width="9.140625" style="66"/>
    <col min="10" max="10" width="11.7109375" style="1" bestFit="1" customWidth="1"/>
    <col min="11" max="11" width="12.28515625" style="1" customWidth="1"/>
    <col min="12" max="12" width="0" style="81" hidden="1" customWidth="1"/>
    <col min="13" max="16384" width="9.140625" style="1"/>
  </cols>
  <sheetData>
    <row r="1" spans="1:18" ht="26.25" customHeight="1" thickBot="1" x14ac:dyDescent="0.3">
      <c r="A1" s="117" t="s">
        <v>0</v>
      </c>
      <c r="B1" s="117"/>
      <c r="C1" s="117"/>
      <c r="D1" s="117"/>
      <c r="E1" s="117"/>
      <c r="F1" s="117"/>
      <c r="G1" s="117"/>
      <c r="H1" s="117"/>
      <c r="I1" s="117"/>
      <c r="J1" s="117"/>
      <c r="K1" s="117"/>
      <c r="L1" s="117"/>
    </row>
    <row r="2" spans="1:18" s="4" customFormat="1" ht="15.75" customHeight="1" thickBot="1" x14ac:dyDescent="0.3">
      <c r="A2" s="118" t="s">
        <v>1</v>
      </c>
      <c r="B2" s="120" t="s">
        <v>2</v>
      </c>
      <c r="C2" s="118" t="s">
        <v>3</v>
      </c>
      <c r="D2" s="122" t="s">
        <v>4</v>
      </c>
      <c r="E2" s="123"/>
      <c r="F2" s="123"/>
      <c r="G2" s="123"/>
      <c r="H2" s="123"/>
      <c r="I2" s="123"/>
      <c r="J2" s="123"/>
      <c r="K2" s="123"/>
      <c r="L2" s="124"/>
      <c r="M2" s="2"/>
      <c r="N2" s="2"/>
      <c r="O2" s="2"/>
      <c r="P2" s="2"/>
      <c r="Q2" s="3"/>
    </row>
    <row r="3" spans="1:18" s="4" customFormat="1" ht="33.75" customHeight="1" thickBot="1" x14ac:dyDescent="0.3">
      <c r="A3" s="119"/>
      <c r="B3" s="121"/>
      <c r="C3" s="119"/>
      <c r="D3" s="5" t="s">
        <v>5</v>
      </c>
      <c r="E3" s="6">
        <v>2014</v>
      </c>
      <c r="F3" s="6">
        <v>2015</v>
      </c>
      <c r="G3" s="6">
        <v>2016</v>
      </c>
      <c r="H3" s="7">
        <v>2017</v>
      </c>
      <c r="I3" s="8">
        <v>2018</v>
      </c>
      <c r="J3" s="110">
        <v>2019</v>
      </c>
      <c r="K3" s="110">
        <v>2020</v>
      </c>
      <c r="L3" s="71">
        <v>2021</v>
      </c>
      <c r="M3" s="9"/>
    </row>
    <row r="4" spans="1:18" ht="15.75" thickBot="1" x14ac:dyDescent="0.3">
      <c r="A4" s="10">
        <v>1</v>
      </c>
      <c r="B4" s="10">
        <v>2</v>
      </c>
      <c r="C4" s="10">
        <v>3</v>
      </c>
      <c r="D4" s="11">
        <v>4</v>
      </c>
      <c r="E4" s="10">
        <v>5</v>
      </c>
      <c r="F4" s="10">
        <v>6</v>
      </c>
      <c r="G4" s="10">
        <v>7</v>
      </c>
      <c r="H4" s="12">
        <v>8</v>
      </c>
      <c r="I4" s="12">
        <v>9</v>
      </c>
      <c r="J4" s="10">
        <v>10</v>
      </c>
      <c r="K4" s="10">
        <v>11</v>
      </c>
      <c r="L4" s="72">
        <v>11</v>
      </c>
      <c r="M4" s="108"/>
    </row>
    <row r="5" spans="1:18" ht="15" customHeight="1" thickBot="1" x14ac:dyDescent="0.3">
      <c r="A5" s="111" t="s">
        <v>6</v>
      </c>
      <c r="B5" s="112"/>
      <c r="C5" s="13" t="s">
        <v>7</v>
      </c>
      <c r="D5" s="14">
        <f>SUM(E5:K5)</f>
        <v>682370.21399999992</v>
      </c>
      <c r="E5" s="15">
        <f>E6+E7</f>
        <v>98620.270999999993</v>
      </c>
      <c r="F5" s="15">
        <f t="shared" ref="F5:L5" si="0">F6+F7</f>
        <v>82998.675000000003</v>
      </c>
      <c r="G5" s="15">
        <f t="shared" si="0"/>
        <v>90907.59599999999</v>
      </c>
      <c r="H5" s="15">
        <f t="shared" si="0"/>
        <v>75180.849000000002</v>
      </c>
      <c r="I5" s="15">
        <f t="shared" si="0"/>
        <v>89849.058999999994</v>
      </c>
      <c r="J5" s="15">
        <f>J6+J7</f>
        <v>113581.32400000002</v>
      </c>
      <c r="K5" s="15">
        <f t="shared" si="0"/>
        <v>131232.44</v>
      </c>
      <c r="L5" s="73">
        <f t="shared" si="0"/>
        <v>79136.964000000007</v>
      </c>
      <c r="M5" s="104"/>
    </row>
    <row r="6" spans="1:18" ht="15" customHeight="1" thickBot="1" x14ac:dyDescent="0.3">
      <c r="A6" s="113"/>
      <c r="B6" s="114"/>
      <c r="C6" s="18" t="s">
        <v>34</v>
      </c>
      <c r="D6" s="14">
        <f t="shared" ref="D6:D63" si="1">SUM(E6:K6)</f>
        <v>677654.70600000001</v>
      </c>
      <c r="E6" s="20">
        <f>E9+E18+E27+E33+E42+E60</f>
        <v>97967.070999999996</v>
      </c>
      <c r="F6" s="20">
        <f t="shared" ref="F6:L7" si="2">F9+F18+F27+F33+F42+F60</f>
        <v>82345.475000000006</v>
      </c>
      <c r="G6" s="20">
        <f t="shared" si="2"/>
        <v>90254.395999999993</v>
      </c>
      <c r="H6" s="20">
        <f t="shared" si="2"/>
        <v>74548.349000000002</v>
      </c>
      <c r="I6" s="20">
        <f t="shared" si="2"/>
        <v>89236.358999999997</v>
      </c>
      <c r="J6" s="20">
        <f t="shared" si="2"/>
        <v>112786.12000000002</v>
      </c>
      <c r="K6" s="20">
        <f t="shared" si="2"/>
        <v>130516.93600000002</v>
      </c>
      <c r="L6" s="74">
        <f t="shared" si="2"/>
        <v>78568.364000000001</v>
      </c>
      <c r="M6" s="108"/>
    </row>
    <row r="7" spans="1:18" ht="15" customHeight="1" thickBot="1" x14ac:dyDescent="0.3">
      <c r="A7" s="115"/>
      <c r="B7" s="116"/>
      <c r="C7" s="23" t="s">
        <v>33</v>
      </c>
      <c r="D7" s="14">
        <f t="shared" si="1"/>
        <v>4715.5079999999998</v>
      </c>
      <c r="E7" s="25">
        <f>E10+E19+E28+E34+E43+E61</f>
        <v>653.20000000000005</v>
      </c>
      <c r="F7" s="25">
        <f t="shared" si="2"/>
        <v>653.20000000000005</v>
      </c>
      <c r="G7" s="25">
        <f t="shared" si="2"/>
        <v>653.20000000000005</v>
      </c>
      <c r="H7" s="25">
        <f t="shared" si="2"/>
        <v>632.5</v>
      </c>
      <c r="I7" s="25">
        <f t="shared" si="2"/>
        <v>612.70000000000005</v>
      </c>
      <c r="J7" s="25">
        <f t="shared" si="2"/>
        <v>795.20399999999995</v>
      </c>
      <c r="K7" s="25">
        <f t="shared" si="2"/>
        <v>715.50400000000002</v>
      </c>
      <c r="L7" s="75">
        <f t="shared" si="2"/>
        <v>568.6</v>
      </c>
      <c r="M7" s="104"/>
    </row>
    <row r="8" spans="1:18" ht="15.75" thickBot="1" x14ac:dyDescent="0.3">
      <c r="A8" s="125" t="s">
        <v>8</v>
      </c>
      <c r="B8" s="128" t="s">
        <v>9</v>
      </c>
      <c r="C8" s="27" t="s">
        <v>7</v>
      </c>
      <c r="D8" s="14">
        <f t="shared" si="1"/>
        <v>10</v>
      </c>
      <c r="E8" s="28">
        <f>E9+E10</f>
        <v>10</v>
      </c>
      <c r="F8" s="28">
        <f t="shared" ref="F8:L8" si="3">F9+F10</f>
        <v>0</v>
      </c>
      <c r="G8" s="28">
        <f t="shared" si="3"/>
        <v>0</v>
      </c>
      <c r="H8" s="28">
        <f t="shared" si="3"/>
        <v>0</v>
      </c>
      <c r="I8" s="28">
        <f t="shared" si="3"/>
        <v>0</v>
      </c>
      <c r="J8" s="28">
        <f t="shared" si="3"/>
        <v>0</v>
      </c>
      <c r="K8" s="28">
        <f t="shared" si="3"/>
        <v>0</v>
      </c>
      <c r="L8" s="76">
        <f t="shared" si="3"/>
        <v>0</v>
      </c>
      <c r="M8" s="108"/>
    </row>
    <row r="9" spans="1:18" ht="15.75" thickBot="1" x14ac:dyDescent="0.3">
      <c r="A9" s="126"/>
      <c r="B9" s="129"/>
      <c r="C9" s="29" t="s">
        <v>34</v>
      </c>
      <c r="D9" s="14">
        <f t="shared" si="1"/>
        <v>10</v>
      </c>
      <c r="E9" s="30">
        <f>E12+E15</f>
        <v>10</v>
      </c>
      <c r="F9" s="30">
        <f t="shared" ref="F9:L10" si="4">F12+F15</f>
        <v>0</v>
      </c>
      <c r="G9" s="30">
        <f t="shared" si="4"/>
        <v>0</v>
      </c>
      <c r="H9" s="30">
        <f t="shared" si="4"/>
        <v>0</v>
      </c>
      <c r="I9" s="30">
        <f t="shared" si="4"/>
        <v>0</v>
      </c>
      <c r="J9" s="30">
        <f t="shared" si="4"/>
        <v>0</v>
      </c>
      <c r="K9" s="30">
        <f t="shared" si="4"/>
        <v>0</v>
      </c>
      <c r="L9" s="77">
        <f t="shared" si="4"/>
        <v>0</v>
      </c>
      <c r="M9" s="108"/>
    </row>
    <row r="10" spans="1:18" ht="15.75" thickBot="1" x14ac:dyDescent="0.3">
      <c r="A10" s="127"/>
      <c r="B10" s="130"/>
      <c r="C10" s="31" t="s">
        <v>33</v>
      </c>
      <c r="D10" s="14">
        <f t="shared" si="1"/>
        <v>0</v>
      </c>
      <c r="E10" s="32">
        <f>E13+E16</f>
        <v>0</v>
      </c>
      <c r="F10" s="32">
        <f t="shared" si="4"/>
        <v>0</v>
      </c>
      <c r="G10" s="32">
        <f t="shared" si="4"/>
        <v>0</v>
      </c>
      <c r="H10" s="32">
        <f t="shared" si="4"/>
        <v>0</v>
      </c>
      <c r="I10" s="32">
        <f t="shared" si="4"/>
        <v>0</v>
      </c>
      <c r="J10" s="32">
        <f t="shared" si="4"/>
        <v>0</v>
      </c>
      <c r="K10" s="32">
        <f t="shared" si="4"/>
        <v>0</v>
      </c>
      <c r="L10" s="78">
        <f t="shared" si="4"/>
        <v>0</v>
      </c>
      <c r="M10" s="108"/>
    </row>
    <row r="11" spans="1:18" ht="15.75" thickBot="1" x14ac:dyDescent="0.3">
      <c r="A11" s="131" t="s">
        <v>32</v>
      </c>
      <c r="B11" s="134" t="s">
        <v>10</v>
      </c>
      <c r="C11" s="13" t="s">
        <v>7</v>
      </c>
      <c r="D11" s="14">
        <f t="shared" si="1"/>
        <v>5</v>
      </c>
      <c r="E11" s="33">
        <f>E12+E13</f>
        <v>5</v>
      </c>
      <c r="F11" s="33">
        <f t="shared" ref="F11:L11" si="5">F12+F13</f>
        <v>0</v>
      </c>
      <c r="G11" s="33">
        <f t="shared" si="5"/>
        <v>0</v>
      </c>
      <c r="H11" s="33">
        <f t="shared" si="5"/>
        <v>0</v>
      </c>
      <c r="I11" s="33">
        <f t="shared" si="5"/>
        <v>0</v>
      </c>
      <c r="J11" s="33">
        <f t="shared" si="5"/>
        <v>0</v>
      </c>
      <c r="K11" s="33">
        <f t="shared" si="5"/>
        <v>0</v>
      </c>
      <c r="L11" s="76">
        <f t="shared" si="5"/>
        <v>0</v>
      </c>
      <c r="M11" s="108"/>
    </row>
    <row r="12" spans="1:18" ht="15.75" thickBot="1" x14ac:dyDescent="0.3">
      <c r="A12" s="132"/>
      <c r="B12" s="135"/>
      <c r="C12" s="34" t="s">
        <v>34</v>
      </c>
      <c r="D12" s="14">
        <f t="shared" si="1"/>
        <v>5</v>
      </c>
      <c r="E12" s="35">
        <v>5</v>
      </c>
      <c r="F12" s="35">
        <v>0</v>
      </c>
      <c r="G12" s="35">
        <v>0</v>
      </c>
      <c r="H12" s="35">
        <v>0</v>
      </c>
      <c r="I12" s="35">
        <v>0</v>
      </c>
      <c r="J12" s="35">
        <v>0</v>
      </c>
      <c r="K12" s="35">
        <v>0</v>
      </c>
      <c r="L12" s="77">
        <v>0</v>
      </c>
      <c r="M12" s="108"/>
    </row>
    <row r="13" spans="1:18" ht="15.75" thickBot="1" x14ac:dyDescent="0.3">
      <c r="A13" s="133"/>
      <c r="B13" s="136"/>
      <c r="C13" s="36" t="s">
        <v>33</v>
      </c>
      <c r="D13" s="14">
        <f t="shared" si="1"/>
        <v>0</v>
      </c>
      <c r="E13" s="37">
        <v>0</v>
      </c>
      <c r="F13" s="37">
        <v>0</v>
      </c>
      <c r="G13" s="37">
        <v>0</v>
      </c>
      <c r="H13" s="37">
        <v>0</v>
      </c>
      <c r="I13" s="37">
        <v>0</v>
      </c>
      <c r="J13" s="37">
        <v>0</v>
      </c>
      <c r="K13" s="37">
        <v>0</v>
      </c>
      <c r="L13" s="78">
        <v>0</v>
      </c>
      <c r="M13" s="108"/>
    </row>
    <row r="14" spans="1:18" ht="15.75" thickBot="1" x14ac:dyDescent="0.3">
      <c r="A14" s="131" t="s">
        <v>35</v>
      </c>
      <c r="B14" s="134" t="s">
        <v>11</v>
      </c>
      <c r="C14" s="13" t="s">
        <v>7</v>
      </c>
      <c r="D14" s="14">
        <f t="shared" si="1"/>
        <v>5</v>
      </c>
      <c r="E14" s="15">
        <f>E15+E16</f>
        <v>5</v>
      </c>
      <c r="F14" s="15">
        <f t="shared" ref="F14:L14" si="6">F15+F16</f>
        <v>0</v>
      </c>
      <c r="G14" s="15">
        <f t="shared" si="6"/>
        <v>0</v>
      </c>
      <c r="H14" s="15">
        <f t="shared" si="6"/>
        <v>0</v>
      </c>
      <c r="I14" s="15">
        <f t="shared" si="6"/>
        <v>0</v>
      </c>
      <c r="J14" s="15">
        <f t="shared" si="6"/>
        <v>0</v>
      </c>
      <c r="K14" s="15">
        <f t="shared" si="6"/>
        <v>0</v>
      </c>
      <c r="L14" s="73">
        <f t="shared" si="6"/>
        <v>0</v>
      </c>
      <c r="M14" s="108"/>
      <c r="R14" s="38"/>
    </row>
    <row r="15" spans="1:18" ht="15.75" thickBot="1" x14ac:dyDescent="0.3">
      <c r="A15" s="132"/>
      <c r="B15" s="135"/>
      <c r="C15" s="34" t="s">
        <v>34</v>
      </c>
      <c r="D15" s="14">
        <f t="shared" si="1"/>
        <v>5</v>
      </c>
      <c r="E15" s="20">
        <v>5</v>
      </c>
      <c r="F15" s="20">
        <v>0</v>
      </c>
      <c r="G15" s="20">
        <v>0</v>
      </c>
      <c r="H15" s="21">
        <v>0</v>
      </c>
      <c r="I15" s="21">
        <v>0</v>
      </c>
      <c r="J15" s="20">
        <v>0</v>
      </c>
      <c r="K15" s="20">
        <v>0</v>
      </c>
      <c r="L15" s="74">
        <v>0</v>
      </c>
    </row>
    <row r="16" spans="1:18" ht="15" customHeight="1" thickBot="1" x14ac:dyDescent="0.3">
      <c r="A16" s="133"/>
      <c r="B16" s="135"/>
      <c r="C16" s="36" t="s">
        <v>33</v>
      </c>
      <c r="D16" s="14">
        <f t="shared" si="1"/>
        <v>0</v>
      </c>
      <c r="E16" s="25">
        <v>0</v>
      </c>
      <c r="F16" s="25">
        <v>0</v>
      </c>
      <c r="G16" s="25">
        <v>0</v>
      </c>
      <c r="H16" s="26">
        <v>0</v>
      </c>
      <c r="I16" s="26">
        <v>0</v>
      </c>
      <c r="J16" s="25">
        <v>0</v>
      </c>
      <c r="K16" s="25">
        <v>0</v>
      </c>
      <c r="L16" s="75">
        <v>0</v>
      </c>
    </row>
    <row r="17" spans="1:13" ht="15.75" thickBot="1" x14ac:dyDescent="0.3">
      <c r="A17" s="137" t="s">
        <v>12</v>
      </c>
      <c r="B17" s="138" t="s">
        <v>13</v>
      </c>
      <c r="C17" s="27" t="s">
        <v>7</v>
      </c>
      <c r="D17" s="14">
        <f t="shared" si="1"/>
        <v>4016.0879999999997</v>
      </c>
      <c r="E17" s="14">
        <f>E18+E19</f>
        <v>7.6</v>
      </c>
      <c r="F17" s="14">
        <f t="shared" ref="F17:L17" si="7">F18+F19</f>
        <v>1047.5</v>
      </c>
      <c r="G17" s="14">
        <f t="shared" si="7"/>
        <v>2955</v>
      </c>
      <c r="H17" s="14">
        <f t="shared" si="7"/>
        <v>5.9880000000000004</v>
      </c>
      <c r="I17" s="14">
        <f t="shared" si="7"/>
        <v>0</v>
      </c>
      <c r="J17" s="14">
        <f t="shared" si="7"/>
        <v>0</v>
      </c>
      <c r="K17" s="14">
        <f t="shared" si="7"/>
        <v>0</v>
      </c>
      <c r="L17" s="73">
        <f t="shared" si="7"/>
        <v>0</v>
      </c>
      <c r="M17" s="108"/>
    </row>
    <row r="18" spans="1:13" ht="15.75" thickBot="1" x14ac:dyDescent="0.3">
      <c r="A18" s="126"/>
      <c r="B18" s="129"/>
      <c r="C18" s="29" t="s">
        <v>34</v>
      </c>
      <c r="D18" s="14">
        <f t="shared" si="1"/>
        <v>4016.0879999999997</v>
      </c>
      <c r="E18" s="19">
        <f>E21+E24</f>
        <v>7.6</v>
      </c>
      <c r="F18" s="19">
        <f t="shared" ref="F18:L19" si="8">F21+F24</f>
        <v>1047.5</v>
      </c>
      <c r="G18" s="19">
        <f t="shared" si="8"/>
        <v>2955</v>
      </c>
      <c r="H18" s="19">
        <f t="shared" si="8"/>
        <v>5.9880000000000004</v>
      </c>
      <c r="I18" s="19">
        <f>N20</f>
        <v>0</v>
      </c>
      <c r="J18" s="19">
        <f t="shared" si="8"/>
        <v>0</v>
      </c>
      <c r="K18" s="19">
        <f t="shared" si="8"/>
        <v>0</v>
      </c>
      <c r="L18" s="74">
        <f t="shared" si="8"/>
        <v>0</v>
      </c>
    </row>
    <row r="19" spans="1:13" ht="15.75" thickBot="1" x14ac:dyDescent="0.3">
      <c r="A19" s="126"/>
      <c r="B19" s="129"/>
      <c r="C19" s="39" t="s">
        <v>33</v>
      </c>
      <c r="D19" s="14">
        <f t="shared" si="1"/>
        <v>0</v>
      </c>
      <c r="E19" s="40">
        <f>E22+E25</f>
        <v>0</v>
      </c>
      <c r="F19" s="40">
        <f t="shared" si="8"/>
        <v>0</v>
      </c>
      <c r="G19" s="40">
        <f t="shared" si="8"/>
        <v>0</v>
      </c>
      <c r="H19" s="40">
        <f t="shared" si="8"/>
        <v>0</v>
      </c>
      <c r="I19" s="40">
        <f t="shared" si="8"/>
        <v>0</v>
      </c>
      <c r="J19" s="40">
        <f t="shared" si="8"/>
        <v>0</v>
      </c>
      <c r="K19" s="40">
        <f t="shared" si="8"/>
        <v>0</v>
      </c>
      <c r="L19" s="79">
        <f t="shared" si="8"/>
        <v>0</v>
      </c>
    </row>
    <row r="20" spans="1:13" ht="15.75" thickBot="1" x14ac:dyDescent="0.3">
      <c r="A20" s="131" t="s">
        <v>36</v>
      </c>
      <c r="B20" s="134" t="s">
        <v>14</v>
      </c>
      <c r="C20" s="13" t="s">
        <v>7</v>
      </c>
      <c r="D20" s="14">
        <f t="shared" si="1"/>
        <v>7.6</v>
      </c>
      <c r="E20" s="15">
        <f>E21+E22</f>
        <v>7.6</v>
      </c>
      <c r="F20" s="15">
        <f t="shared" ref="F20:L20" si="9">F21+F22</f>
        <v>0</v>
      </c>
      <c r="G20" s="15">
        <f t="shared" si="9"/>
        <v>0</v>
      </c>
      <c r="H20" s="15">
        <f t="shared" si="9"/>
        <v>0</v>
      </c>
      <c r="I20" s="15">
        <f t="shared" si="9"/>
        <v>0</v>
      </c>
      <c r="J20" s="15">
        <f t="shared" si="9"/>
        <v>0</v>
      </c>
      <c r="K20" s="15">
        <f t="shared" si="9"/>
        <v>0</v>
      </c>
      <c r="L20" s="73">
        <f t="shared" si="9"/>
        <v>0</v>
      </c>
      <c r="M20" s="108"/>
    </row>
    <row r="21" spans="1:13" ht="15.75" thickBot="1" x14ac:dyDescent="0.3">
      <c r="A21" s="132"/>
      <c r="B21" s="135"/>
      <c r="C21" s="18" t="s">
        <v>34</v>
      </c>
      <c r="D21" s="14">
        <f t="shared" si="1"/>
        <v>7.6</v>
      </c>
      <c r="E21" s="20">
        <v>7.6</v>
      </c>
      <c r="F21" s="20">
        <v>0</v>
      </c>
      <c r="G21" s="20">
        <v>0</v>
      </c>
      <c r="H21" s="21">
        <v>0</v>
      </c>
      <c r="I21" s="21">
        <v>0</v>
      </c>
      <c r="J21" s="20">
        <v>0</v>
      </c>
      <c r="K21" s="20">
        <v>0</v>
      </c>
      <c r="L21" s="74">
        <v>0</v>
      </c>
      <c r="M21" s="108"/>
    </row>
    <row r="22" spans="1:13" ht="15" customHeight="1" thickBot="1" x14ac:dyDescent="0.3">
      <c r="A22" s="132"/>
      <c r="B22" s="135"/>
      <c r="C22" s="23" t="s">
        <v>33</v>
      </c>
      <c r="D22" s="14">
        <f t="shared" si="1"/>
        <v>0</v>
      </c>
      <c r="E22" s="25">
        <v>0</v>
      </c>
      <c r="F22" s="25">
        <v>0</v>
      </c>
      <c r="G22" s="25">
        <v>0</v>
      </c>
      <c r="H22" s="26">
        <v>0</v>
      </c>
      <c r="I22" s="26">
        <v>0</v>
      </c>
      <c r="J22" s="25">
        <v>0</v>
      </c>
      <c r="K22" s="25">
        <v>0</v>
      </c>
      <c r="L22" s="75">
        <v>0</v>
      </c>
      <c r="M22" s="104"/>
    </row>
    <row r="23" spans="1:13" ht="15.75" thickBot="1" x14ac:dyDescent="0.3">
      <c r="A23" s="131" t="s">
        <v>37</v>
      </c>
      <c r="B23" s="134" t="s">
        <v>15</v>
      </c>
      <c r="C23" s="13" t="s">
        <v>7</v>
      </c>
      <c r="D23" s="14">
        <f t="shared" si="1"/>
        <v>4008.4879999999998</v>
      </c>
      <c r="E23" s="15">
        <f>E24+E25</f>
        <v>0</v>
      </c>
      <c r="F23" s="15">
        <f t="shared" ref="F23:L23" si="10">F24+F25</f>
        <v>1047.5</v>
      </c>
      <c r="G23" s="15">
        <f t="shared" si="10"/>
        <v>2955</v>
      </c>
      <c r="H23" s="15">
        <f t="shared" si="10"/>
        <v>5.9880000000000004</v>
      </c>
      <c r="I23" s="15">
        <f t="shared" si="10"/>
        <v>0</v>
      </c>
      <c r="J23" s="15">
        <f t="shared" si="10"/>
        <v>0</v>
      </c>
      <c r="K23" s="15">
        <f t="shared" si="10"/>
        <v>0</v>
      </c>
      <c r="L23" s="73">
        <f t="shared" si="10"/>
        <v>0</v>
      </c>
      <c r="M23" s="108"/>
    </row>
    <row r="24" spans="1:13" ht="15.75" thickBot="1" x14ac:dyDescent="0.3">
      <c r="A24" s="132"/>
      <c r="B24" s="135"/>
      <c r="C24" s="18" t="s">
        <v>34</v>
      </c>
      <c r="D24" s="14">
        <f t="shared" si="1"/>
        <v>4008.4879999999998</v>
      </c>
      <c r="E24" s="20">
        <v>0</v>
      </c>
      <c r="F24" s="20">
        <v>1047.5</v>
      </c>
      <c r="G24" s="20">
        <v>2955</v>
      </c>
      <c r="H24" s="21">
        <v>5.9880000000000004</v>
      </c>
      <c r="I24" s="21">
        <v>0</v>
      </c>
      <c r="J24" s="20">
        <v>0</v>
      </c>
      <c r="K24" s="20">
        <v>0</v>
      </c>
      <c r="L24" s="74">
        <v>0</v>
      </c>
      <c r="M24" s="108"/>
    </row>
    <row r="25" spans="1:13" ht="15.75" thickBot="1" x14ac:dyDescent="0.3">
      <c r="A25" s="133"/>
      <c r="B25" s="136"/>
      <c r="C25" s="23" t="s">
        <v>33</v>
      </c>
      <c r="D25" s="14">
        <f t="shared" si="1"/>
        <v>0</v>
      </c>
      <c r="E25" s="25">
        <v>0</v>
      </c>
      <c r="F25" s="25">
        <v>0</v>
      </c>
      <c r="G25" s="25">
        <v>0</v>
      </c>
      <c r="H25" s="26">
        <v>0</v>
      </c>
      <c r="I25" s="26">
        <v>0</v>
      </c>
      <c r="J25" s="25">
        <v>0</v>
      </c>
      <c r="K25" s="25">
        <v>0</v>
      </c>
      <c r="L25" s="75">
        <v>0</v>
      </c>
      <c r="M25" s="108"/>
    </row>
    <row r="26" spans="1:13" ht="15.75" thickBot="1" x14ac:dyDescent="0.3">
      <c r="A26" s="137" t="s">
        <v>16</v>
      </c>
      <c r="B26" s="138" t="s">
        <v>17</v>
      </c>
      <c r="C26" s="27" t="s">
        <v>7</v>
      </c>
      <c r="D26" s="14">
        <f t="shared" si="1"/>
        <v>110.654</v>
      </c>
      <c r="E26" s="14">
        <f>E27+E28</f>
        <v>52</v>
      </c>
      <c r="F26" s="14">
        <f t="shared" ref="F26:L26" si="11">F27+F28</f>
        <v>3.8</v>
      </c>
      <c r="G26" s="14">
        <f t="shared" si="11"/>
        <v>14.853999999999999</v>
      </c>
      <c r="H26" s="14">
        <f t="shared" si="11"/>
        <v>20</v>
      </c>
      <c r="I26" s="14">
        <f t="shared" si="11"/>
        <v>0</v>
      </c>
      <c r="J26" s="14">
        <f t="shared" si="11"/>
        <v>0</v>
      </c>
      <c r="K26" s="14">
        <f t="shared" si="11"/>
        <v>20</v>
      </c>
      <c r="L26" s="73">
        <f t="shared" si="11"/>
        <v>20</v>
      </c>
      <c r="M26" s="104"/>
    </row>
    <row r="27" spans="1:13" ht="15.75" thickBot="1" x14ac:dyDescent="0.3">
      <c r="A27" s="126"/>
      <c r="B27" s="129"/>
      <c r="C27" s="29" t="s">
        <v>34</v>
      </c>
      <c r="D27" s="14">
        <f t="shared" si="1"/>
        <v>110.654</v>
      </c>
      <c r="E27" s="19">
        <f>E30</f>
        <v>52</v>
      </c>
      <c r="F27" s="19">
        <f t="shared" ref="F27:L28" si="12">F30</f>
        <v>3.8</v>
      </c>
      <c r="G27" s="19">
        <f t="shared" si="12"/>
        <v>14.853999999999999</v>
      </c>
      <c r="H27" s="19">
        <f t="shared" si="12"/>
        <v>20</v>
      </c>
      <c r="I27" s="19">
        <f t="shared" si="12"/>
        <v>0</v>
      </c>
      <c r="J27" s="19">
        <f t="shared" si="12"/>
        <v>0</v>
      </c>
      <c r="K27" s="19">
        <f>K30</f>
        <v>20</v>
      </c>
      <c r="L27" s="74">
        <f>L30</f>
        <v>20</v>
      </c>
      <c r="M27" s="108"/>
    </row>
    <row r="28" spans="1:13" ht="15.75" thickBot="1" x14ac:dyDescent="0.3">
      <c r="A28" s="127"/>
      <c r="B28" s="130"/>
      <c r="C28" s="31" t="s">
        <v>33</v>
      </c>
      <c r="D28" s="14">
        <f t="shared" si="1"/>
        <v>0</v>
      </c>
      <c r="E28" s="41">
        <f>E31</f>
        <v>0</v>
      </c>
      <c r="F28" s="41">
        <f t="shared" si="12"/>
        <v>0</v>
      </c>
      <c r="G28" s="41">
        <f t="shared" si="12"/>
        <v>0</v>
      </c>
      <c r="H28" s="41">
        <f t="shared" si="12"/>
        <v>0</v>
      </c>
      <c r="I28" s="41">
        <f t="shared" si="12"/>
        <v>0</v>
      </c>
      <c r="J28" s="41">
        <f t="shared" si="12"/>
        <v>0</v>
      </c>
      <c r="K28" s="41">
        <f t="shared" si="12"/>
        <v>0</v>
      </c>
      <c r="L28" s="80">
        <f t="shared" si="12"/>
        <v>0</v>
      </c>
      <c r="M28" s="108"/>
    </row>
    <row r="29" spans="1:13" ht="15.75" thickBot="1" x14ac:dyDescent="0.3">
      <c r="A29" s="131" t="s">
        <v>38</v>
      </c>
      <c r="B29" s="134" t="s">
        <v>18</v>
      </c>
      <c r="C29" s="13" t="s">
        <v>7</v>
      </c>
      <c r="D29" s="14">
        <f t="shared" si="1"/>
        <v>110.654</v>
      </c>
      <c r="E29" s="15">
        <f>E30+E31</f>
        <v>52</v>
      </c>
      <c r="F29" s="15">
        <f t="shared" ref="F29:L29" si="13">F30+F31</f>
        <v>3.8</v>
      </c>
      <c r="G29" s="15">
        <f t="shared" si="13"/>
        <v>14.853999999999999</v>
      </c>
      <c r="H29" s="15">
        <f t="shared" si="13"/>
        <v>20</v>
      </c>
      <c r="I29" s="15">
        <f t="shared" si="13"/>
        <v>0</v>
      </c>
      <c r="J29" s="15">
        <f t="shared" si="13"/>
        <v>0</v>
      </c>
      <c r="K29" s="15">
        <f t="shared" si="13"/>
        <v>20</v>
      </c>
      <c r="L29" s="73">
        <f t="shared" si="13"/>
        <v>20</v>
      </c>
      <c r="M29" s="108"/>
    </row>
    <row r="30" spans="1:13" ht="15.75" thickBot="1" x14ac:dyDescent="0.3">
      <c r="A30" s="132"/>
      <c r="B30" s="135"/>
      <c r="C30" s="18" t="s">
        <v>34</v>
      </c>
      <c r="D30" s="14">
        <f t="shared" si="1"/>
        <v>110.654</v>
      </c>
      <c r="E30" s="20">
        <v>52</v>
      </c>
      <c r="F30" s="20">
        <v>3.8</v>
      </c>
      <c r="G30" s="20">
        <v>14.853999999999999</v>
      </c>
      <c r="H30" s="21">
        <v>20</v>
      </c>
      <c r="I30" s="21">
        <v>0</v>
      </c>
      <c r="J30" s="20">
        <v>0</v>
      </c>
      <c r="K30" s="20">
        <v>20</v>
      </c>
      <c r="L30" s="74">
        <v>20</v>
      </c>
      <c r="M30" s="108"/>
    </row>
    <row r="31" spans="1:13" ht="15" customHeight="1" thickBot="1" x14ac:dyDescent="0.3">
      <c r="A31" s="132"/>
      <c r="B31" s="135"/>
      <c r="C31" s="42" t="s">
        <v>33</v>
      </c>
      <c r="D31" s="14">
        <f t="shared" si="1"/>
        <v>0</v>
      </c>
      <c r="E31" s="43">
        <v>0</v>
      </c>
      <c r="F31" s="43">
        <v>0</v>
      </c>
      <c r="G31" s="43">
        <v>0</v>
      </c>
      <c r="H31" s="44">
        <v>0</v>
      </c>
      <c r="I31" s="44">
        <v>0</v>
      </c>
      <c r="J31" s="43">
        <v>0</v>
      </c>
      <c r="K31" s="43">
        <v>0</v>
      </c>
      <c r="L31" s="79">
        <v>0</v>
      </c>
      <c r="M31" s="104"/>
    </row>
    <row r="32" spans="1:13" ht="15.75" thickBot="1" x14ac:dyDescent="0.3">
      <c r="A32" s="69"/>
      <c r="B32" s="138" t="s">
        <v>20</v>
      </c>
      <c r="C32" s="27" t="s">
        <v>7</v>
      </c>
      <c r="D32" s="14">
        <f t="shared" si="1"/>
        <v>39146.619999999995</v>
      </c>
      <c r="E32" s="14">
        <f>E33+E34</f>
        <v>5163.2929999999997</v>
      </c>
      <c r="F32" s="14">
        <f t="shared" ref="F32:L32" si="14">F33+F34</f>
        <v>4814.5559999999996</v>
      </c>
      <c r="G32" s="14">
        <f t="shared" si="14"/>
        <v>4769.24</v>
      </c>
      <c r="H32" s="14">
        <f t="shared" si="14"/>
        <v>4959.3670000000002</v>
      </c>
      <c r="I32" s="14">
        <f t="shared" si="14"/>
        <v>5324.5839999999998</v>
      </c>
      <c r="J32" s="14">
        <f t="shared" si="14"/>
        <v>6117.3850000000002</v>
      </c>
      <c r="K32" s="14">
        <f t="shared" si="14"/>
        <v>7998.1949999999997</v>
      </c>
      <c r="L32" s="73">
        <f t="shared" si="14"/>
        <v>5203.0219999999999</v>
      </c>
      <c r="M32" s="108"/>
    </row>
    <row r="33" spans="1:14" ht="15.75" thickBot="1" x14ac:dyDescent="0.3">
      <c r="A33" s="45" t="s">
        <v>19</v>
      </c>
      <c r="B33" s="129"/>
      <c r="C33" s="29" t="s">
        <v>34</v>
      </c>
      <c r="D33" s="14">
        <f t="shared" si="1"/>
        <v>38748.012000000002</v>
      </c>
      <c r="E33" s="19">
        <f>E36</f>
        <v>5163.2929999999997</v>
      </c>
      <c r="F33" s="19">
        <f t="shared" ref="F33:L34" si="15">F36</f>
        <v>4814.5559999999996</v>
      </c>
      <c r="G33" s="19">
        <f t="shared" si="15"/>
        <v>4769.24</v>
      </c>
      <c r="H33" s="19">
        <f t="shared" si="15"/>
        <v>4959.3670000000002</v>
      </c>
      <c r="I33" s="19">
        <f t="shared" si="15"/>
        <v>5324.5839999999998</v>
      </c>
      <c r="J33" s="19">
        <f>J36+J39</f>
        <v>5918.0810000000001</v>
      </c>
      <c r="K33" s="19">
        <v>7798.8909999999996</v>
      </c>
      <c r="L33" s="74">
        <f t="shared" si="15"/>
        <v>5203.0219999999999</v>
      </c>
      <c r="M33" s="108"/>
    </row>
    <row r="34" spans="1:14" ht="15.75" thickBot="1" x14ac:dyDescent="0.3">
      <c r="A34" s="70"/>
      <c r="B34" s="130"/>
      <c r="C34" s="31" t="s">
        <v>33</v>
      </c>
      <c r="D34" s="14">
        <f t="shared" si="1"/>
        <v>398.608</v>
      </c>
      <c r="E34" s="24">
        <f>E37</f>
        <v>0</v>
      </c>
      <c r="F34" s="24">
        <f t="shared" si="15"/>
        <v>0</v>
      </c>
      <c r="G34" s="24">
        <f t="shared" si="15"/>
        <v>0</v>
      </c>
      <c r="H34" s="24">
        <f t="shared" si="15"/>
        <v>0</v>
      </c>
      <c r="I34" s="24">
        <f t="shared" si="15"/>
        <v>0</v>
      </c>
      <c r="J34" s="24">
        <f>J37+J40</f>
        <v>199.304</v>
      </c>
      <c r="K34" s="24">
        <f>K40</f>
        <v>199.304</v>
      </c>
      <c r="L34" s="75">
        <f t="shared" si="15"/>
        <v>0</v>
      </c>
      <c r="M34" s="108"/>
    </row>
    <row r="35" spans="1:14" ht="15.75" thickBot="1" x14ac:dyDescent="0.3">
      <c r="A35" s="142" t="s">
        <v>39</v>
      </c>
      <c r="B35" s="144" t="s">
        <v>21</v>
      </c>
      <c r="C35" s="46" t="s">
        <v>7</v>
      </c>
      <c r="D35" s="14">
        <f t="shared" si="1"/>
        <v>36143.074999999997</v>
      </c>
      <c r="E35" s="47">
        <f>E36+E37</f>
        <v>5163.2929999999997</v>
      </c>
      <c r="F35" s="47">
        <f t="shared" ref="F35:L35" si="16">F36+F37</f>
        <v>4814.5559999999996</v>
      </c>
      <c r="G35" s="47">
        <f t="shared" si="16"/>
        <v>4769.24</v>
      </c>
      <c r="H35" s="47">
        <f t="shared" si="16"/>
        <v>4959.3670000000002</v>
      </c>
      <c r="I35" s="47">
        <f t="shared" si="16"/>
        <v>5324.5839999999998</v>
      </c>
      <c r="J35" s="47">
        <f t="shared" si="16"/>
        <v>5914.0129999999999</v>
      </c>
      <c r="K35" s="47">
        <f t="shared" si="16"/>
        <v>5198.0219999999999</v>
      </c>
      <c r="L35" s="73">
        <f t="shared" si="16"/>
        <v>5203.0219999999999</v>
      </c>
      <c r="M35" s="108"/>
    </row>
    <row r="36" spans="1:14" ht="15.75" thickBot="1" x14ac:dyDescent="0.3">
      <c r="A36" s="142"/>
      <c r="B36" s="145"/>
      <c r="C36" s="48" t="s">
        <v>34</v>
      </c>
      <c r="D36" s="14">
        <f t="shared" si="1"/>
        <v>36143.074999999997</v>
      </c>
      <c r="E36" s="49">
        <v>5163.2929999999997</v>
      </c>
      <c r="F36" s="49">
        <v>4814.5559999999996</v>
      </c>
      <c r="G36" s="20">
        <v>4769.24</v>
      </c>
      <c r="H36" s="21">
        <v>4959.3670000000002</v>
      </c>
      <c r="I36" s="21">
        <v>5324.5839999999998</v>
      </c>
      <c r="J36" s="20">
        <v>5914.0129999999999</v>
      </c>
      <c r="K36" s="20">
        <v>5198.0219999999999</v>
      </c>
      <c r="L36" s="74">
        <v>5203.0219999999999</v>
      </c>
      <c r="M36" s="104"/>
    </row>
    <row r="37" spans="1:14" ht="15.75" thickBot="1" x14ac:dyDescent="0.3">
      <c r="A37" s="143"/>
      <c r="B37" s="146"/>
      <c r="C37" s="50" t="s">
        <v>33</v>
      </c>
      <c r="D37" s="14">
        <f t="shared" si="1"/>
        <v>0</v>
      </c>
      <c r="E37" s="99">
        <v>0</v>
      </c>
      <c r="F37" s="99">
        <v>0</v>
      </c>
      <c r="G37" s="43">
        <v>0</v>
      </c>
      <c r="H37" s="44">
        <v>0</v>
      </c>
      <c r="I37" s="44">
        <v>0</v>
      </c>
      <c r="J37" s="43">
        <v>0</v>
      </c>
      <c r="K37" s="43">
        <v>0</v>
      </c>
      <c r="L37" s="75">
        <v>0</v>
      </c>
      <c r="M37" s="108"/>
    </row>
    <row r="38" spans="1:14" ht="15.75" thickBot="1" x14ac:dyDescent="0.3">
      <c r="A38" s="109"/>
      <c r="B38" s="144" t="s">
        <v>46</v>
      </c>
      <c r="C38" s="82" t="s">
        <v>47</v>
      </c>
      <c r="D38" s="97">
        <f>D39+D40</f>
        <v>406.74299999999999</v>
      </c>
      <c r="E38" s="101"/>
      <c r="F38" s="101"/>
      <c r="G38" s="102"/>
      <c r="H38" s="103"/>
      <c r="I38" s="103"/>
      <c r="J38" s="102">
        <f>J39+J40</f>
        <v>203.37200000000001</v>
      </c>
      <c r="K38" s="102">
        <f>K39+K40</f>
        <v>203.37100000000001</v>
      </c>
      <c r="L38" s="98"/>
      <c r="M38" s="108"/>
    </row>
    <row r="39" spans="1:14" ht="15.75" thickBot="1" x14ac:dyDescent="0.3">
      <c r="A39" s="109" t="s">
        <v>45</v>
      </c>
      <c r="B39" s="147"/>
      <c r="C39" s="86" t="s">
        <v>34</v>
      </c>
      <c r="D39" s="97">
        <f t="shared" si="1"/>
        <v>8.1349999999999998</v>
      </c>
      <c r="E39" s="101"/>
      <c r="F39" s="101"/>
      <c r="G39" s="102"/>
      <c r="H39" s="103"/>
      <c r="I39" s="103"/>
      <c r="J39" s="102">
        <v>4.0679999999999996</v>
      </c>
      <c r="K39" s="102">
        <v>4.0670000000000002</v>
      </c>
      <c r="L39" s="98"/>
      <c r="M39" s="108"/>
    </row>
    <row r="40" spans="1:14" ht="21" customHeight="1" thickBot="1" x14ac:dyDescent="0.3">
      <c r="A40" s="109"/>
      <c r="B40" s="148"/>
      <c r="C40" s="82" t="s">
        <v>33</v>
      </c>
      <c r="D40" s="97">
        <f t="shared" si="1"/>
        <v>398.608</v>
      </c>
      <c r="E40" s="101"/>
      <c r="F40" s="101"/>
      <c r="G40" s="102"/>
      <c r="H40" s="103"/>
      <c r="I40" s="103"/>
      <c r="J40" s="102">
        <v>199.304</v>
      </c>
      <c r="K40" s="102">
        <v>199.304</v>
      </c>
      <c r="L40" s="98"/>
      <c r="M40" s="108"/>
    </row>
    <row r="41" spans="1:14" ht="15.75" thickBot="1" x14ac:dyDescent="0.3">
      <c r="A41" s="137" t="s">
        <v>22</v>
      </c>
      <c r="B41" s="138" t="s">
        <v>23</v>
      </c>
      <c r="C41" s="52" t="s">
        <v>7</v>
      </c>
      <c r="D41" s="14">
        <f t="shared" si="1"/>
        <v>404773.34900000005</v>
      </c>
      <c r="E41" s="100">
        <f>E42+E43</f>
        <v>68405.047999999995</v>
      </c>
      <c r="F41" s="100">
        <f t="shared" ref="F41:L41" si="17">F42+F43</f>
        <v>47766.188999999998</v>
      </c>
      <c r="G41" s="100">
        <f t="shared" si="17"/>
        <v>55121.7</v>
      </c>
      <c r="H41" s="100">
        <f t="shared" si="17"/>
        <v>41771.68</v>
      </c>
      <c r="I41" s="100">
        <f t="shared" si="17"/>
        <v>50271.330999999998</v>
      </c>
      <c r="J41" s="100">
        <f t="shared" si="17"/>
        <v>68329.69200000001</v>
      </c>
      <c r="K41" s="100">
        <f t="shared" si="17"/>
        <v>73107.709000000003</v>
      </c>
      <c r="L41" s="73">
        <f t="shared" si="17"/>
        <v>39091.548000000003</v>
      </c>
      <c r="M41" s="104"/>
      <c r="N41" s="53"/>
    </row>
    <row r="42" spans="1:14" ht="15.75" thickBot="1" x14ac:dyDescent="0.3">
      <c r="A42" s="126"/>
      <c r="B42" s="129"/>
      <c r="C42" s="54" t="s">
        <v>34</v>
      </c>
      <c r="D42" s="14">
        <f t="shared" si="1"/>
        <v>400456.44900000002</v>
      </c>
      <c r="E42" s="19">
        <f>E45+E48+E54+E57</f>
        <v>67751.847999999998</v>
      </c>
      <c r="F42" s="19">
        <f t="shared" ref="F42:L43" si="18">F45+F48+F54+F57</f>
        <v>47112.989000000001</v>
      </c>
      <c r="G42" s="19">
        <f t="shared" si="18"/>
        <v>54468.5</v>
      </c>
      <c r="H42" s="19">
        <f t="shared" si="18"/>
        <v>41139.18</v>
      </c>
      <c r="I42" s="19">
        <f>I45+I48+I54+I57</f>
        <v>49658.631000000001</v>
      </c>
      <c r="J42" s="19">
        <f>J45+J48+J54+J57+J51</f>
        <v>67733.792000000016</v>
      </c>
      <c r="K42" s="19">
        <f>K45+K48+K54+K57+K51</f>
        <v>72591.509000000005</v>
      </c>
      <c r="L42" s="74">
        <f t="shared" si="18"/>
        <v>38522.948000000004</v>
      </c>
      <c r="M42" s="104"/>
      <c r="N42" s="53"/>
    </row>
    <row r="43" spans="1:14" ht="15.75" thickBot="1" x14ac:dyDescent="0.3">
      <c r="A43" s="127"/>
      <c r="B43" s="130"/>
      <c r="C43" s="55" t="s">
        <v>33</v>
      </c>
      <c r="D43" s="14">
        <f t="shared" si="1"/>
        <v>4316.9000000000005</v>
      </c>
      <c r="E43" s="24">
        <f>E46+E49+E55+E58</f>
        <v>653.20000000000005</v>
      </c>
      <c r="F43" s="24">
        <f t="shared" si="18"/>
        <v>653.20000000000005</v>
      </c>
      <c r="G43" s="24">
        <f t="shared" si="18"/>
        <v>653.20000000000005</v>
      </c>
      <c r="H43" s="24">
        <f t="shared" si="18"/>
        <v>632.5</v>
      </c>
      <c r="I43" s="24">
        <f t="shared" si="18"/>
        <v>612.70000000000005</v>
      </c>
      <c r="J43" s="24">
        <f t="shared" si="18"/>
        <v>595.9</v>
      </c>
      <c r="K43" s="24">
        <f t="shared" ref="K43" si="19">K46+K49+K55+K58</f>
        <v>516.20000000000005</v>
      </c>
      <c r="L43" s="75">
        <f t="shared" si="18"/>
        <v>568.6</v>
      </c>
    </row>
    <row r="44" spans="1:14" ht="15.75" thickBot="1" x14ac:dyDescent="0.3">
      <c r="A44" s="131" t="s">
        <v>40</v>
      </c>
      <c r="B44" s="134" t="s">
        <v>24</v>
      </c>
      <c r="C44" s="13" t="s">
        <v>7</v>
      </c>
      <c r="D44" s="14">
        <f t="shared" si="1"/>
        <v>236522.00000000003</v>
      </c>
      <c r="E44" s="15">
        <f>E45+E46</f>
        <v>58636.563999999998</v>
      </c>
      <c r="F44" s="15">
        <f t="shared" ref="F44:L44" si="20">F45+F46</f>
        <v>37372.309000000001</v>
      </c>
      <c r="G44" s="15">
        <f t="shared" si="20"/>
        <v>44314.089</v>
      </c>
      <c r="H44" s="15">
        <f t="shared" si="20"/>
        <v>20922.007000000001</v>
      </c>
      <c r="I44" s="15">
        <f t="shared" si="20"/>
        <v>29002.127</v>
      </c>
      <c r="J44" s="15">
        <f t="shared" si="20"/>
        <v>46274.904000000002</v>
      </c>
      <c r="K44" s="15">
        <f t="shared" si="20"/>
        <v>0</v>
      </c>
      <c r="L44" s="73">
        <f t="shared" si="20"/>
        <v>23959</v>
      </c>
    </row>
    <row r="45" spans="1:14" ht="15.75" thickBot="1" x14ac:dyDescent="0.3">
      <c r="A45" s="132"/>
      <c r="B45" s="135"/>
      <c r="C45" s="18" t="s">
        <v>34</v>
      </c>
      <c r="D45" s="14">
        <f t="shared" si="1"/>
        <v>236522.00000000003</v>
      </c>
      <c r="E45" s="20">
        <v>58636.563999999998</v>
      </c>
      <c r="F45" s="20">
        <v>37372.309000000001</v>
      </c>
      <c r="G45" s="49">
        <v>44314.089</v>
      </c>
      <c r="H45" s="21">
        <v>20922.007000000001</v>
      </c>
      <c r="I45" s="21">
        <v>29002.127</v>
      </c>
      <c r="J45" s="49">
        <v>46274.904000000002</v>
      </c>
      <c r="K45" s="20">
        <v>0</v>
      </c>
      <c r="L45" s="74">
        <v>23959</v>
      </c>
    </row>
    <row r="46" spans="1:14" ht="15" customHeight="1" thickBot="1" x14ac:dyDescent="0.3">
      <c r="A46" s="132"/>
      <c r="B46" s="135"/>
      <c r="C46" s="23" t="s">
        <v>33</v>
      </c>
      <c r="D46" s="14">
        <f t="shared" si="1"/>
        <v>0</v>
      </c>
      <c r="E46" s="25">
        <v>0</v>
      </c>
      <c r="F46" s="25">
        <v>0</v>
      </c>
      <c r="G46" s="25">
        <v>0</v>
      </c>
      <c r="H46" s="25">
        <v>0</v>
      </c>
      <c r="I46" s="26">
        <v>0</v>
      </c>
      <c r="J46" s="25">
        <v>0</v>
      </c>
      <c r="K46" s="25">
        <v>0</v>
      </c>
      <c r="L46" s="75">
        <v>0</v>
      </c>
    </row>
    <row r="47" spans="1:14" ht="15.75" thickBot="1" x14ac:dyDescent="0.3">
      <c r="A47" s="131" t="s">
        <v>42</v>
      </c>
      <c r="B47" s="140" t="s">
        <v>25</v>
      </c>
      <c r="C47" s="13" t="s">
        <v>7</v>
      </c>
      <c r="D47" s="14">
        <f t="shared" si="1"/>
        <v>83214.046000000002</v>
      </c>
      <c r="E47" s="15">
        <f>E48+E49</f>
        <v>9115.2839999999997</v>
      </c>
      <c r="F47" s="15">
        <f t="shared" ref="F47:L47" si="21">F48+F49</f>
        <v>9740.68</v>
      </c>
      <c r="G47" s="15">
        <f t="shared" si="21"/>
        <v>10154.411</v>
      </c>
      <c r="H47" s="15">
        <f t="shared" si="21"/>
        <v>10383.349</v>
      </c>
      <c r="I47" s="15">
        <f t="shared" si="21"/>
        <v>11716.504000000001</v>
      </c>
      <c r="J47" s="15">
        <f t="shared" si="21"/>
        <v>13762.875</v>
      </c>
      <c r="K47" s="15">
        <f t="shared" si="21"/>
        <v>18340.942999999999</v>
      </c>
      <c r="L47" s="73">
        <f t="shared" si="21"/>
        <v>11717.948</v>
      </c>
    </row>
    <row r="48" spans="1:14" ht="15.75" thickBot="1" x14ac:dyDescent="0.3">
      <c r="A48" s="132"/>
      <c r="B48" s="135"/>
      <c r="C48" s="18" t="s">
        <v>34</v>
      </c>
      <c r="D48" s="14">
        <f t="shared" si="1"/>
        <v>83214.046000000002</v>
      </c>
      <c r="E48" s="20">
        <v>9115.2839999999997</v>
      </c>
      <c r="F48" s="20">
        <v>9740.68</v>
      </c>
      <c r="G48" s="20">
        <v>10154.411</v>
      </c>
      <c r="H48" s="21">
        <v>10383.349</v>
      </c>
      <c r="I48" s="21">
        <v>11716.504000000001</v>
      </c>
      <c r="J48" s="20">
        <v>13762.875</v>
      </c>
      <c r="K48" s="20">
        <v>18340.942999999999</v>
      </c>
      <c r="L48" s="74">
        <v>11717.948</v>
      </c>
    </row>
    <row r="49" spans="1:14" ht="15.75" thickBot="1" x14ac:dyDescent="0.3">
      <c r="A49" s="139"/>
      <c r="B49" s="141"/>
      <c r="C49" s="42" t="s">
        <v>33</v>
      </c>
      <c r="D49" s="14">
        <f t="shared" si="1"/>
        <v>0</v>
      </c>
      <c r="E49" s="43">
        <v>0</v>
      </c>
      <c r="F49" s="43">
        <v>0</v>
      </c>
      <c r="G49" s="43">
        <v>0</v>
      </c>
      <c r="H49" s="44">
        <v>0</v>
      </c>
      <c r="I49" s="44">
        <v>0</v>
      </c>
      <c r="J49" s="43">
        <v>0</v>
      </c>
      <c r="K49" s="43">
        <v>0</v>
      </c>
      <c r="L49" s="79">
        <v>0</v>
      </c>
    </row>
    <row r="50" spans="1:14" ht="15.75" thickBot="1" x14ac:dyDescent="0.3">
      <c r="A50" s="105"/>
      <c r="B50" s="106"/>
      <c r="C50" s="87" t="s">
        <v>47</v>
      </c>
      <c r="D50" s="14">
        <f t="shared" si="1"/>
        <v>37.728999999999999</v>
      </c>
      <c r="E50" s="88"/>
      <c r="F50" s="88"/>
      <c r="G50" s="88"/>
      <c r="H50" s="84"/>
      <c r="I50" s="89"/>
      <c r="J50" s="83">
        <f>J51+J52</f>
        <v>19.013000000000002</v>
      </c>
      <c r="K50" s="83">
        <f>K51</f>
        <v>18.716000000000001</v>
      </c>
      <c r="L50" s="85"/>
    </row>
    <row r="51" spans="1:14" ht="15.75" thickBot="1" x14ac:dyDescent="0.3">
      <c r="A51" s="105" t="s">
        <v>48</v>
      </c>
      <c r="B51" s="135" t="s">
        <v>49</v>
      </c>
      <c r="C51" s="87" t="s">
        <v>34</v>
      </c>
      <c r="D51" s="14">
        <f t="shared" si="1"/>
        <v>37.728999999999999</v>
      </c>
      <c r="E51" s="88"/>
      <c r="F51" s="88"/>
      <c r="G51" s="88"/>
      <c r="H51" s="84"/>
      <c r="I51" s="89"/>
      <c r="J51" s="83">
        <v>19.013000000000002</v>
      </c>
      <c r="K51" s="83">
        <v>18.716000000000001</v>
      </c>
      <c r="L51" s="85"/>
    </row>
    <row r="52" spans="1:14" ht="15.75" thickBot="1" x14ac:dyDescent="0.3">
      <c r="A52" s="105"/>
      <c r="B52" s="149"/>
      <c r="C52" s="87" t="s">
        <v>33</v>
      </c>
      <c r="D52" s="14">
        <f t="shared" si="1"/>
        <v>0</v>
      </c>
      <c r="E52" s="88"/>
      <c r="F52" s="88"/>
      <c r="G52" s="88"/>
      <c r="H52" s="84"/>
      <c r="I52" s="89"/>
      <c r="J52" s="83"/>
      <c r="K52" s="83"/>
      <c r="L52" s="85"/>
    </row>
    <row r="53" spans="1:14" ht="15.75" thickBot="1" x14ac:dyDescent="0.3">
      <c r="A53" s="150" t="s">
        <v>43</v>
      </c>
      <c r="B53" s="140" t="s">
        <v>26</v>
      </c>
      <c r="C53" s="13" t="s">
        <v>7</v>
      </c>
      <c r="D53" s="14">
        <f t="shared" si="1"/>
        <v>4316.9000000000005</v>
      </c>
      <c r="E53" s="17">
        <f t="shared" ref="E53:F53" si="22">E54+E55</f>
        <v>653.20000000000005</v>
      </c>
      <c r="F53" s="17">
        <f t="shared" si="22"/>
        <v>653.20000000000005</v>
      </c>
      <c r="G53" s="17">
        <f>G54+G55</f>
        <v>653.20000000000005</v>
      </c>
      <c r="H53" s="16">
        <f>H54+H55</f>
        <v>632.5</v>
      </c>
      <c r="I53" s="56">
        <f>I54+I55</f>
        <v>612.70000000000005</v>
      </c>
      <c r="J53" s="15">
        <f>J54+J55</f>
        <v>595.9</v>
      </c>
      <c r="K53" s="15">
        <f>K54+K55</f>
        <v>516.20000000000005</v>
      </c>
      <c r="L53" s="73">
        <f>L55</f>
        <v>568.6</v>
      </c>
      <c r="M53" s="151"/>
      <c r="N53" s="152"/>
    </row>
    <row r="54" spans="1:14" ht="15.75" thickBot="1" x14ac:dyDescent="0.3">
      <c r="A54" s="132"/>
      <c r="B54" s="135"/>
      <c r="C54" s="18" t="s">
        <v>34</v>
      </c>
      <c r="D54" s="14">
        <f t="shared" si="1"/>
        <v>0</v>
      </c>
      <c r="E54" s="20">
        <v>0</v>
      </c>
      <c r="F54" s="20">
        <v>0</v>
      </c>
      <c r="G54" s="22">
        <v>0</v>
      </c>
      <c r="H54" s="21">
        <v>0</v>
      </c>
      <c r="I54" s="57">
        <v>0</v>
      </c>
      <c r="J54" s="20">
        <v>0</v>
      </c>
      <c r="K54" s="20">
        <v>0</v>
      </c>
      <c r="L54" s="74">
        <v>0</v>
      </c>
      <c r="M54" s="151"/>
      <c r="N54" s="152"/>
    </row>
    <row r="55" spans="1:14" ht="15.75" thickBot="1" x14ac:dyDescent="0.3">
      <c r="A55" s="139"/>
      <c r="B55" s="141"/>
      <c r="C55" s="42" t="s">
        <v>33</v>
      </c>
      <c r="D55" s="14">
        <f t="shared" si="1"/>
        <v>4316.9000000000005</v>
      </c>
      <c r="E55" s="43">
        <v>653.20000000000005</v>
      </c>
      <c r="F55" s="43">
        <v>653.20000000000005</v>
      </c>
      <c r="G55" s="58">
        <v>653.20000000000005</v>
      </c>
      <c r="H55" s="44">
        <v>632.5</v>
      </c>
      <c r="I55" s="59">
        <v>612.70000000000005</v>
      </c>
      <c r="J55" s="43">
        <v>595.9</v>
      </c>
      <c r="K55" s="43">
        <v>516.20000000000005</v>
      </c>
      <c r="L55" s="79">
        <v>568.6</v>
      </c>
      <c r="M55" s="151"/>
      <c r="N55" s="152"/>
    </row>
    <row r="56" spans="1:14" ht="15.75" thickBot="1" x14ac:dyDescent="0.3">
      <c r="A56" s="150" t="s">
        <v>44</v>
      </c>
      <c r="B56" s="140" t="s">
        <v>27</v>
      </c>
      <c r="C56" s="13" t="s">
        <v>7</v>
      </c>
      <c r="D56" s="14">
        <f t="shared" si="1"/>
        <v>80682.673999999999</v>
      </c>
      <c r="E56" s="15">
        <f t="shared" ref="E56:L56" si="23">E57</f>
        <v>0</v>
      </c>
      <c r="F56" s="15">
        <f t="shared" si="23"/>
        <v>0</v>
      </c>
      <c r="G56" s="15">
        <f t="shared" si="23"/>
        <v>0</v>
      </c>
      <c r="H56" s="16">
        <f t="shared" si="23"/>
        <v>9833.8240000000005</v>
      </c>
      <c r="I56" s="56">
        <f t="shared" si="23"/>
        <v>8940</v>
      </c>
      <c r="J56" s="15">
        <f t="shared" si="23"/>
        <v>7677</v>
      </c>
      <c r="K56" s="15">
        <f t="shared" si="23"/>
        <v>54231.85</v>
      </c>
      <c r="L56" s="73">
        <f t="shared" si="23"/>
        <v>2846</v>
      </c>
      <c r="M56" s="151"/>
      <c r="N56" s="152"/>
    </row>
    <row r="57" spans="1:14" ht="15.75" thickBot="1" x14ac:dyDescent="0.3">
      <c r="A57" s="132"/>
      <c r="B57" s="135"/>
      <c r="C57" s="18" t="s">
        <v>34</v>
      </c>
      <c r="D57" s="14">
        <f t="shared" si="1"/>
        <v>80682.673999999999</v>
      </c>
      <c r="E57" s="20">
        <v>0</v>
      </c>
      <c r="F57" s="20">
        <v>0</v>
      </c>
      <c r="G57" s="20">
        <v>0</v>
      </c>
      <c r="H57" s="21">
        <v>9833.8240000000005</v>
      </c>
      <c r="I57" s="57">
        <v>8940</v>
      </c>
      <c r="J57" s="20">
        <v>7677</v>
      </c>
      <c r="K57" s="20">
        <v>54231.85</v>
      </c>
      <c r="L57" s="74">
        <v>2846</v>
      </c>
      <c r="M57" s="151"/>
      <c r="N57" s="152"/>
    </row>
    <row r="58" spans="1:14" ht="15.75" thickBot="1" x14ac:dyDescent="0.3">
      <c r="A58" s="133"/>
      <c r="B58" s="136"/>
      <c r="C58" s="42" t="s">
        <v>33</v>
      </c>
      <c r="D58" s="14">
        <f t="shared" si="1"/>
        <v>0</v>
      </c>
      <c r="E58" s="43">
        <v>0</v>
      </c>
      <c r="F58" s="43">
        <v>0</v>
      </c>
      <c r="G58" s="43">
        <v>0</v>
      </c>
      <c r="H58" s="44">
        <v>0</v>
      </c>
      <c r="I58" s="59">
        <v>0</v>
      </c>
      <c r="J58" s="43">
        <v>0</v>
      </c>
      <c r="K58" s="43">
        <v>0</v>
      </c>
      <c r="L58" s="79">
        <v>0</v>
      </c>
      <c r="M58" s="151"/>
      <c r="N58" s="152"/>
    </row>
    <row r="59" spans="1:14" ht="15.75" thickBot="1" x14ac:dyDescent="0.3">
      <c r="A59" s="125" t="s">
        <v>28</v>
      </c>
      <c r="B59" s="128" t="s">
        <v>29</v>
      </c>
      <c r="C59" s="27" t="s">
        <v>30</v>
      </c>
      <c r="D59" s="14">
        <f t="shared" si="1"/>
        <v>234313.503</v>
      </c>
      <c r="E59" s="14">
        <f>E62</f>
        <v>24982.33</v>
      </c>
      <c r="F59" s="14">
        <f t="shared" ref="F59:L61" si="24">F62</f>
        <v>29366.63</v>
      </c>
      <c r="G59" s="14">
        <f t="shared" si="24"/>
        <v>28046.802</v>
      </c>
      <c r="H59" s="14">
        <f t="shared" si="24"/>
        <v>28423.813999999998</v>
      </c>
      <c r="I59" s="14">
        <f t="shared" si="24"/>
        <v>34253.144</v>
      </c>
      <c r="J59" s="14">
        <f t="shared" si="24"/>
        <v>39134.247000000003</v>
      </c>
      <c r="K59" s="14">
        <f t="shared" si="24"/>
        <v>50106.536</v>
      </c>
      <c r="L59" s="73">
        <f t="shared" si="24"/>
        <v>34822.394</v>
      </c>
      <c r="M59" s="107"/>
      <c r="N59" s="108"/>
    </row>
    <row r="60" spans="1:14" ht="15.75" thickBot="1" x14ac:dyDescent="0.3">
      <c r="A60" s="126"/>
      <c r="B60" s="129"/>
      <c r="C60" s="29" t="s">
        <v>34</v>
      </c>
      <c r="D60" s="14">
        <f t="shared" si="1"/>
        <v>234313.503</v>
      </c>
      <c r="E60" s="19">
        <f>E63</f>
        <v>24982.33</v>
      </c>
      <c r="F60" s="19">
        <f t="shared" si="24"/>
        <v>29366.63</v>
      </c>
      <c r="G60" s="19">
        <f t="shared" si="24"/>
        <v>28046.802</v>
      </c>
      <c r="H60" s="19">
        <f t="shared" si="24"/>
        <v>28423.813999999998</v>
      </c>
      <c r="I60" s="19">
        <f t="shared" si="24"/>
        <v>34253.144</v>
      </c>
      <c r="J60" s="19">
        <f t="shared" si="24"/>
        <v>39134.247000000003</v>
      </c>
      <c r="K60" s="19">
        <f t="shared" si="24"/>
        <v>50106.536</v>
      </c>
      <c r="L60" s="74">
        <f t="shared" si="24"/>
        <v>34822.394</v>
      </c>
      <c r="M60" s="107"/>
      <c r="N60" s="108"/>
    </row>
    <row r="61" spans="1:14" ht="15" customHeight="1" thickBot="1" x14ac:dyDescent="0.3">
      <c r="A61" s="126"/>
      <c r="B61" s="129"/>
      <c r="C61" s="31" t="s">
        <v>33</v>
      </c>
      <c r="D61" s="14">
        <f t="shared" si="1"/>
        <v>0</v>
      </c>
      <c r="E61" s="24">
        <f>E64</f>
        <v>0</v>
      </c>
      <c r="F61" s="24">
        <f t="shared" si="24"/>
        <v>0</v>
      </c>
      <c r="G61" s="24">
        <f t="shared" si="24"/>
        <v>0</v>
      </c>
      <c r="H61" s="24">
        <f t="shared" si="24"/>
        <v>0</v>
      </c>
      <c r="I61" s="24">
        <f t="shared" si="24"/>
        <v>0</v>
      </c>
      <c r="J61" s="24">
        <f t="shared" si="24"/>
        <v>0</v>
      </c>
      <c r="K61" s="24">
        <f t="shared" si="24"/>
        <v>0</v>
      </c>
      <c r="L61" s="75">
        <f t="shared" si="24"/>
        <v>0</v>
      </c>
      <c r="M61" s="107"/>
      <c r="N61" s="108"/>
    </row>
    <row r="62" spans="1:14" ht="15.75" thickBot="1" x14ac:dyDescent="0.3">
      <c r="A62" s="150" t="s">
        <v>41</v>
      </c>
      <c r="B62" s="140" t="s">
        <v>31</v>
      </c>
      <c r="C62" s="13" t="s">
        <v>7</v>
      </c>
      <c r="D62" s="14">
        <f t="shared" si="1"/>
        <v>234313.503</v>
      </c>
      <c r="E62" s="47">
        <f t="shared" ref="E62:L62" si="25">E63</f>
        <v>24982.33</v>
      </c>
      <c r="F62" s="47">
        <f t="shared" si="25"/>
        <v>29366.63</v>
      </c>
      <c r="G62" s="15">
        <f t="shared" si="25"/>
        <v>28046.802</v>
      </c>
      <c r="H62" s="16">
        <f t="shared" si="25"/>
        <v>28423.813999999998</v>
      </c>
      <c r="I62" s="16">
        <f t="shared" si="25"/>
        <v>34253.144</v>
      </c>
      <c r="J62" s="15">
        <f t="shared" si="25"/>
        <v>39134.247000000003</v>
      </c>
      <c r="K62" s="15">
        <f t="shared" si="25"/>
        <v>50106.536</v>
      </c>
      <c r="L62" s="73">
        <f t="shared" si="25"/>
        <v>34822.394</v>
      </c>
      <c r="M62" s="107"/>
      <c r="N62" s="108"/>
    </row>
    <row r="63" spans="1:14" x14ac:dyDescent="0.25">
      <c r="A63" s="132"/>
      <c r="B63" s="135"/>
      <c r="C63" s="18" t="s">
        <v>34</v>
      </c>
      <c r="D63" s="14">
        <f t="shared" si="1"/>
        <v>234313.503</v>
      </c>
      <c r="E63" s="49">
        <v>24982.33</v>
      </c>
      <c r="F63" s="49">
        <v>29366.63</v>
      </c>
      <c r="G63" s="20">
        <v>28046.802</v>
      </c>
      <c r="H63" s="21">
        <v>28423.813999999998</v>
      </c>
      <c r="I63" s="21">
        <v>34253.144</v>
      </c>
      <c r="J63" s="20">
        <v>39134.247000000003</v>
      </c>
      <c r="K63" s="20">
        <v>50106.536</v>
      </c>
      <c r="L63" s="74">
        <v>34822.394</v>
      </c>
      <c r="M63" s="107"/>
      <c r="N63" s="108"/>
    </row>
    <row r="64" spans="1:14" ht="15.75" thickBot="1" x14ac:dyDescent="0.3">
      <c r="A64" s="132"/>
      <c r="B64" s="135"/>
      <c r="C64" s="23" t="s">
        <v>33</v>
      </c>
      <c r="D64" s="24">
        <f t="shared" ref="D64" si="26">SUM(E64:L64)</f>
        <v>0</v>
      </c>
      <c r="E64" s="51">
        <v>0</v>
      </c>
      <c r="F64" s="51">
        <v>0</v>
      </c>
      <c r="G64" s="25">
        <v>0</v>
      </c>
      <c r="H64" s="26">
        <v>0</v>
      </c>
      <c r="I64" s="26">
        <v>0</v>
      </c>
      <c r="J64" s="25">
        <v>0</v>
      </c>
      <c r="K64" s="25">
        <v>0</v>
      </c>
      <c r="L64" s="75">
        <v>0</v>
      </c>
      <c r="M64" s="107"/>
      <c r="N64" s="108"/>
    </row>
    <row r="65" spans="1:17" x14ac:dyDescent="0.25">
      <c r="A65" s="153"/>
      <c r="B65" s="153"/>
      <c r="C65" s="60"/>
      <c r="D65" s="60"/>
      <c r="E65" s="60"/>
      <c r="F65" s="60"/>
      <c r="G65" s="60"/>
      <c r="H65" s="60"/>
      <c r="I65" s="61"/>
      <c r="J65" s="60"/>
      <c r="K65" s="60"/>
      <c r="L65" s="61"/>
      <c r="M65" s="62"/>
      <c r="N65" s="62"/>
      <c r="O65" s="154"/>
      <c r="P65" s="154"/>
      <c r="Q65" s="154"/>
    </row>
    <row r="66" spans="1:17" x14ac:dyDescent="0.25">
      <c r="A66" s="63"/>
      <c r="B66" s="63"/>
      <c r="C66" s="63"/>
      <c r="D66" s="63"/>
      <c r="E66" s="63"/>
      <c r="F66" s="63"/>
      <c r="G66" s="63"/>
      <c r="H66" s="64"/>
      <c r="I66" s="64"/>
      <c r="J66" s="63"/>
      <c r="K66" s="63"/>
      <c r="L66" s="64"/>
      <c r="M66" s="65"/>
      <c r="N66" s="65"/>
      <c r="O66" s="65"/>
      <c r="P66" s="65"/>
      <c r="Q66" s="65"/>
    </row>
    <row r="67" spans="1:17" x14ac:dyDescent="0.25">
      <c r="L67" s="66"/>
    </row>
    <row r="68" spans="1:17" ht="15.75" x14ac:dyDescent="0.25">
      <c r="A68" s="67"/>
      <c r="L68" s="66"/>
    </row>
    <row r="69" spans="1:17" x14ac:dyDescent="0.25">
      <c r="A69" s="68"/>
      <c r="L69" s="66"/>
    </row>
    <row r="70" spans="1:17" x14ac:dyDescent="0.25">
      <c r="L70" s="66"/>
    </row>
    <row r="71" spans="1:17" x14ac:dyDescent="0.25">
      <c r="L71" s="66"/>
    </row>
    <row r="72" spans="1:17" x14ac:dyDescent="0.25">
      <c r="L72" s="66"/>
    </row>
    <row r="73" spans="1:17" x14ac:dyDescent="0.25">
      <c r="L73" s="66"/>
    </row>
    <row r="74" spans="1:17" x14ac:dyDescent="0.25">
      <c r="L74" s="66"/>
    </row>
    <row r="75" spans="1:17" x14ac:dyDescent="0.25">
      <c r="L75" s="66"/>
    </row>
    <row r="76" spans="1:17" x14ac:dyDescent="0.25">
      <c r="L76" s="66"/>
    </row>
    <row r="77" spans="1:17" x14ac:dyDescent="0.25">
      <c r="L77" s="66"/>
    </row>
    <row r="78" spans="1:17" x14ac:dyDescent="0.25">
      <c r="L78" s="66"/>
    </row>
    <row r="79" spans="1:17" x14ac:dyDescent="0.25">
      <c r="L79" s="66"/>
    </row>
    <row r="80" spans="1:17" x14ac:dyDescent="0.25">
      <c r="L80" s="66"/>
    </row>
    <row r="81" spans="12:12" s="1" customFormat="1" x14ac:dyDescent="0.25">
      <c r="L81" s="66"/>
    </row>
    <row r="82" spans="12:12" s="1" customFormat="1" x14ac:dyDescent="0.25">
      <c r="L82" s="66"/>
    </row>
    <row r="83" spans="12:12" s="1" customFormat="1" x14ac:dyDescent="0.25">
      <c r="L83" s="66"/>
    </row>
    <row r="84" spans="12:12" s="1" customFormat="1" x14ac:dyDescent="0.25">
      <c r="L84" s="66"/>
    </row>
    <row r="85" spans="12:12" s="1" customFormat="1" x14ac:dyDescent="0.25">
      <c r="L85" s="66"/>
    </row>
    <row r="86" spans="12:12" s="1" customFormat="1" x14ac:dyDescent="0.25">
      <c r="L86" s="66"/>
    </row>
    <row r="87" spans="12:12" s="1" customFormat="1" x14ac:dyDescent="0.25">
      <c r="L87" s="66"/>
    </row>
    <row r="88" spans="12:12" s="1" customFormat="1" x14ac:dyDescent="0.25">
      <c r="L88" s="66"/>
    </row>
    <row r="89" spans="12:12" s="1" customFormat="1" x14ac:dyDescent="0.25">
      <c r="L89" s="66"/>
    </row>
    <row r="90" spans="12:12" s="1" customFormat="1" x14ac:dyDescent="0.25">
      <c r="L90" s="66"/>
    </row>
    <row r="91" spans="12:12" s="1" customFormat="1" x14ac:dyDescent="0.25">
      <c r="L91" s="66"/>
    </row>
    <row r="92" spans="12:12" s="1" customFormat="1" x14ac:dyDescent="0.25">
      <c r="L92" s="66"/>
    </row>
    <row r="93" spans="12:12" s="1" customFormat="1" x14ac:dyDescent="0.25">
      <c r="L93" s="66"/>
    </row>
    <row r="94" spans="12:12" s="1" customFormat="1" x14ac:dyDescent="0.25">
      <c r="L94" s="66"/>
    </row>
    <row r="95" spans="12:12" s="1" customFormat="1" x14ac:dyDescent="0.25">
      <c r="L95" s="66"/>
    </row>
    <row r="96" spans="12:12" s="1" customFormat="1" x14ac:dyDescent="0.25">
      <c r="L96" s="66"/>
    </row>
    <row r="97" spans="12:12" s="1" customFormat="1" x14ac:dyDescent="0.25">
      <c r="L97" s="66"/>
    </row>
    <row r="98" spans="12:12" s="1" customFormat="1" x14ac:dyDescent="0.25">
      <c r="L98" s="66"/>
    </row>
    <row r="99" spans="12:12" s="1" customFormat="1" x14ac:dyDescent="0.25">
      <c r="L99" s="66"/>
    </row>
    <row r="100" spans="12:12" s="1" customFormat="1" x14ac:dyDescent="0.25">
      <c r="L100" s="66"/>
    </row>
    <row r="101" spans="12:12" s="1" customFormat="1" x14ac:dyDescent="0.25">
      <c r="L101" s="66"/>
    </row>
    <row r="102" spans="12:12" s="1" customFormat="1" x14ac:dyDescent="0.25">
      <c r="L102" s="66"/>
    </row>
    <row r="103" spans="12:12" s="1" customFormat="1" x14ac:dyDescent="0.25">
      <c r="L103" s="66"/>
    </row>
    <row r="104" spans="12:12" s="1" customFormat="1" x14ac:dyDescent="0.25">
      <c r="L104" s="66"/>
    </row>
    <row r="105" spans="12:12" s="1" customFormat="1" x14ac:dyDescent="0.25">
      <c r="L105" s="66"/>
    </row>
    <row r="106" spans="12:12" s="1" customFormat="1" x14ac:dyDescent="0.25">
      <c r="L106" s="66"/>
    </row>
    <row r="107" spans="12:12" s="1" customFormat="1" x14ac:dyDescent="0.25">
      <c r="L107" s="66"/>
    </row>
    <row r="108" spans="12:12" s="1" customFormat="1" x14ac:dyDescent="0.25">
      <c r="L108" s="66"/>
    </row>
    <row r="109" spans="12:12" s="1" customFormat="1" x14ac:dyDescent="0.25">
      <c r="L109" s="66"/>
    </row>
    <row r="110" spans="12:12" s="1" customFormat="1" x14ac:dyDescent="0.25">
      <c r="L110" s="66"/>
    </row>
    <row r="111" spans="12:12" s="1" customFormat="1" x14ac:dyDescent="0.25">
      <c r="L111" s="66"/>
    </row>
    <row r="112" spans="12:12" s="1" customFormat="1" x14ac:dyDescent="0.25">
      <c r="L112" s="66"/>
    </row>
    <row r="113" spans="12:12" s="1" customFormat="1" x14ac:dyDescent="0.25">
      <c r="L113" s="66"/>
    </row>
    <row r="114" spans="12:12" s="1" customFormat="1" x14ac:dyDescent="0.25">
      <c r="L114" s="66"/>
    </row>
    <row r="115" spans="12:12" s="1" customFormat="1" x14ac:dyDescent="0.25">
      <c r="L115" s="66"/>
    </row>
    <row r="116" spans="12:12" s="1" customFormat="1" x14ac:dyDescent="0.25">
      <c r="L116" s="66"/>
    </row>
    <row r="117" spans="12:12" s="1" customFormat="1" x14ac:dyDescent="0.25">
      <c r="L117" s="66"/>
    </row>
    <row r="118" spans="12:12" s="1" customFormat="1" x14ac:dyDescent="0.25">
      <c r="L118" s="66"/>
    </row>
    <row r="119" spans="12:12" s="1" customFormat="1" x14ac:dyDescent="0.25">
      <c r="L119" s="66"/>
    </row>
    <row r="120" spans="12:12" s="1" customFormat="1" x14ac:dyDescent="0.25">
      <c r="L120" s="66"/>
    </row>
    <row r="121" spans="12:12" s="1" customFormat="1" x14ac:dyDescent="0.25">
      <c r="L121" s="66"/>
    </row>
    <row r="122" spans="12:12" s="1" customFormat="1" x14ac:dyDescent="0.25">
      <c r="L122" s="66"/>
    </row>
    <row r="123" spans="12:12" s="1" customFormat="1" x14ac:dyDescent="0.25">
      <c r="L123" s="66"/>
    </row>
    <row r="124" spans="12:12" s="1" customFormat="1" x14ac:dyDescent="0.25">
      <c r="L124" s="66"/>
    </row>
    <row r="125" spans="12:12" s="1" customFormat="1" x14ac:dyDescent="0.25">
      <c r="L125" s="66"/>
    </row>
    <row r="126" spans="12:12" s="1" customFormat="1" x14ac:dyDescent="0.25">
      <c r="L126" s="66"/>
    </row>
    <row r="127" spans="12:12" s="1" customFormat="1" x14ac:dyDescent="0.25">
      <c r="L127" s="66"/>
    </row>
    <row r="128" spans="12:12" s="1" customFormat="1" x14ac:dyDescent="0.25">
      <c r="L128" s="66"/>
    </row>
    <row r="129" spans="12:12" s="1" customFormat="1" x14ac:dyDescent="0.25">
      <c r="L129" s="66"/>
    </row>
    <row r="130" spans="12:12" s="1" customFormat="1" x14ac:dyDescent="0.25">
      <c r="L130" s="66"/>
    </row>
    <row r="131" spans="12:12" s="1" customFormat="1" x14ac:dyDescent="0.25">
      <c r="L131" s="66"/>
    </row>
    <row r="132" spans="12:12" s="1" customFormat="1" x14ac:dyDescent="0.25">
      <c r="L132" s="66"/>
    </row>
    <row r="133" spans="12:12" s="1" customFormat="1" x14ac:dyDescent="0.25">
      <c r="L133" s="66"/>
    </row>
    <row r="134" spans="12:12" s="1" customFormat="1" x14ac:dyDescent="0.25">
      <c r="L134" s="66"/>
    </row>
    <row r="135" spans="12:12" s="1" customFormat="1" x14ac:dyDescent="0.25">
      <c r="L135" s="66"/>
    </row>
    <row r="136" spans="12:12" s="1" customFormat="1" x14ac:dyDescent="0.25">
      <c r="L136" s="66"/>
    </row>
    <row r="137" spans="12:12" s="1" customFormat="1" x14ac:dyDescent="0.25">
      <c r="L137" s="66"/>
    </row>
    <row r="138" spans="12:12" s="1" customFormat="1" x14ac:dyDescent="0.25">
      <c r="L138" s="66"/>
    </row>
    <row r="139" spans="12:12" s="1" customFormat="1" x14ac:dyDescent="0.25">
      <c r="L139" s="66"/>
    </row>
    <row r="140" spans="12:12" s="1" customFormat="1" x14ac:dyDescent="0.25">
      <c r="L140" s="66"/>
    </row>
    <row r="141" spans="12:12" s="1" customFormat="1" x14ac:dyDescent="0.25">
      <c r="L141" s="66"/>
    </row>
    <row r="142" spans="12:12" s="1" customFormat="1" x14ac:dyDescent="0.25">
      <c r="L142" s="66"/>
    </row>
    <row r="143" spans="12:12" s="1" customFormat="1" x14ac:dyDescent="0.25">
      <c r="L143" s="66"/>
    </row>
    <row r="144" spans="12:12" s="1" customFormat="1" x14ac:dyDescent="0.25">
      <c r="L144" s="66"/>
    </row>
    <row r="145" spans="12:12" s="1" customFormat="1" x14ac:dyDescent="0.25">
      <c r="L145" s="66"/>
    </row>
    <row r="146" spans="12:12" s="1" customFormat="1" x14ac:dyDescent="0.25">
      <c r="L146" s="66"/>
    </row>
    <row r="147" spans="12:12" s="1" customFormat="1" x14ac:dyDescent="0.25">
      <c r="L147" s="66"/>
    </row>
    <row r="148" spans="12:12" s="1" customFormat="1" x14ac:dyDescent="0.25">
      <c r="L148" s="66"/>
    </row>
    <row r="149" spans="12:12" s="1" customFormat="1" x14ac:dyDescent="0.25">
      <c r="L149" s="66"/>
    </row>
    <row r="150" spans="12:12" s="1" customFormat="1" x14ac:dyDescent="0.25">
      <c r="L150" s="66"/>
    </row>
    <row r="151" spans="12:12" s="1" customFormat="1" x14ac:dyDescent="0.25">
      <c r="L151" s="66"/>
    </row>
    <row r="152" spans="12:12" s="1" customFormat="1" x14ac:dyDescent="0.25">
      <c r="L152" s="66"/>
    </row>
    <row r="153" spans="12:12" s="1" customFormat="1" x14ac:dyDescent="0.25">
      <c r="L153" s="66"/>
    </row>
    <row r="154" spans="12:12" s="1" customFormat="1" x14ac:dyDescent="0.25">
      <c r="L154" s="66"/>
    </row>
    <row r="155" spans="12:12" s="1" customFormat="1" x14ac:dyDescent="0.25">
      <c r="L155" s="66"/>
    </row>
    <row r="156" spans="12:12" s="1" customFormat="1" x14ac:dyDescent="0.25">
      <c r="L156" s="66"/>
    </row>
    <row r="157" spans="12:12" s="1" customFormat="1" x14ac:dyDescent="0.25">
      <c r="L157" s="66"/>
    </row>
    <row r="158" spans="12:12" s="1" customFormat="1" x14ac:dyDescent="0.25">
      <c r="L158" s="66"/>
    </row>
    <row r="159" spans="12:12" s="1" customFormat="1" x14ac:dyDescent="0.25">
      <c r="L159" s="66"/>
    </row>
    <row r="160" spans="12:12" s="1" customFormat="1" x14ac:dyDescent="0.25">
      <c r="L160" s="66"/>
    </row>
    <row r="161" spans="12:12" s="1" customFormat="1" x14ac:dyDescent="0.25">
      <c r="L161" s="66"/>
    </row>
    <row r="162" spans="12:12" s="1" customFormat="1" x14ac:dyDescent="0.25">
      <c r="L162" s="66"/>
    </row>
    <row r="163" spans="12:12" s="1" customFormat="1" x14ac:dyDescent="0.25">
      <c r="L163" s="66"/>
    </row>
    <row r="164" spans="12:12" s="1" customFormat="1" x14ac:dyDescent="0.25">
      <c r="L164" s="66"/>
    </row>
    <row r="165" spans="12:12" s="1" customFormat="1" x14ac:dyDescent="0.25">
      <c r="L165" s="66"/>
    </row>
    <row r="166" spans="12:12" s="1" customFormat="1" x14ac:dyDescent="0.25">
      <c r="L166" s="66"/>
    </row>
    <row r="167" spans="12:12" s="1" customFormat="1" x14ac:dyDescent="0.25">
      <c r="L167" s="66"/>
    </row>
    <row r="168" spans="12:12" s="1" customFormat="1" x14ac:dyDescent="0.25">
      <c r="L168" s="66"/>
    </row>
    <row r="169" spans="12:12" s="1" customFormat="1" x14ac:dyDescent="0.25">
      <c r="L169" s="66"/>
    </row>
    <row r="170" spans="12:12" s="1" customFormat="1" x14ac:dyDescent="0.25">
      <c r="L170" s="66"/>
    </row>
    <row r="171" spans="12:12" s="1" customFormat="1" x14ac:dyDescent="0.25">
      <c r="L171" s="66"/>
    </row>
    <row r="172" spans="12:12" s="1" customFormat="1" x14ac:dyDescent="0.25">
      <c r="L172" s="66"/>
    </row>
    <row r="173" spans="12:12" s="1" customFormat="1" x14ac:dyDescent="0.25">
      <c r="L173" s="66"/>
    </row>
    <row r="174" spans="12:12" s="1" customFormat="1" x14ac:dyDescent="0.25">
      <c r="L174" s="66"/>
    </row>
    <row r="175" spans="12:12" s="1" customFormat="1" x14ac:dyDescent="0.25">
      <c r="L175" s="66"/>
    </row>
    <row r="176" spans="12:12" s="1" customFormat="1" x14ac:dyDescent="0.25">
      <c r="L176" s="66"/>
    </row>
    <row r="177" spans="12:12" s="1" customFormat="1" x14ac:dyDescent="0.25">
      <c r="L177" s="66"/>
    </row>
    <row r="178" spans="12:12" s="1" customFormat="1" x14ac:dyDescent="0.25">
      <c r="L178" s="66"/>
    </row>
    <row r="179" spans="12:12" s="1" customFormat="1" x14ac:dyDescent="0.25">
      <c r="L179" s="66"/>
    </row>
    <row r="180" spans="12:12" s="1" customFormat="1" x14ac:dyDescent="0.25">
      <c r="L180" s="66"/>
    </row>
    <row r="181" spans="12:12" s="1" customFormat="1" x14ac:dyDescent="0.25">
      <c r="L181" s="66"/>
    </row>
    <row r="182" spans="12:12" s="1" customFormat="1" x14ac:dyDescent="0.25">
      <c r="L182" s="66"/>
    </row>
    <row r="183" spans="12:12" s="1" customFormat="1" x14ac:dyDescent="0.25">
      <c r="L183" s="66"/>
    </row>
    <row r="184" spans="12:12" s="1" customFormat="1" x14ac:dyDescent="0.25">
      <c r="L184" s="66"/>
    </row>
    <row r="185" spans="12:12" s="1" customFormat="1" x14ac:dyDescent="0.25">
      <c r="L185" s="66"/>
    </row>
    <row r="186" spans="12:12" s="1" customFormat="1" x14ac:dyDescent="0.25">
      <c r="L186" s="66"/>
    </row>
    <row r="187" spans="12:12" s="1" customFormat="1" x14ac:dyDescent="0.25">
      <c r="L187" s="66"/>
    </row>
    <row r="188" spans="12:12" s="1" customFormat="1" x14ac:dyDescent="0.25">
      <c r="L188" s="66"/>
    </row>
    <row r="189" spans="12:12" s="1" customFormat="1" x14ac:dyDescent="0.25">
      <c r="L189" s="66"/>
    </row>
    <row r="190" spans="12:12" s="1" customFormat="1" x14ac:dyDescent="0.25">
      <c r="L190" s="66"/>
    </row>
    <row r="191" spans="12:12" s="1" customFormat="1" x14ac:dyDescent="0.25">
      <c r="L191" s="66"/>
    </row>
    <row r="192" spans="12:12" s="1" customFormat="1" x14ac:dyDescent="0.25">
      <c r="L192" s="66"/>
    </row>
    <row r="193" spans="12:12" s="1" customFormat="1" x14ac:dyDescent="0.25">
      <c r="L193" s="66"/>
    </row>
    <row r="194" spans="12:12" s="1" customFormat="1" x14ac:dyDescent="0.25">
      <c r="L194" s="66"/>
    </row>
    <row r="195" spans="12:12" s="1" customFormat="1" x14ac:dyDescent="0.25">
      <c r="L195" s="66"/>
    </row>
    <row r="196" spans="12:12" s="1" customFormat="1" x14ac:dyDescent="0.25">
      <c r="L196" s="66"/>
    </row>
    <row r="197" spans="12:12" s="1" customFormat="1" x14ac:dyDescent="0.25">
      <c r="L197" s="66"/>
    </row>
    <row r="198" spans="12:12" s="1" customFormat="1" x14ac:dyDescent="0.25">
      <c r="L198" s="66"/>
    </row>
    <row r="199" spans="12:12" s="1" customFormat="1" x14ac:dyDescent="0.25">
      <c r="L199" s="66"/>
    </row>
    <row r="200" spans="12:12" s="1" customFormat="1" x14ac:dyDescent="0.25">
      <c r="L200" s="66"/>
    </row>
    <row r="201" spans="12:12" s="1" customFormat="1" x14ac:dyDescent="0.25">
      <c r="L201" s="66"/>
    </row>
    <row r="202" spans="12:12" s="1" customFormat="1" x14ac:dyDescent="0.25">
      <c r="L202" s="66"/>
    </row>
    <row r="203" spans="12:12" s="1" customFormat="1" x14ac:dyDescent="0.25">
      <c r="L203" s="66"/>
    </row>
    <row r="204" spans="12:12" s="1" customFormat="1" x14ac:dyDescent="0.25">
      <c r="L204" s="66"/>
    </row>
    <row r="205" spans="12:12" s="1" customFormat="1" x14ac:dyDescent="0.25">
      <c r="L205" s="66"/>
    </row>
    <row r="206" spans="12:12" s="1" customFormat="1" x14ac:dyDescent="0.25">
      <c r="L206" s="66"/>
    </row>
    <row r="207" spans="12:12" s="1" customFormat="1" x14ac:dyDescent="0.25">
      <c r="L207" s="66"/>
    </row>
    <row r="208" spans="12:12" s="1" customFormat="1" x14ac:dyDescent="0.25">
      <c r="L208" s="66"/>
    </row>
    <row r="209" spans="12:12" s="1" customFormat="1" x14ac:dyDescent="0.25">
      <c r="L209" s="66"/>
    </row>
    <row r="210" spans="12:12" s="1" customFormat="1" x14ac:dyDescent="0.25">
      <c r="L210" s="66"/>
    </row>
    <row r="211" spans="12:12" s="1" customFormat="1" x14ac:dyDescent="0.25">
      <c r="L211" s="66"/>
    </row>
    <row r="212" spans="12:12" s="1" customFormat="1" x14ac:dyDescent="0.25">
      <c r="L212" s="66"/>
    </row>
    <row r="213" spans="12:12" s="1" customFormat="1" x14ac:dyDescent="0.25">
      <c r="L213" s="66"/>
    </row>
    <row r="214" spans="12:12" s="1" customFormat="1" x14ac:dyDescent="0.25">
      <c r="L214" s="66"/>
    </row>
    <row r="215" spans="12:12" s="1" customFormat="1" x14ac:dyDescent="0.25">
      <c r="L215" s="66"/>
    </row>
    <row r="216" spans="12:12" s="1" customFormat="1" x14ac:dyDescent="0.25">
      <c r="L216" s="66"/>
    </row>
    <row r="217" spans="12:12" s="1" customFormat="1" x14ac:dyDescent="0.25">
      <c r="L217" s="66"/>
    </row>
    <row r="218" spans="12:12" s="1" customFormat="1" x14ac:dyDescent="0.25">
      <c r="L218" s="66"/>
    </row>
    <row r="219" spans="12:12" s="1" customFormat="1" x14ac:dyDescent="0.25">
      <c r="L219" s="66"/>
    </row>
    <row r="220" spans="12:12" s="1" customFormat="1" x14ac:dyDescent="0.25">
      <c r="L220" s="66"/>
    </row>
    <row r="221" spans="12:12" s="1" customFormat="1" x14ac:dyDescent="0.25">
      <c r="L221" s="66"/>
    </row>
    <row r="222" spans="12:12" s="1" customFormat="1" x14ac:dyDescent="0.25">
      <c r="L222" s="66"/>
    </row>
    <row r="223" spans="12:12" s="1" customFormat="1" x14ac:dyDescent="0.25">
      <c r="L223" s="66"/>
    </row>
    <row r="224" spans="12:12" s="1" customFormat="1" x14ac:dyDescent="0.25">
      <c r="L224" s="66"/>
    </row>
    <row r="225" spans="12:12" s="1" customFormat="1" x14ac:dyDescent="0.25">
      <c r="L225" s="66"/>
    </row>
    <row r="226" spans="12:12" s="1" customFormat="1" x14ac:dyDescent="0.25">
      <c r="L226" s="66"/>
    </row>
    <row r="227" spans="12:12" s="1" customFormat="1" x14ac:dyDescent="0.25">
      <c r="L227" s="66"/>
    </row>
    <row r="228" spans="12:12" s="1" customFormat="1" x14ac:dyDescent="0.25">
      <c r="L228" s="66"/>
    </row>
    <row r="229" spans="12:12" s="1" customFormat="1" x14ac:dyDescent="0.25">
      <c r="L229" s="66"/>
    </row>
    <row r="230" spans="12:12" s="1" customFormat="1" x14ac:dyDescent="0.25">
      <c r="L230" s="66"/>
    </row>
    <row r="231" spans="12:12" s="1" customFormat="1" x14ac:dyDescent="0.25">
      <c r="L231" s="66"/>
    </row>
    <row r="232" spans="12:12" s="1" customFormat="1" x14ac:dyDescent="0.25">
      <c r="L232" s="66"/>
    </row>
    <row r="233" spans="12:12" s="1" customFormat="1" x14ac:dyDescent="0.25">
      <c r="L233" s="66"/>
    </row>
    <row r="234" spans="12:12" s="1" customFormat="1" x14ac:dyDescent="0.25">
      <c r="L234" s="66"/>
    </row>
    <row r="235" spans="12:12" s="1" customFormat="1" x14ac:dyDescent="0.25">
      <c r="L235" s="66"/>
    </row>
    <row r="236" spans="12:12" s="1" customFormat="1" x14ac:dyDescent="0.25">
      <c r="L236" s="66"/>
    </row>
    <row r="237" spans="12:12" s="1" customFormat="1" x14ac:dyDescent="0.25">
      <c r="L237" s="66"/>
    </row>
    <row r="238" spans="12:12" s="1" customFormat="1" x14ac:dyDescent="0.25">
      <c r="L238" s="66"/>
    </row>
    <row r="239" spans="12:12" s="1" customFormat="1" x14ac:dyDescent="0.25">
      <c r="L239" s="66"/>
    </row>
    <row r="240" spans="12:12" s="1" customFormat="1" x14ac:dyDescent="0.25">
      <c r="L240" s="66"/>
    </row>
    <row r="241" spans="12:12" s="1" customFormat="1" x14ac:dyDescent="0.25">
      <c r="L241" s="66"/>
    </row>
    <row r="242" spans="12:12" s="1" customFormat="1" x14ac:dyDescent="0.25">
      <c r="L242" s="66"/>
    </row>
    <row r="243" spans="12:12" s="1" customFormat="1" x14ac:dyDescent="0.25">
      <c r="L243" s="66"/>
    </row>
    <row r="244" spans="12:12" s="1" customFormat="1" x14ac:dyDescent="0.25">
      <c r="L244" s="66"/>
    </row>
    <row r="245" spans="12:12" s="1" customFormat="1" x14ac:dyDescent="0.25">
      <c r="L245" s="66"/>
    </row>
    <row r="246" spans="12:12" s="1" customFormat="1" x14ac:dyDescent="0.25">
      <c r="L246" s="66"/>
    </row>
    <row r="247" spans="12:12" s="1" customFormat="1" x14ac:dyDescent="0.25">
      <c r="L247" s="66"/>
    </row>
    <row r="248" spans="12:12" s="1" customFormat="1" x14ac:dyDescent="0.25">
      <c r="L248" s="66"/>
    </row>
    <row r="249" spans="12:12" s="1" customFormat="1" x14ac:dyDescent="0.25">
      <c r="L249" s="66"/>
    </row>
    <row r="250" spans="12:12" s="1" customFormat="1" x14ac:dyDescent="0.25">
      <c r="L250" s="66"/>
    </row>
    <row r="251" spans="12:12" s="1" customFormat="1" x14ac:dyDescent="0.25">
      <c r="L251" s="66"/>
    </row>
    <row r="252" spans="12:12" s="1" customFormat="1" x14ac:dyDescent="0.25">
      <c r="L252" s="66"/>
    </row>
    <row r="253" spans="12:12" s="1" customFormat="1" x14ac:dyDescent="0.25">
      <c r="L253" s="66"/>
    </row>
    <row r="254" spans="12:12" s="1" customFormat="1" x14ac:dyDescent="0.25">
      <c r="L254" s="66"/>
    </row>
    <row r="255" spans="12:12" s="1" customFormat="1" x14ac:dyDescent="0.25">
      <c r="L255" s="66"/>
    </row>
    <row r="256" spans="12:12" s="1" customFormat="1" x14ac:dyDescent="0.25">
      <c r="L256" s="66"/>
    </row>
    <row r="257" spans="12:12" s="1" customFormat="1" x14ac:dyDescent="0.25">
      <c r="L257" s="66"/>
    </row>
    <row r="258" spans="12:12" s="1" customFormat="1" x14ac:dyDescent="0.25">
      <c r="L258" s="66"/>
    </row>
    <row r="259" spans="12:12" s="1" customFormat="1" x14ac:dyDescent="0.25">
      <c r="L259" s="66"/>
    </row>
    <row r="260" spans="12:12" s="1" customFormat="1" x14ac:dyDescent="0.25">
      <c r="L260" s="66"/>
    </row>
    <row r="261" spans="12:12" s="1" customFormat="1" x14ac:dyDescent="0.25">
      <c r="L261" s="66"/>
    </row>
    <row r="262" spans="12:12" s="1" customFormat="1" x14ac:dyDescent="0.25">
      <c r="L262" s="66"/>
    </row>
    <row r="263" spans="12:12" s="1" customFormat="1" x14ac:dyDescent="0.25">
      <c r="L263" s="66"/>
    </row>
    <row r="264" spans="12:12" s="1" customFormat="1" x14ac:dyDescent="0.25">
      <c r="L264" s="66"/>
    </row>
    <row r="265" spans="12:12" s="1" customFormat="1" x14ac:dyDescent="0.25">
      <c r="L265" s="66"/>
    </row>
    <row r="266" spans="12:12" s="1" customFormat="1" x14ac:dyDescent="0.25">
      <c r="L266" s="66"/>
    </row>
    <row r="267" spans="12:12" s="1" customFormat="1" x14ac:dyDescent="0.25">
      <c r="L267" s="66"/>
    </row>
    <row r="268" spans="12:12" s="1" customFormat="1" x14ac:dyDescent="0.25">
      <c r="L268" s="66"/>
    </row>
    <row r="269" spans="12:12" s="1" customFormat="1" x14ac:dyDescent="0.25">
      <c r="L269" s="66"/>
    </row>
    <row r="270" spans="12:12" s="1" customFormat="1" x14ac:dyDescent="0.25">
      <c r="L270" s="66"/>
    </row>
    <row r="271" spans="12:12" s="1" customFormat="1" x14ac:dyDescent="0.25">
      <c r="L271" s="66"/>
    </row>
    <row r="272" spans="12:12" s="1" customFormat="1" x14ac:dyDescent="0.25">
      <c r="L272" s="66"/>
    </row>
    <row r="273" spans="12:12" s="1" customFormat="1" x14ac:dyDescent="0.25">
      <c r="L273" s="66"/>
    </row>
    <row r="274" spans="12:12" s="1" customFormat="1" x14ac:dyDescent="0.25">
      <c r="L274" s="66"/>
    </row>
    <row r="275" spans="12:12" s="1" customFormat="1" x14ac:dyDescent="0.25">
      <c r="L275" s="66"/>
    </row>
    <row r="276" spans="12:12" s="1" customFormat="1" x14ac:dyDescent="0.25">
      <c r="L276" s="66"/>
    </row>
    <row r="277" spans="12:12" s="1" customFormat="1" x14ac:dyDescent="0.25">
      <c r="L277" s="66"/>
    </row>
    <row r="278" spans="12:12" s="1" customFormat="1" x14ac:dyDescent="0.25">
      <c r="L278" s="66"/>
    </row>
    <row r="279" spans="12:12" s="1" customFormat="1" x14ac:dyDescent="0.25">
      <c r="L279" s="66"/>
    </row>
    <row r="280" spans="12:12" s="1" customFormat="1" x14ac:dyDescent="0.25">
      <c r="L280" s="66"/>
    </row>
    <row r="281" spans="12:12" s="1" customFormat="1" x14ac:dyDescent="0.25">
      <c r="L281" s="66"/>
    </row>
    <row r="282" spans="12:12" s="1" customFormat="1" x14ac:dyDescent="0.25">
      <c r="L282" s="66"/>
    </row>
    <row r="283" spans="12:12" s="1" customFormat="1" x14ac:dyDescent="0.25">
      <c r="L283" s="66"/>
    </row>
    <row r="284" spans="12:12" s="1" customFormat="1" x14ac:dyDescent="0.25">
      <c r="L284" s="66"/>
    </row>
    <row r="285" spans="12:12" s="1" customFormat="1" x14ac:dyDescent="0.25">
      <c r="L285" s="66"/>
    </row>
    <row r="286" spans="12:12" s="1" customFormat="1" x14ac:dyDescent="0.25">
      <c r="L286" s="66"/>
    </row>
    <row r="287" spans="12:12" s="1" customFormat="1" x14ac:dyDescent="0.25">
      <c r="L287" s="66"/>
    </row>
    <row r="288" spans="12:12" s="1" customFormat="1" x14ac:dyDescent="0.25">
      <c r="L288" s="66"/>
    </row>
    <row r="289" spans="12:12" s="1" customFormat="1" x14ac:dyDescent="0.25">
      <c r="L289" s="66"/>
    </row>
    <row r="290" spans="12:12" s="1" customFormat="1" x14ac:dyDescent="0.25">
      <c r="L290" s="66"/>
    </row>
    <row r="291" spans="12:12" s="1" customFormat="1" x14ac:dyDescent="0.25">
      <c r="L291" s="66"/>
    </row>
    <row r="292" spans="12:12" s="1" customFormat="1" x14ac:dyDescent="0.25">
      <c r="L292" s="66"/>
    </row>
    <row r="293" spans="12:12" s="1" customFormat="1" x14ac:dyDescent="0.25">
      <c r="L293" s="66"/>
    </row>
    <row r="294" spans="12:12" s="1" customFormat="1" x14ac:dyDescent="0.25">
      <c r="L294" s="66"/>
    </row>
    <row r="295" spans="12:12" s="1" customFormat="1" x14ac:dyDescent="0.25">
      <c r="L295" s="66"/>
    </row>
    <row r="296" spans="12:12" s="1" customFormat="1" x14ac:dyDescent="0.25">
      <c r="L296" s="66"/>
    </row>
    <row r="297" spans="12:12" s="1" customFormat="1" x14ac:dyDescent="0.25">
      <c r="L297" s="66"/>
    </row>
    <row r="298" spans="12:12" s="1" customFormat="1" x14ac:dyDescent="0.25">
      <c r="L298" s="66"/>
    </row>
    <row r="299" spans="12:12" s="1" customFormat="1" x14ac:dyDescent="0.25">
      <c r="L299" s="66"/>
    </row>
    <row r="300" spans="12:12" s="1" customFormat="1" x14ac:dyDescent="0.25">
      <c r="L300" s="66"/>
    </row>
    <row r="301" spans="12:12" s="1" customFormat="1" x14ac:dyDescent="0.25">
      <c r="L301" s="66"/>
    </row>
    <row r="302" spans="12:12" s="1" customFormat="1" x14ac:dyDescent="0.25">
      <c r="L302" s="66"/>
    </row>
    <row r="303" spans="12:12" s="1" customFormat="1" x14ac:dyDescent="0.25">
      <c r="L303" s="66"/>
    </row>
    <row r="304" spans="12:12" s="1" customFormat="1" x14ac:dyDescent="0.25">
      <c r="L304" s="66"/>
    </row>
    <row r="305" spans="12:12" s="1" customFormat="1" x14ac:dyDescent="0.25">
      <c r="L305" s="66"/>
    </row>
    <row r="306" spans="12:12" s="1" customFormat="1" x14ac:dyDescent="0.25">
      <c r="L306" s="66"/>
    </row>
    <row r="307" spans="12:12" s="1" customFormat="1" x14ac:dyDescent="0.25">
      <c r="L307" s="66"/>
    </row>
    <row r="308" spans="12:12" s="1" customFormat="1" x14ac:dyDescent="0.25">
      <c r="L308" s="66"/>
    </row>
    <row r="309" spans="12:12" s="1" customFormat="1" x14ac:dyDescent="0.25">
      <c r="L309" s="66"/>
    </row>
    <row r="310" spans="12:12" s="1" customFormat="1" x14ac:dyDescent="0.25">
      <c r="L310" s="66"/>
    </row>
    <row r="311" spans="12:12" s="1" customFormat="1" x14ac:dyDescent="0.25">
      <c r="L311" s="66"/>
    </row>
    <row r="312" spans="12:12" s="1" customFormat="1" x14ac:dyDescent="0.25">
      <c r="L312" s="66"/>
    </row>
    <row r="313" spans="12:12" s="1" customFormat="1" x14ac:dyDescent="0.25">
      <c r="L313" s="66"/>
    </row>
    <row r="314" spans="12:12" s="1" customFormat="1" x14ac:dyDescent="0.25">
      <c r="L314" s="66"/>
    </row>
    <row r="315" spans="12:12" s="1" customFormat="1" x14ac:dyDescent="0.25">
      <c r="L315" s="66"/>
    </row>
    <row r="316" spans="12:12" s="1" customFormat="1" x14ac:dyDescent="0.25">
      <c r="L316" s="66"/>
    </row>
    <row r="317" spans="12:12" s="1" customFormat="1" x14ac:dyDescent="0.25">
      <c r="L317" s="66"/>
    </row>
    <row r="318" spans="12:12" s="1" customFormat="1" x14ac:dyDescent="0.25">
      <c r="L318" s="66"/>
    </row>
  </sheetData>
  <mergeCells count="49">
    <mergeCell ref="A62:A64"/>
    <mergeCell ref="B62:B64"/>
    <mergeCell ref="A65:B65"/>
    <mergeCell ref="O65:Q65"/>
    <mergeCell ref="A56:A58"/>
    <mergeCell ref="B56:B58"/>
    <mergeCell ref="M56:N56"/>
    <mergeCell ref="M57:N57"/>
    <mergeCell ref="M58:N58"/>
    <mergeCell ref="A59:A61"/>
    <mergeCell ref="B59:B61"/>
    <mergeCell ref="B51:B52"/>
    <mergeCell ref="A53:A55"/>
    <mergeCell ref="B53:B55"/>
    <mergeCell ref="M53:N53"/>
    <mergeCell ref="M54:N54"/>
    <mergeCell ref="M55:N55"/>
    <mergeCell ref="A47:A49"/>
    <mergeCell ref="B47:B49"/>
    <mergeCell ref="A26:A28"/>
    <mergeCell ref="B26:B28"/>
    <mergeCell ref="A29:A31"/>
    <mergeCell ref="B29:B31"/>
    <mergeCell ref="B32:B34"/>
    <mergeCell ref="A35:A37"/>
    <mergeCell ref="B35:B37"/>
    <mergeCell ref="B38:B40"/>
    <mergeCell ref="A41:A43"/>
    <mergeCell ref="B41:B43"/>
    <mergeCell ref="A44:A46"/>
    <mergeCell ref="B44:B46"/>
    <mergeCell ref="A17:A19"/>
    <mergeCell ref="B17:B19"/>
    <mergeCell ref="A20:A22"/>
    <mergeCell ref="B20:B22"/>
    <mergeCell ref="A23:A25"/>
    <mergeCell ref="B23:B25"/>
    <mergeCell ref="A8:A10"/>
    <mergeCell ref="B8:B10"/>
    <mergeCell ref="A11:A13"/>
    <mergeCell ref="B11:B13"/>
    <mergeCell ref="A14:A16"/>
    <mergeCell ref="B14:B16"/>
    <mergeCell ref="A5:B7"/>
    <mergeCell ref="A1:L1"/>
    <mergeCell ref="A2:A3"/>
    <mergeCell ref="B2:B3"/>
    <mergeCell ref="C2:C3"/>
    <mergeCell ref="D2:L2"/>
  </mergeCells>
  <pageMargins left="0.7" right="0.7" top="0.75" bottom="0.75" header="0.3" footer="0.3"/>
  <pageSetup paperSize="9" scale="65" orientation="landscape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№51 от 18.12</vt:lpstr>
      <vt:lpstr>№ 52 от 18.12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Ковригина</dc:creator>
  <cp:lastModifiedBy>Alieva</cp:lastModifiedBy>
  <cp:lastPrinted>2020-01-16T06:55:14Z</cp:lastPrinted>
  <dcterms:created xsi:type="dcterms:W3CDTF">2018-11-01T08:22:49Z</dcterms:created>
  <dcterms:modified xsi:type="dcterms:W3CDTF">2020-01-16T06:55:17Z</dcterms:modified>
</cp:coreProperties>
</file>