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документы в работе\внесен изм в программу №41\"/>
    </mc:Choice>
  </mc:AlternateContent>
  <xr:revisionPtr revIDLastSave="0" documentId="13_ncr:1_{F83BEF92-E9A4-4000-8AF3-0B89E80271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еш 143 от 27.11.2020" sheetId="9" r:id="rId1"/>
  </sheets>
  <calcPr calcId="181029"/>
</workbook>
</file>

<file path=xl/calcChain.xml><?xml version="1.0" encoding="utf-8"?>
<calcChain xmlns="http://schemas.openxmlformats.org/spreadsheetml/2006/main">
  <c r="D73" i="9" l="1"/>
  <c r="D72" i="9"/>
  <c r="K71" i="9"/>
  <c r="K68" i="9" s="1"/>
  <c r="J71" i="9"/>
  <c r="J68" i="9" s="1"/>
  <c r="I71" i="9"/>
  <c r="H71" i="9"/>
  <c r="G71" i="9"/>
  <c r="G68" i="9" s="1"/>
  <c r="F71" i="9"/>
  <c r="F68" i="9" s="1"/>
  <c r="D68" i="9" s="1"/>
  <c r="E71" i="9"/>
  <c r="K70" i="9"/>
  <c r="J70" i="9"/>
  <c r="I70" i="9"/>
  <c r="H70" i="9"/>
  <c r="G70" i="9"/>
  <c r="F70" i="9"/>
  <c r="E70" i="9"/>
  <c r="D70" i="9" s="1"/>
  <c r="K69" i="9"/>
  <c r="J69" i="9"/>
  <c r="I69" i="9"/>
  <c r="H69" i="9"/>
  <c r="G69" i="9"/>
  <c r="F69" i="9"/>
  <c r="E69" i="9"/>
  <c r="I68" i="9"/>
  <c r="H68" i="9"/>
  <c r="E68" i="9"/>
  <c r="D67" i="9"/>
  <c r="D66" i="9"/>
  <c r="L65" i="9"/>
  <c r="L62" i="9" s="1"/>
  <c r="K65" i="9"/>
  <c r="J65" i="9"/>
  <c r="I65" i="9"/>
  <c r="I62" i="9" s="1"/>
  <c r="H65" i="9"/>
  <c r="H62" i="9" s="1"/>
  <c r="G65" i="9"/>
  <c r="D65" i="9" s="1"/>
  <c r="F65" i="9"/>
  <c r="E65" i="9"/>
  <c r="L64" i="9"/>
  <c r="K64" i="9"/>
  <c r="J64" i="9"/>
  <c r="I64" i="9"/>
  <c r="H64" i="9"/>
  <c r="G64" i="9"/>
  <c r="D64" i="9" s="1"/>
  <c r="F64" i="9"/>
  <c r="E64" i="9"/>
  <c r="L63" i="9"/>
  <c r="K63" i="9"/>
  <c r="K62" i="9" s="1"/>
  <c r="J63" i="9"/>
  <c r="I63" i="9"/>
  <c r="H63" i="9"/>
  <c r="G63" i="9"/>
  <c r="F63" i="9"/>
  <c r="E63" i="9"/>
  <c r="J62" i="9"/>
  <c r="F62" i="9"/>
  <c r="E62" i="9"/>
  <c r="D61" i="9"/>
  <c r="D60" i="9"/>
  <c r="L59" i="9"/>
  <c r="K59" i="9"/>
  <c r="J59" i="9"/>
  <c r="I59" i="9"/>
  <c r="H59" i="9"/>
  <c r="G59" i="9"/>
  <c r="F59" i="9"/>
  <c r="E59" i="9"/>
  <c r="D58" i="9"/>
  <c r="D57" i="9"/>
  <c r="L56" i="9"/>
  <c r="K56" i="9"/>
  <c r="J56" i="9"/>
  <c r="I56" i="9"/>
  <c r="H56" i="9"/>
  <c r="G56" i="9"/>
  <c r="F56" i="9"/>
  <c r="E56" i="9"/>
  <c r="D56" i="9"/>
  <c r="D55" i="9"/>
  <c r="D54" i="9"/>
  <c r="K53" i="9"/>
  <c r="J53" i="9"/>
  <c r="D53" i="9" s="1"/>
  <c r="D52" i="9"/>
  <c r="D51" i="9"/>
  <c r="L50" i="9"/>
  <c r="K50" i="9"/>
  <c r="J50" i="9"/>
  <c r="I50" i="9"/>
  <c r="H50" i="9"/>
  <c r="G50" i="9"/>
  <c r="D50" i="9" s="1"/>
  <c r="F50" i="9"/>
  <c r="E50" i="9"/>
  <c r="D49" i="9"/>
  <c r="D48" i="9"/>
  <c r="L47" i="9"/>
  <c r="K47" i="9"/>
  <c r="J47" i="9"/>
  <c r="I47" i="9"/>
  <c r="H47" i="9"/>
  <c r="G47" i="9"/>
  <c r="F47" i="9"/>
  <c r="E47" i="9"/>
  <c r="L46" i="9"/>
  <c r="K46" i="9"/>
  <c r="J46" i="9"/>
  <c r="I46" i="9"/>
  <c r="H46" i="9"/>
  <c r="G46" i="9"/>
  <c r="F46" i="9"/>
  <c r="D46" i="9" s="1"/>
  <c r="E46" i="9"/>
  <c r="L45" i="9"/>
  <c r="L44" i="9" s="1"/>
  <c r="K45" i="9"/>
  <c r="K44" i="9" s="1"/>
  <c r="J45" i="9"/>
  <c r="I45" i="9"/>
  <c r="I44" i="9" s="1"/>
  <c r="H45" i="9"/>
  <c r="H44" i="9" s="1"/>
  <c r="G45" i="9"/>
  <c r="G44" i="9" s="1"/>
  <c r="F45" i="9"/>
  <c r="E45" i="9"/>
  <c r="J44" i="9"/>
  <c r="D43" i="9"/>
  <c r="D42" i="9"/>
  <c r="D41" i="9" s="1"/>
  <c r="K41" i="9"/>
  <c r="K33" i="9" s="1"/>
  <c r="J41" i="9"/>
  <c r="D40" i="9"/>
  <c r="D39" i="9"/>
  <c r="K38" i="9"/>
  <c r="J38" i="9"/>
  <c r="D37" i="9"/>
  <c r="D36" i="9"/>
  <c r="L35" i="9"/>
  <c r="K35" i="9"/>
  <c r="J35" i="9"/>
  <c r="I35" i="9"/>
  <c r="H35" i="9"/>
  <c r="G35" i="9"/>
  <c r="F35" i="9"/>
  <c r="E35" i="9"/>
  <c r="L34" i="9"/>
  <c r="K34" i="9"/>
  <c r="J34" i="9"/>
  <c r="I34" i="9"/>
  <c r="H34" i="9"/>
  <c r="G34" i="9"/>
  <c r="F34" i="9"/>
  <c r="E34" i="9"/>
  <c r="D34" i="9" s="1"/>
  <c r="L33" i="9"/>
  <c r="L32" i="9" s="1"/>
  <c r="J33" i="9"/>
  <c r="J32" i="9" s="1"/>
  <c r="I33" i="9"/>
  <c r="I32" i="9" s="1"/>
  <c r="H33" i="9"/>
  <c r="H32" i="9" s="1"/>
  <c r="G33" i="9"/>
  <c r="F33" i="9"/>
  <c r="E33" i="9"/>
  <c r="G32" i="9"/>
  <c r="F32" i="9"/>
  <c r="D31" i="9"/>
  <c r="D30" i="9"/>
  <c r="L29" i="9"/>
  <c r="K29" i="9"/>
  <c r="J29" i="9"/>
  <c r="I29" i="9"/>
  <c r="H29" i="9"/>
  <c r="G29" i="9"/>
  <c r="F29" i="9"/>
  <c r="E29" i="9"/>
  <c r="L28" i="9"/>
  <c r="K28" i="9"/>
  <c r="J28" i="9"/>
  <c r="I28" i="9"/>
  <c r="H28" i="9"/>
  <c r="G28" i="9"/>
  <c r="F28" i="9"/>
  <c r="E28" i="9"/>
  <c r="L27" i="9"/>
  <c r="K27" i="9"/>
  <c r="K26" i="9" s="1"/>
  <c r="J27" i="9"/>
  <c r="J26" i="9" s="1"/>
  <c r="I27" i="9"/>
  <c r="H27" i="9"/>
  <c r="G27" i="9"/>
  <c r="G26" i="9" s="1"/>
  <c r="F27" i="9"/>
  <c r="F26" i="9" s="1"/>
  <c r="E27" i="9"/>
  <c r="L26" i="9"/>
  <c r="I26" i="9"/>
  <c r="H26" i="9"/>
  <c r="E26" i="9"/>
  <c r="D25" i="9"/>
  <c r="D24" i="9"/>
  <c r="L23" i="9"/>
  <c r="K23" i="9"/>
  <c r="J23" i="9"/>
  <c r="I23" i="9"/>
  <c r="H23" i="9"/>
  <c r="G23" i="9"/>
  <c r="F23" i="9"/>
  <c r="E23" i="9"/>
  <c r="D22" i="9"/>
  <c r="D21" i="9"/>
  <c r="L20" i="9"/>
  <c r="K20" i="9"/>
  <c r="J20" i="9"/>
  <c r="I20" i="9"/>
  <c r="H20" i="9"/>
  <c r="G20" i="9"/>
  <c r="F20" i="9"/>
  <c r="E20" i="9"/>
  <c r="L19" i="9"/>
  <c r="K19" i="9"/>
  <c r="J19" i="9"/>
  <c r="I19" i="9"/>
  <c r="H19" i="9"/>
  <c r="G19" i="9"/>
  <c r="F19" i="9"/>
  <c r="E19" i="9"/>
  <c r="L18" i="9"/>
  <c r="L17" i="9" s="1"/>
  <c r="K18" i="9"/>
  <c r="K17" i="9" s="1"/>
  <c r="J18" i="9"/>
  <c r="J17" i="9" s="1"/>
  <c r="I18" i="9"/>
  <c r="H18" i="9"/>
  <c r="H17" i="9" s="1"/>
  <c r="G18" i="9"/>
  <c r="G17" i="9" s="1"/>
  <c r="F18" i="9"/>
  <c r="F17" i="9" s="1"/>
  <c r="E18" i="9"/>
  <c r="I17" i="9"/>
  <c r="E17" i="9"/>
  <c r="D16" i="9"/>
  <c r="D15" i="9"/>
  <c r="L14" i="9"/>
  <c r="K14" i="9"/>
  <c r="J14" i="9"/>
  <c r="I14" i="9"/>
  <c r="H14" i="9"/>
  <c r="G14" i="9"/>
  <c r="F14" i="9"/>
  <c r="E14" i="9"/>
  <c r="D13" i="9"/>
  <c r="D12" i="9"/>
  <c r="L11" i="9"/>
  <c r="K11" i="9"/>
  <c r="J11" i="9"/>
  <c r="I11" i="9"/>
  <c r="H11" i="9"/>
  <c r="G11" i="9"/>
  <c r="D11" i="9" s="1"/>
  <c r="F11" i="9"/>
  <c r="E11" i="9"/>
  <c r="L10" i="9"/>
  <c r="L7" i="9" s="1"/>
  <c r="K10" i="9"/>
  <c r="J10" i="9"/>
  <c r="I10" i="9"/>
  <c r="H10" i="9"/>
  <c r="H7" i="9" s="1"/>
  <c r="G10" i="9"/>
  <c r="G7" i="9" s="1"/>
  <c r="F10" i="9"/>
  <c r="E10" i="9"/>
  <c r="L9" i="9"/>
  <c r="L8" i="9" s="1"/>
  <c r="K9" i="9"/>
  <c r="J9" i="9"/>
  <c r="I9" i="9"/>
  <c r="I8" i="9" s="1"/>
  <c r="H9" i="9"/>
  <c r="H8" i="9" s="1"/>
  <c r="G9" i="9"/>
  <c r="F9" i="9"/>
  <c r="E9" i="9"/>
  <c r="K8" i="9"/>
  <c r="F8" i="9"/>
  <c r="K7" i="9"/>
  <c r="F7" i="9" l="1"/>
  <c r="J7" i="9"/>
  <c r="H6" i="9"/>
  <c r="H5" i="9" s="1"/>
  <c r="D9" i="9"/>
  <c r="D10" i="9"/>
  <c r="D19" i="9"/>
  <c r="D38" i="9"/>
  <c r="D47" i="9"/>
  <c r="D63" i="9"/>
  <c r="L6" i="9"/>
  <c r="G8" i="9"/>
  <c r="F6" i="9"/>
  <c r="F5" i="9" s="1"/>
  <c r="J6" i="9"/>
  <c r="E7" i="9"/>
  <c r="D7" i="9" s="1"/>
  <c r="I7" i="9"/>
  <c r="D18" i="9"/>
  <c r="D35" i="9"/>
  <c r="F44" i="9"/>
  <c r="D45" i="9"/>
  <c r="D71" i="9"/>
  <c r="J8" i="9"/>
  <c r="D14" i="9"/>
  <c r="D20" i="9"/>
  <c r="D23" i="9"/>
  <c r="D28" i="9"/>
  <c r="D29" i="9"/>
  <c r="K32" i="9"/>
  <c r="D59" i="9"/>
  <c r="D69" i="9"/>
  <c r="D26" i="9"/>
  <c r="D33" i="9"/>
  <c r="L5" i="9"/>
  <c r="J5" i="9"/>
  <c r="D17" i="9"/>
  <c r="I6" i="9"/>
  <c r="I5" i="9" s="1"/>
  <c r="D27" i="9"/>
  <c r="G62" i="9"/>
  <c r="D62" i="9" s="1"/>
  <c r="E6" i="9"/>
  <c r="G6" i="9"/>
  <c r="G5" i="9" s="1"/>
  <c r="K6" i="9"/>
  <c r="K5" i="9" s="1"/>
  <c r="E8" i="9"/>
  <c r="E32" i="9"/>
  <c r="D32" i="9" s="1"/>
  <c r="E44" i="9"/>
  <c r="D44" i="9" s="1"/>
  <c r="D8" i="9" l="1"/>
  <c r="D6" i="9"/>
  <c r="E5" i="9"/>
  <c r="D5" i="9" s="1"/>
</calcChain>
</file>

<file path=xl/sharedStrings.xml><?xml version="1.0" encoding="utf-8"?>
<sst xmlns="http://schemas.openxmlformats.org/spreadsheetml/2006/main" count="120" uniqueCount="56">
  <si>
    <t>Ресурсное обеспечение и прогнозная (справочная) оценка расходов местного бюджета на реализацию целей муниципальной программы  (тыс. руб.)</t>
  </si>
  <si>
    <t>Статус</t>
  </si>
  <si>
    <t>Наименование муниципальной программы, подпрограммы, основного мероприятия</t>
  </si>
  <si>
    <t xml:space="preserve">Источник финансирования </t>
  </si>
  <si>
    <t>Объемы финансирования (тыс. руб.)</t>
  </si>
  <si>
    <t>Итого</t>
  </si>
  <si>
    <t>Развитие муниципального управления в муниципальном районе "Княжпогостский"</t>
  </si>
  <si>
    <t>всего</t>
  </si>
  <si>
    <t>Подпрограмма 1</t>
  </si>
  <si>
    <t>1 .Развитие системы открытого муниципалитета в органах местного самоуправления муниципального района «Княжпогостский»</t>
  </si>
  <si>
    <t xml:space="preserve">Введение новых рубрик, вкладок, баннеров </t>
  </si>
  <si>
    <t>Организация размещения информационных материалов</t>
  </si>
  <si>
    <t>Подпрограмма 2</t>
  </si>
  <si>
    <t>Оптимизация деятельности органов местного самоуправления муниципального района «Княжпогостский»</t>
  </si>
  <si>
    <t>Обеспечение организационных, разъяснительных правовых и иных мер</t>
  </si>
  <si>
    <t>Функционирование многофункционального центра</t>
  </si>
  <si>
    <t>Подпрограмма 3</t>
  </si>
  <si>
    <t>Развитие кадрового потенциала системы муниципального управления муниципальном районе «Княжпогостский»</t>
  </si>
  <si>
    <t>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</t>
  </si>
  <si>
    <t xml:space="preserve">Подпрограмма 4 </t>
  </si>
  <si>
    <t xml:space="preserve">Управление муниципальным имуществом муниципального района «Княжпогостский» </t>
  </si>
  <si>
    <t>Руководство и управление в сфере реализации подпрограммы</t>
  </si>
  <si>
    <t>Подпрограмма 5</t>
  </si>
  <si>
    <t>Управление муниципальными финансами</t>
  </si>
  <si>
    <t>Сбалансированность бюджетов поселений</t>
  </si>
  <si>
    <t>Руководство и управление в сфере финансов</t>
  </si>
  <si>
    <t>Выравнивание бюджетной обеспеченности муниципальных районов и поселений из регионального фонда финансовой поддержки</t>
  </si>
  <si>
    <t>Выравнивание бюджетной обеспеченности поселений из районного фонда финансовой поддержки</t>
  </si>
  <si>
    <t>Подпрограмма 7</t>
  </si>
  <si>
    <t>Обеспечение реализации муниципальной программы</t>
  </si>
  <si>
    <t>Всего</t>
  </si>
  <si>
    <t>Руководство и управление в сфере установленных функций органов местного самоуправления</t>
  </si>
  <si>
    <t>1.1</t>
  </si>
  <si>
    <t>РБ</t>
  </si>
  <si>
    <t>МБ</t>
  </si>
  <si>
    <t>1.2</t>
  </si>
  <si>
    <t>2.1</t>
  </si>
  <si>
    <t>2.2</t>
  </si>
  <si>
    <t>3.1</t>
  </si>
  <si>
    <t>4.1</t>
  </si>
  <si>
    <t>5.1</t>
  </si>
  <si>
    <t>7.1</t>
  </si>
  <si>
    <t>5.2</t>
  </si>
  <si>
    <t>5.3</t>
  </si>
  <si>
    <t>5.4</t>
  </si>
  <si>
    <t>4.4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</si>
  <si>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</si>
  <si>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всего:</t>
  </si>
  <si>
    <t>5.5.</t>
  </si>
  <si>
    <t>Осуществление полномочий по формированию, исполнению и контролю за исполнением бюджета поселений</t>
  </si>
  <si>
    <t>Подпрограмма 8</t>
  </si>
  <si>
    <t>8.1</t>
  </si>
  <si>
    <t>4.5</t>
  </si>
  <si>
    <t>Реализация мероприятий по учету и управлению объектами муниципальной собственности</t>
  </si>
  <si>
    <t>Расходы на проведение местных выборов и референдумов</t>
  </si>
  <si>
    <t>Организация и проведение выборов и референдумов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</si>
</sst>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164" fontId="7" fillId="3" borderId="2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164" fontId="7" fillId="3" borderId="24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164" fontId="7" fillId="0" borderId="24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vertical="center" wrapText="1"/>
    </xf>
    <xf numFmtId="164" fontId="7" fillId="3" borderId="22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vertical="center" wrapText="1"/>
    </xf>
    <xf numFmtId="164" fontId="7" fillId="3" borderId="25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0" fontId="7" fillId="0" borderId="24" xfId="0" applyFont="1" applyFill="1" applyBorder="1" applyAlignment="1">
      <alignment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3" borderId="26" xfId="0" applyFont="1" applyFill="1" applyBorder="1" applyAlignment="1">
      <alignment vertical="center" wrapText="1"/>
    </xf>
    <xf numFmtId="164" fontId="7" fillId="3" borderId="26" xfId="0" applyNumberFormat="1" applyFont="1" applyFill="1" applyBorder="1" applyAlignment="1">
      <alignment horizontal="center" vertical="center" wrapText="1"/>
    </xf>
    <xf numFmtId="164" fontId="8" fillId="3" borderId="24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164" fontId="7" fillId="0" borderId="26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164" fontId="7" fillId="2" borderId="18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vertical="center" wrapText="1"/>
    </xf>
    <xf numFmtId="0" fontId="2" fillId="0" borderId="0" xfId="0" applyFont="1" applyBorder="1"/>
    <xf numFmtId="164" fontId="7" fillId="3" borderId="21" xfId="0" applyNumberFormat="1" applyFont="1" applyFill="1" applyBorder="1" applyAlignment="1">
      <alignment vertical="center" wrapText="1"/>
    </xf>
    <xf numFmtId="164" fontId="7" fillId="3" borderId="24" xfId="0" applyNumberFormat="1" applyFont="1" applyFill="1" applyBorder="1" applyAlignment="1">
      <alignment vertical="center" wrapText="1"/>
    </xf>
    <xf numFmtId="164" fontId="7" fillId="0" borderId="20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Fill="1" applyBorder="1" applyAlignment="1">
      <alignment horizontal="center" vertical="center" wrapText="1"/>
    </xf>
    <xf numFmtId="164" fontId="7" fillId="0" borderId="27" xfId="0" applyNumberFormat="1" applyFont="1" applyBorder="1" applyAlignment="1">
      <alignment horizontal="center" vertical="center" wrapText="1"/>
    </xf>
    <xf numFmtId="164" fontId="7" fillId="0" borderId="27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Fill="1"/>
    <xf numFmtId="0" fontId="9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7" fillId="4" borderId="18" xfId="0" applyNumberFormat="1" applyFont="1" applyFill="1" applyBorder="1" applyAlignment="1">
      <alignment horizontal="center" vertical="center" wrapText="1"/>
    </xf>
    <xf numFmtId="164" fontId="7" fillId="4" borderId="21" xfId="0" applyNumberFormat="1" applyFont="1" applyFill="1" applyBorder="1" applyAlignment="1">
      <alignment horizontal="center" vertical="center" wrapText="1"/>
    </xf>
    <xf numFmtId="164" fontId="7" fillId="4" borderId="24" xfId="0" applyNumberFormat="1" applyFont="1" applyFill="1" applyBorder="1" applyAlignment="1">
      <alignment horizontal="center" vertical="center" wrapText="1"/>
    </xf>
    <xf numFmtId="164" fontId="7" fillId="4" borderId="19" xfId="0" applyNumberFormat="1" applyFont="1" applyFill="1" applyBorder="1" applyAlignment="1">
      <alignment horizontal="center" vertical="center" wrapText="1"/>
    </xf>
    <xf numFmtId="164" fontId="7" fillId="4" borderId="22" xfId="0" applyNumberFormat="1" applyFont="1" applyFill="1" applyBorder="1" applyAlignment="1">
      <alignment horizontal="center" vertical="center" wrapText="1"/>
    </xf>
    <xf numFmtId="164" fontId="7" fillId="4" borderId="25" xfId="0" applyNumberFormat="1" applyFont="1" applyFill="1" applyBorder="1" applyAlignment="1">
      <alignment horizontal="center" vertical="center" wrapText="1"/>
    </xf>
    <xf numFmtId="164" fontId="7" fillId="4" borderId="26" xfId="0" applyNumberFormat="1" applyFont="1" applyFill="1" applyBorder="1" applyAlignment="1">
      <alignment horizontal="center" vertical="center" wrapText="1"/>
    </xf>
    <xf numFmtId="164" fontId="8" fillId="4" borderId="24" xfId="0" applyNumberFormat="1" applyFont="1" applyFill="1" applyBorder="1" applyAlignment="1">
      <alignment horizontal="center" vertical="center" wrapText="1"/>
    </xf>
    <xf numFmtId="0" fontId="2" fillId="4" borderId="0" xfId="0" applyFont="1" applyFill="1"/>
    <xf numFmtId="0" fontId="7" fillId="2" borderId="4" xfId="0" applyFont="1" applyFill="1" applyBorder="1" applyAlignment="1">
      <alignment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center" vertical="center" wrapText="1"/>
    </xf>
    <xf numFmtId="164" fontId="7" fillId="4" borderId="9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3" borderId="29" xfId="0" applyNumberFormat="1" applyFont="1" applyFill="1" applyBorder="1" applyAlignment="1">
      <alignment horizontal="center" vertical="center" wrapText="1"/>
    </xf>
    <xf numFmtId="164" fontId="7" fillId="2" borderId="28" xfId="0" applyNumberFormat="1" applyFont="1" applyFill="1" applyBorder="1" applyAlignment="1">
      <alignment horizontal="center" vertical="center" wrapText="1"/>
    </xf>
    <xf numFmtId="164" fontId="7" fillId="0" borderId="28" xfId="0" applyNumberFormat="1" applyFont="1" applyBorder="1" applyAlignment="1">
      <alignment horizontal="center" vertical="center" wrapText="1"/>
    </xf>
    <xf numFmtId="164" fontId="7" fillId="0" borderId="28" xfId="0" applyNumberFormat="1" applyFont="1" applyFill="1" applyBorder="1" applyAlignment="1">
      <alignment horizontal="center" vertical="center" wrapText="1"/>
    </xf>
    <xf numFmtId="49" fontId="9" fillId="2" borderId="32" xfId="0" applyNumberFormat="1" applyFont="1" applyFill="1" applyBorder="1" applyAlignment="1">
      <alignment horizontal="center" vertical="center" wrapText="1"/>
    </xf>
    <xf numFmtId="49" fontId="9" fillId="2" borderId="33" xfId="0" applyNumberFormat="1" applyFont="1" applyFill="1" applyBorder="1" applyAlignment="1">
      <alignment horizontal="center" vertical="center" wrapText="1"/>
    </xf>
    <xf numFmtId="49" fontId="9" fillId="2" borderId="34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23"/>
  <sheetViews>
    <sheetView tabSelected="1" topLeftCell="A55" workbookViewId="0">
      <selection activeCell="M53" sqref="M53"/>
    </sheetView>
  </sheetViews>
  <sheetFormatPr defaultRowHeight="15" x14ac:dyDescent="0.25"/>
  <cols>
    <col min="1" max="1" width="15.140625" style="1" customWidth="1"/>
    <col min="2" max="2" width="74" style="1" customWidth="1"/>
    <col min="3" max="3" width="9.85546875" style="1" customWidth="1"/>
    <col min="4" max="4" width="13.42578125" style="1" customWidth="1"/>
    <col min="5" max="5" width="9.140625" style="1"/>
    <col min="6" max="7" width="9.140625" style="1" customWidth="1"/>
    <col min="8" max="9" width="9.140625" style="1"/>
    <col min="10" max="10" width="11.7109375" style="1" bestFit="1" customWidth="1"/>
    <col min="11" max="11" width="12.28515625" style="1" customWidth="1"/>
    <col min="12" max="12" width="0" style="1" hidden="1" customWidth="1"/>
    <col min="13" max="16384" width="9.140625" style="1"/>
  </cols>
  <sheetData>
    <row r="1" spans="1:18" ht="26.25" customHeight="1" thickBot="1" x14ac:dyDescent="0.3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8" s="4" customFormat="1" ht="15.75" customHeight="1" thickBot="1" x14ac:dyDescent="0.3">
      <c r="A2" s="104" t="s">
        <v>1</v>
      </c>
      <c r="B2" s="144" t="s">
        <v>2</v>
      </c>
      <c r="C2" s="104" t="s">
        <v>3</v>
      </c>
      <c r="D2" s="134" t="s">
        <v>4</v>
      </c>
      <c r="E2" s="135"/>
      <c r="F2" s="135"/>
      <c r="G2" s="135"/>
      <c r="H2" s="135"/>
      <c r="I2" s="135"/>
      <c r="J2" s="135"/>
      <c r="K2" s="135"/>
      <c r="L2" s="136"/>
      <c r="M2" s="2"/>
      <c r="N2" s="2"/>
      <c r="O2" s="2"/>
      <c r="P2" s="2"/>
      <c r="Q2" s="3"/>
    </row>
    <row r="3" spans="1:18" s="4" customFormat="1" ht="33.75" customHeight="1" thickBot="1" x14ac:dyDescent="0.3">
      <c r="A3" s="105"/>
      <c r="B3" s="145"/>
      <c r="C3" s="105"/>
      <c r="D3" s="5" t="s">
        <v>5</v>
      </c>
      <c r="E3" s="6">
        <v>2014</v>
      </c>
      <c r="F3" s="6">
        <v>2015</v>
      </c>
      <c r="G3" s="6">
        <v>2016</v>
      </c>
      <c r="H3" s="7">
        <v>2017</v>
      </c>
      <c r="I3" s="8">
        <v>2018</v>
      </c>
      <c r="J3" s="96">
        <v>2019</v>
      </c>
      <c r="K3" s="96">
        <v>2020</v>
      </c>
      <c r="L3" s="67">
        <v>2021</v>
      </c>
      <c r="M3" s="9"/>
    </row>
    <row r="4" spans="1:18" ht="15.75" thickBot="1" x14ac:dyDescent="0.3">
      <c r="A4" s="10">
        <v>1</v>
      </c>
      <c r="B4" s="10">
        <v>2</v>
      </c>
      <c r="C4" s="10">
        <v>3</v>
      </c>
      <c r="D4" s="11">
        <v>4</v>
      </c>
      <c r="E4" s="10">
        <v>5</v>
      </c>
      <c r="F4" s="10">
        <v>6</v>
      </c>
      <c r="G4" s="10">
        <v>7</v>
      </c>
      <c r="H4" s="12">
        <v>8</v>
      </c>
      <c r="I4" s="12">
        <v>9</v>
      </c>
      <c r="J4" s="10">
        <v>10</v>
      </c>
      <c r="K4" s="10">
        <v>11</v>
      </c>
      <c r="L4" s="68">
        <v>11</v>
      </c>
      <c r="M4" s="102"/>
    </row>
    <row r="5" spans="1:18" ht="15" customHeight="1" thickBot="1" x14ac:dyDescent="0.3">
      <c r="A5" s="138" t="s">
        <v>6</v>
      </c>
      <c r="B5" s="139"/>
      <c r="C5" s="13" t="s">
        <v>7</v>
      </c>
      <c r="D5" s="14">
        <f>SUM(E5:K5)</f>
        <v>687258.89500000002</v>
      </c>
      <c r="E5" s="15">
        <f>E6+E7</f>
        <v>98620.270999999993</v>
      </c>
      <c r="F5" s="15">
        <f t="shared" ref="F5:L5" si="0">F6+F7</f>
        <v>82998.675000000003</v>
      </c>
      <c r="G5" s="15">
        <f t="shared" si="0"/>
        <v>90907.59599999999</v>
      </c>
      <c r="H5" s="15">
        <f t="shared" si="0"/>
        <v>75180.849000000002</v>
      </c>
      <c r="I5" s="15">
        <f t="shared" si="0"/>
        <v>89849.058999999994</v>
      </c>
      <c r="J5" s="15">
        <f>J6+J7</f>
        <v>113581.32400000002</v>
      </c>
      <c r="K5" s="15">
        <f t="shared" si="0"/>
        <v>136121.12099999998</v>
      </c>
      <c r="L5" s="69">
        <f t="shared" si="0"/>
        <v>79136.964000000007</v>
      </c>
      <c r="M5" s="100"/>
    </row>
    <row r="6" spans="1:18" ht="15" customHeight="1" thickBot="1" x14ac:dyDescent="0.3">
      <c r="A6" s="140"/>
      <c r="B6" s="141"/>
      <c r="C6" s="18" t="s">
        <v>34</v>
      </c>
      <c r="D6" s="14">
        <f t="shared" ref="D6:D66" si="1">SUM(E6:K6)</f>
        <v>682543.38699999999</v>
      </c>
      <c r="E6" s="20">
        <f t="shared" ref="E6:J7" si="2">E9+E18+E27+E33+E45+E63</f>
        <v>97967.070999999996</v>
      </c>
      <c r="F6" s="20">
        <f t="shared" si="2"/>
        <v>82345.475000000006</v>
      </c>
      <c r="G6" s="20">
        <f t="shared" si="2"/>
        <v>90254.395999999993</v>
      </c>
      <c r="H6" s="20">
        <f t="shared" si="2"/>
        <v>74548.349000000002</v>
      </c>
      <c r="I6" s="20">
        <f t="shared" si="2"/>
        <v>89236.358999999997</v>
      </c>
      <c r="J6" s="20">
        <f t="shared" si="2"/>
        <v>112786.12000000002</v>
      </c>
      <c r="K6" s="20">
        <f>K9+K18+K27+K33+K45+K63+K72</f>
        <v>135405.617</v>
      </c>
      <c r="L6" s="70">
        <f>L9+L18+L27+L33+L45+L63</f>
        <v>78568.364000000001</v>
      </c>
      <c r="M6" s="102"/>
    </row>
    <row r="7" spans="1:18" ht="15" customHeight="1" thickBot="1" x14ac:dyDescent="0.3">
      <c r="A7" s="142"/>
      <c r="B7" s="143"/>
      <c r="C7" s="23" t="s">
        <v>33</v>
      </c>
      <c r="D7" s="14">
        <f t="shared" si="1"/>
        <v>4715.5079999999998</v>
      </c>
      <c r="E7" s="25">
        <f t="shared" si="2"/>
        <v>653.20000000000005</v>
      </c>
      <c r="F7" s="25">
        <f t="shared" si="2"/>
        <v>653.20000000000005</v>
      </c>
      <c r="G7" s="25">
        <f t="shared" si="2"/>
        <v>653.20000000000005</v>
      </c>
      <c r="H7" s="25">
        <f t="shared" si="2"/>
        <v>632.5</v>
      </c>
      <c r="I7" s="25">
        <f t="shared" si="2"/>
        <v>612.70000000000005</v>
      </c>
      <c r="J7" s="25">
        <f t="shared" si="2"/>
        <v>795.20399999999995</v>
      </c>
      <c r="K7" s="25">
        <f>K10+K19+K28+K34+K46+K64</f>
        <v>715.50400000000002</v>
      </c>
      <c r="L7" s="71">
        <f>L10+L19+L28+L34+L46+L64</f>
        <v>568.6</v>
      </c>
      <c r="M7" s="100"/>
    </row>
    <row r="8" spans="1:18" ht="15.75" thickBot="1" x14ac:dyDescent="0.3">
      <c r="A8" s="110" t="s">
        <v>8</v>
      </c>
      <c r="B8" s="112" t="s">
        <v>9</v>
      </c>
      <c r="C8" s="27" t="s">
        <v>7</v>
      </c>
      <c r="D8" s="14">
        <f t="shared" si="1"/>
        <v>10</v>
      </c>
      <c r="E8" s="28">
        <f>E9+E10</f>
        <v>10</v>
      </c>
      <c r="F8" s="28">
        <f t="shared" ref="F8:L8" si="3">F9+F10</f>
        <v>0</v>
      </c>
      <c r="G8" s="28">
        <f t="shared" si="3"/>
        <v>0</v>
      </c>
      <c r="H8" s="28">
        <f t="shared" si="3"/>
        <v>0</v>
      </c>
      <c r="I8" s="28">
        <f t="shared" si="3"/>
        <v>0</v>
      </c>
      <c r="J8" s="28">
        <f t="shared" si="3"/>
        <v>0</v>
      </c>
      <c r="K8" s="28">
        <f t="shared" si="3"/>
        <v>0</v>
      </c>
      <c r="L8" s="72">
        <f t="shared" si="3"/>
        <v>0</v>
      </c>
      <c r="M8" s="102"/>
    </row>
    <row r="9" spans="1:18" ht="15.75" thickBot="1" x14ac:dyDescent="0.3">
      <c r="A9" s="111"/>
      <c r="B9" s="113"/>
      <c r="C9" s="29" t="s">
        <v>34</v>
      </c>
      <c r="D9" s="14">
        <f t="shared" si="1"/>
        <v>10</v>
      </c>
      <c r="E9" s="30">
        <f>E12+E15</f>
        <v>10</v>
      </c>
      <c r="F9" s="30">
        <f t="shared" ref="F9:L10" si="4">F12+F15</f>
        <v>0</v>
      </c>
      <c r="G9" s="30">
        <f t="shared" si="4"/>
        <v>0</v>
      </c>
      <c r="H9" s="30">
        <f t="shared" si="4"/>
        <v>0</v>
      </c>
      <c r="I9" s="30">
        <f t="shared" si="4"/>
        <v>0</v>
      </c>
      <c r="J9" s="30">
        <f t="shared" si="4"/>
        <v>0</v>
      </c>
      <c r="K9" s="30">
        <f t="shared" si="4"/>
        <v>0</v>
      </c>
      <c r="L9" s="73">
        <f t="shared" si="4"/>
        <v>0</v>
      </c>
      <c r="M9" s="102"/>
    </row>
    <row r="10" spans="1:18" ht="15.75" thickBot="1" x14ac:dyDescent="0.3">
      <c r="A10" s="119"/>
      <c r="B10" s="121"/>
      <c r="C10" s="31" t="s">
        <v>33</v>
      </c>
      <c r="D10" s="14">
        <f t="shared" si="1"/>
        <v>0</v>
      </c>
      <c r="E10" s="32">
        <f>E13+E16</f>
        <v>0</v>
      </c>
      <c r="F10" s="32">
        <f t="shared" si="4"/>
        <v>0</v>
      </c>
      <c r="G10" s="32">
        <f t="shared" si="4"/>
        <v>0</v>
      </c>
      <c r="H10" s="32">
        <f t="shared" si="4"/>
        <v>0</v>
      </c>
      <c r="I10" s="32">
        <f t="shared" si="4"/>
        <v>0</v>
      </c>
      <c r="J10" s="32">
        <f t="shared" si="4"/>
        <v>0</v>
      </c>
      <c r="K10" s="32">
        <f t="shared" si="4"/>
        <v>0</v>
      </c>
      <c r="L10" s="74">
        <f t="shared" si="4"/>
        <v>0</v>
      </c>
      <c r="M10" s="102"/>
    </row>
    <row r="11" spans="1:18" ht="15.75" thickBot="1" x14ac:dyDescent="0.3">
      <c r="A11" s="123" t="s">
        <v>32</v>
      </c>
      <c r="B11" s="122" t="s">
        <v>10</v>
      </c>
      <c r="C11" s="13" t="s">
        <v>7</v>
      </c>
      <c r="D11" s="14">
        <f t="shared" si="1"/>
        <v>5</v>
      </c>
      <c r="E11" s="33">
        <f>E12+E13</f>
        <v>5</v>
      </c>
      <c r="F11" s="33">
        <f t="shared" ref="F11:L11" si="5">F12+F13</f>
        <v>0</v>
      </c>
      <c r="G11" s="33">
        <f t="shared" si="5"/>
        <v>0</v>
      </c>
      <c r="H11" s="33">
        <f t="shared" si="5"/>
        <v>0</v>
      </c>
      <c r="I11" s="33">
        <f t="shared" si="5"/>
        <v>0</v>
      </c>
      <c r="J11" s="33">
        <f t="shared" si="5"/>
        <v>0</v>
      </c>
      <c r="K11" s="33">
        <f t="shared" si="5"/>
        <v>0</v>
      </c>
      <c r="L11" s="72">
        <f t="shared" si="5"/>
        <v>0</v>
      </c>
      <c r="M11" s="102"/>
    </row>
    <row r="12" spans="1:18" ht="15.75" thickBot="1" x14ac:dyDescent="0.3">
      <c r="A12" s="107"/>
      <c r="B12" s="109"/>
      <c r="C12" s="34" t="s">
        <v>34</v>
      </c>
      <c r="D12" s="14">
        <f t="shared" si="1"/>
        <v>5</v>
      </c>
      <c r="E12" s="35">
        <v>5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73">
        <v>0</v>
      </c>
      <c r="M12" s="102"/>
    </row>
    <row r="13" spans="1:18" ht="15.75" thickBot="1" x14ac:dyDescent="0.3">
      <c r="A13" s="116"/>
      <c r="B13" s="117"/>
      <c r="C13" s="36" t="s">
        <v>33</v>
      </c>
      <c r="D13" s="14">
        <f t="shared" si="1"/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74">
        <v>0</v>
      </c>
      <c r="M13" s="102"/>
    </row>
    <row r="14" spans="1:18" ht="15.75" thickBot="1" x14ac:dyDescent="0.3">
      <c r="A14" s="123" t="s">
        <v>35</v>
      </c>
      <c r="B14" s="122" t="s">
        <v>11</v>
      </c>
      <c r="C14" s="13" t="s">
        <v>7</v>
      </c>
      <c r="D14" s="14">
        <f t="shared" si="1"/>
        <v>5</v>
      </c>
      <c r="E14" s="15">
        <f>E15+E16</f>
        <v>5</v>
      </c>
      <c r="F14" s="15">
        <f t="shared" ref="F14:L14" si="6">F15+F16</f>
        <v>0</v>
      </c>
      <c r="G14" s="15">
        <f t="shared" si="6"/>
        <v>0</v>
      </c>
      <c r="H14" s="15">
        <f t="shared" si="6"/>
        <v>0</v>
      </c>
      <c r="I14" s="15">
        <f t="shared" si="6"/>
        <v>0</v>
      </c>
      <c r="J14" s="15">
        <f t="shared" si="6"/>
        <v>0</v>
      </c>
      <c r="K14" s="15">
        <f t="shared" si="6"/>
        <v>0</v>
      </c>
      <c r="L14" s="69">
        <f t="shared" si="6"/>
        <v>0</v>
      </c>
      <c r="M14" s="102"/>
      <c r="R14" s="38"/>
    </row>
    <row r="15" spans="1:18" ht="15.75" thickBot="1" x14ac:dyDescent="0.3">
      <c r="A15" s="107"/>
      <c r="B15" s="109"/>
      <c r="C15" s="34" t="s">
        <v>34</v>
      </c>
      <c r="D15" s="14">
        <f t="shared" si="1"/>
        <v>5</v>
      </c>
      <c r="E15" s="20">
        <v>5</v>
      </c>
      <c r="F15" s="20">
        <v>0</v>
      </c>
      <c r="G15" s="20">
        <v>0</v>
      </c>
      <c r="H15" s="21">
        <v>0</v>
      </c>
      <c r="I15" s="21">
        <v>0</v>
      </c>
      <c r="J15" s="20">
        <v>0</v>
      </c>
      <c r="K15" s="20">
        <v>0</v>
      </c>
      <c r="L15" s="70">
        <v>0</v>
      </c>
    </row>
    <row r="16" spans="1:18" ht="15" customHeight="1" thickBot="1" x14ac:dyDescent="0.3">
      <c r="A16" s="116"/>
      <c r="B16" s="109"/>
      <c r="C16" s="36" t="s">
        <v>33</v>
      </c>
      <c r="D16" s="14">
        <f t="shared" si="1"/>
        <v>0</v>
      </c>
      <c r="E16" s="25">
        <v>0</v>
      </c>
      <c r="F16" s="25">
        <v>0</v>
      </c>
      <c r="G16" s="25">
        <v>0</v>
      </c>
      <c r="H16" s="26">
        <v>0</v>
      </c>
      <c r="I16" s="26">
        <v>0</v>
      </c>
      <c r="J16" s="25">
        <v>0</v>
      </c>
      <c r="K16" s="25">
        <v>0</v>
      </c>
      <c r="L16" s="71">
        <v>0</v>
      </c>
    </row>
    <row r="17" spans="1:13" ht="15.75" thickBot="1" x14ac:dyDescent="0.3">
      <c r="A17" s="118" t="s">
        <v>12</v>
      </c>
      <c r="B17" s="120" t="s">
        <v>13</v>
      </c>
      <c r="C17" s="27" t="s">
        <v>7</v>
      </c>
      <c r="D17" s="14">
        <f t="shared" si="1"/>
        <v>4016.0879999999997</v>
      </c>
      <c r="E17" s="14">
        <f>E18+E19</f>
        <v>7.6</v>
      </c>
      <c r="F17" s="14">
        <f t="shared" ref="F17:L17" si="7">F18+F19</f>
        <v>1047.5</v>
      </c>
      <c r="G17" s="14">
        <f t="shared" si="7"/>
        <v>2955</v>
      </c>
      <c r="H17" s="14">
        <f t="shared" si="7"/>
        <v>5.9880000000000004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69">
        <f t="shared" si="7"/>
        <v>0</v>
      </c>
      <c r="M17" s="102"/>
    </row>
    <row r="18" spans="1:13" ht="15.75" thickBot="1" x14ac:dyDescent="0.3">
      <c r="A18" s="111"/>
      <c r="B18" s="113"/>
      <c r="C18" s="29" t="s">
        <v>34</v>
      </c>
      <c r="D18" s="14">
        <f t="shared" si="1"/>
        <v>4016.0879999999997</v>
      </c>
      <c r="E18" s="19">
        <f>E21+E24</f>
        <v>7.6</v>
      </c>
      <c r="F18" s="19">
        <f t="shared" ref="F18:L19" si="8">F21+F24</f>
        <v>1047.5</v>
      </c>
      <c r="G18" s="19">
        <f t="shared" si="8"/>
        <v>2955</v>
      </c>
      <c r="H18" s="19">
        <f t="shared" si="8"/>
        <v>5.9880000000000004</v>
      </c>
      <c r="I18" s="19">
        <f>N20</f>
        <v>0</v>
      </c>
      <c r="J18" s="19">
        <f t="shared" si="8"/>
        <v>0</v>
      </c>
      <c r="K18" s="19">
        <f t="shared" si="8"/>
        <v>0</v>
      </c>
      <c r="L18" s="70">
        <f t="shared" si="8"/>
        <v>0</v>
      </c>
    </row>
    <row r="19" spans="1:13" ht="15.75" thickBot="1" x14ac:dyDescent="0.3">
      <c r="A19" s="111"/>
      <c r="B19" s="113"/>
      <c r="C19" s="39" t="s">
        <v>33</v>
      </c>
      <c r="D19" s="14">
        <f t="shared" si="1"/>
        <v>0</v>
      </c>
      <c r="E19" s="40">
        <f>E22+E25</f>
        <v>0</v>
      </c>
      <c r="F19" s="40">
        <f t="shared" si="8"/>
        <v>0</v>
      </c>
      <c r="G19" s="40">
        <f t="shared" si="8"/>
        <v>0</v>
      </c>
      <c r="H19" s="40">
        <f t="shared" si="8"/>
        <v>0</v>
      </c>
      <c r="I19" s="40">
        <f t="shared" si="8"/>
        <v>0</v>
      </c>
      <c r="J19" s="40">
        <f t="shared" si="8"/>
        <v>0</v>
      </c>
      <c r="K19" s="40">
        <f t="shared" si="8"/>
        <v>0</v>
      </c>
      <c r="L19" s="75">
        <f t="shared" si="8"/>
        <v>0</v>
      </c>
    </row>
    <row r="20" spans="1:13" ht="15.75" thickBot="1" x14ac:dyDescent="0.3">
      <c r="A20" s="123" t="s">
        <v>36</v>
      </c>
      <c r="B20" s="122" t="s">
        <v>14</v>
      </c>
      <c r="C20" s="13" t="s">
        <v>7</v>
      </c>
      <c r="D20" s="14">
        <f t="shared" si="1"/>
        <v>7.6</v>
      </c>
      <c r="E20" s="15">
        <f>E21+E22</f>
        <v>7.6</v>
      </c>
      <c r="F20" s="15">
        <f t="shared" ref="F20:L20" si="9">F21+F22</f>
        <v>0</v>
      </c>
      <c r="G20" s="15">
        <f t="shared" si="9"/>
        <v>0</v>
      </c>
      <c r="H20" s="15">
        <f t="shared" si="9"/>
        <v>0</v>
      </c>
      <c r="I20" s="15">
        <f t="shared" si="9"/>
        <v>0</v>
      </c>
      <c r="J20" s="15">
        <f t="shared" si="9"/>
        <v>0</v>
      </c>
      <c r="K20" s="15">
        <f t="shared" si="9"/>
        <v>0</v>
      </c>
      <c r="L20" s="69">
        <f t="shared" si="9"/>
        <v>0</v>
      </c>
      <c r="M20" s="102"/>
    </row>
    <row r="21" spans="1:13" ht="15.75" thickBot="1" x14ac:dyDescent="0.3">
      <c r="A21" s="107"/>
      <c r="B21" s="109"/>
      <c r="C21" s="18" t="s">
        <v>34</v>
      </c>
      <c r="D21" s="14">
        <f t="shared" si="1"/>
        <v>7.6</v>
      </c>
      <c r="E21" s="20">
        <v>7.6</v>
      </c>
      <c r="F21" s="20">
        <v>0</v>
      </c>
      <c r="G21" s="20">
        <v>0</v>
      </c>
      <c r="H21" s="21">
        <v>0</v>
      </c>
      <c r="I21" s="21">
        <v>0</v>
      </c>
      <c r="J21" s="20">
        <v>0</v>
      </c>
      <c r="K21" s="20">
        <v>0</v>
      </c>
      <c r="L21" s="70">
        <v>0</v>
      </c>
      <c r="M21" s="102"/>
    </row>
    <row r="22" spans="1:13" ht="15" customHeight="1" thickBot="1" x14ac:dyDescent="0.3">
      <c r="A22" s="107"/>
      <c r="B22" s="109"/>
      <c r="C22" s="23" t="s">
        <v>33</v>
      </c>
      <c r="D22" s="14">
        <f t="shared" si="1"/>
        <v>0</v>
      </c>
      <c r="E22" s="25">
        <v>0</v>
      </c>
      <c r="F22" s="25">
        <v>0</v>
      </c>
      <c r="G22" s="25">
        <v>0</v>
      </c>
      <c r="H22" s="26">
        <v>0</v>
      </c>
      <c r="I22" s="26">
        <v>0</v>
      </c>
      <c r="J22" s="25">
        <v>0</v>
      </c>
      <c r="K22" s="25">
        <v>0</v>
      </c>
      <c r="L22" s="71">
        <v>0</v>
      </c>
      <c r="M22" s="100"/>
    </row>
    <row r="23" spans="1:13" ht="15.75" thickBot="1" x14ac:dyDescent="0.3">
      <c r="A23" s="123" t="s">
        <v>37</v>
      </c>
      <c r="B23" s="122" t="s">
        <v>15</v>
      </c>
      <c r="C23" s="13" t="s">
        <v>7</v>
      </c>
      <c r="D23" s="14">
        <f t="shared" si="1"/>
        <v>4008.4879999999998</v>
      </c>
      <c r="E23" s="15">
        <f>E24+E25</f>
        <v>0</v>
      </c>
      <c r="F23" s="15">
        <f t="shared" ref="F23:L23" si="10">F24+F25</f>
        <v>1047.5</v>
      </c>
      <c r="G23" s="15">
        <f t="shared" si="10"/>
        <v>2955</v>
      </c>
      <c r="H23" s="15">
        <f t="shared" si="10"/>
        <v>5.9880000000000004</v>
      </c>
      <c r="I23" s="15">
        <f t="shared" si="10"/>
        <v>0</v>
      </c>
      <c r="J23" s="15">
        <f t="shared" si="10"/>
        <v>0</v>
      </c>
      <c r="K23" s="15">
        <f t="shared" si="10"/>
        <v>0</v>
      </c>
      <c r="L23" s="69">
        <f t="shared" si="10"/>
        <v>0</v>
      </c>
      <c r="M23" s="102"/>
    </row>
    <row r="24" spans="1:13" ht="15.75" thickBot="1" x14ac:dyDescent="0.3">
      <c r="A24" s="107"/>
      <c r="B24" s="109"/>
      <c r="C24" s="18" t="s">
        <v>34</v>
      </c>
      <c r="D24" s="14">
        <f t="shared" si="1"/>
        <v>4008.4879999999998</v>
      </c>
      <c r="E24" s="20">
        <v>0</v>
      </c>
      <c r="F24" s="20">
        <v>1047.5</v>
      </c>
      <c r="G24" s="20">
        <v>2955</v>
      </c>
      <c r="H24" s="21">
        <v>5.9880000000000004</v>
      </c>
      <c r="I24" s="21">
        <v>0</v>
      </c>
      <c r="J24" s="20">
        <v>0</v>
      </c>
      <c r="K24" s="20">
        <v>0</v>
      </c>
      <c r="L24" s="70">
        <v>0</v>
      </c>
      <c r="M24" s="102"/>
    </row>
    <row r="25" spans="1:13" ht="15.75" thickBot="1" x14ac:dyDescent="0.3">
      <c r="A25" s="116"/>
      <c r="B25" s="117"/>
      <c r="C25" s="23" t="s">
        <v>33</v>
      </c>
      <c r="D25" s="14">
        <f t="shared" si="1"/>
        <v>0</v>
      </c>
      <c r="E25" s="25">
        <v>0</v>
      </c>
      <c r="F25" s="25">
        <v>0</v>
      </c>
      <c r="G25" s="25">
        <v>0</v>
      </c>
      <c r="H25" s="26">
        <v>0</v>
      </c>
      <c r="I25" s="26">
        <v>0</v>
      </c>
      <c r="J25" s="25">
        <v>0</v>
      </c>
      <c r="K25" s="25">
        <v>0</v>
      </c>
      <c r="L25" s="71">
        <v>0</v>
      </c>
      <c r="M25" s="102"/>
    </row>
    <row r="26" spans="1:13" ht="15.75" thickBot="1" x14ac:dyDescent="0.3">
      <c r="A26" s="118" t="s">
        <v>16</v>
      </c>
      <c r="B26" s="120" t="s">
        <v>17</v>
      </c>
      <c r="C26" s="27" t="s">
        <v>7</v>
      </c>
      <c r="D26" s="14">
        <f t="shared" si="1"/>
        <v>90.653999999999996</v>
      </c>
      <c r="E26" s="14">
        <f>E27+E28</f>
        <v>52</v>
      </c>
      <c r="F26" s="14">
        <f t="shared" ref="F26:L26" si="11">F27+F28</f>
        <v>3.8</v>
      </c>
      <c r="G26" s="14">
        <f t="shared" si="11"/>
        <v>14.853999999999999</v>
      </c>
      <c r="H26" s="14">
        <f t="shared" si="11"/>
        <v>20</v>
      </c>
      <c r="I26" s="14">
        <f t="shared" si="11"/>
        <v>0</v>
      </c>
      <c r="J26" s="14">
        <f t="shared" si="11"/>
        <v>0</v>
      </c>
      <c r="K26" s="14">
        <f t="shared" si="11"/>
        <v>0</v>
      </c>
      <c r="L26" s="69">
        <f t="shared" si="11"/>
        <v>20</v>
      </c>
      <c r="M26" s="100"/>
    </row>
    <row r="27" spans="1:13" ht="15.75" thickBot="1" x14ac:dyDescent="0.3">
      <c r="A27" s="111"/>
      <c r="B27" s="113"/>
      <c r="C27" s="29" t="s">
        <v>34</v>
      </c>
      <c r="D27" s="14">
        <f t="shared" si="1"/>
        <v>90.653999999999996</v>
      </c>
      <c r="E27" s="19">
        <f>E30</f>
        <v>52</v>
      </c>
      <c r="F27" s="19">
        <f t="shared" ref="F27:L28" si="12">F30</f>
        <v>3.8</v>
      </c>
      <c r="G27" s="19">
        <f t="shared" si="12"/>
        <v>14.853999999999999</v>
      </c>
      <c r="H27" s="19">
        <f t="shared" si="12"/>
        <v>20</v>
      </c>
      <c r="I27" s="19">
        <f t="shared" si="12"/>
        <v>0</v>
      </c>
      <c r="J27" s="19">
        <f t="shared" si="12"/>
        <v>0</v>
      </c>
      <c r="K27" s="19">
        <f>K30</f>
        <v>0</v>
      </c>
      <c r="L27" s="70">
        <f>L30</f>
        <v>20</v>
      </c>
      <c r="M27" s="102"/>
    </row>
    <row r="28" spans="1:13" ht="15.75" thickBot="1" x14ac:dyDescent="0.3">
      <c r="A28" s="119"/>
      <c r="B28" s="121"/>
      <c r="C28" s="31" t="s">
        <v>33</v>
      </c>
      <c r="D28" s="14">
        <f t="shared" si="1"/>
        <v>0</v>
      </c>
      <c r="E28" s="41">
        <f>E31</f>
        <v>0</v>
      </c>
      <c r="F28" s="41">
        <f t="shared" si="12"/>
        <v>0</v>
      </c>
      <c r="G28" s="41">
        <f t="shared" si="12"/>
        <v>0</v>
      </c>
      <c r="H28" s="41">
        <f t="shared" si="12"/>
        <v>0</v>
      </c>
      <c r="I28" s="41">
        <f t="shared" si="12"/>
        <v>0</v>
      </c>
      <c r="J28" s="41">
        <f t="shared" si="12"/>
        <v>0</v>
      </c>
      <c r="K28" s="41">
        <f t="shared" si="12"/>
        <v>0</v>
      </c>
      <c r="L28" s="76">
        <f t="shared" si="12"/>
        <v>0</v>
      </c>
      <c r="M28" s="102"/>
    </row>
    <row r="29" spans="1:13" ht="15.75" thickBot="1" x14ac:dyDescent="0.3">
      <c r="A29" s="123" t="s">
        <v>38</v>
      </c>
      <c r="B29" s="122" t="s">
        <v>18</v>
      </c>
      <c r="C29" s="13" t="s">
        <v>7</v>
      </c>
      <c r="D29" s="14">
        <f t="shared" si="1"/>
        <v>90.653999999999996</v>
      </c>
      <c r="E29" s="15">
        <f>E30+E31</f>
        <v>52</v>
      </c>
      <c r="F29" s="15">
        <f t="shared" ref="F29:L29" si="13">F30+F31</f>
        <v>3.8</v>
      </c>
      <c r="G29" s="15">
        <f t="shared" si="13"/>
        <v>14.853999999999999</v>
      </c>
      <c r="H29" s="15">
        <f t="shared" si="13"/>
        <v>20</v>
      </c>
      <c r="I29" s="15">
        <f t="shared" si="13"/>
        <v>0</v>
      </c>
      <c r="J29" s="15">
        <f t="shared" si="13"/>
        <v>0</v>
      </c>
      <c r="K29" s="15">
        <f t="shared" si="13"/>
        <v>0</v>
      </c>
      <c r="L29" s="69">
        <f t="shared" si="13"/>
        <v>20</v>
      </c>
      <c r="M29" s="102"/>
    </row>
    <row r="30" spans="1:13" ht="15.75" thickBot="1" x14ac:dyDescent="0.3">
      <c r="A30" s="107"/>
      <c r="B30" s="109"/>
      <c r="C30" s="18" t="s">
        <v>34</v>
      </c>
      <c r="D30" s="14">
        <f t="shared" si="1"/>
        <v>90.653999999999996</v>
      </c>
      <c r="E30" s="20">
        <v>52</v>
      </c>
      <c r="F30" s="20">
        <v>3.8</v>
      </c>
      <c r="G30" s="20">
        <v>14.853999999999999</v>
      </c>
      <c r="H30" s="21">
        <v>20</v>
      </c>
      <c r="I30" s="21">
        <v>0</v>
      </c>
      <c r="J30" s="20">
        <v>0</v>
      </c>
      <c r="K30" s="20">
        <v>0</v>
      </c>
      <c r="L30" s="70">
        <v>20</v>
      </c>
      <c r="M30" s="102"/>
    </row>
    <row r="31" spans="1:13" ht="15" customHeight="1" thickBot="1" x14ac:dyDescent="0.3">
      <c r="A31" s="107"/>
      <c r="B31" s="109"/>
      <c r="C31" s="42" t="s">
        <v>33</v>
      </c>
      <c r="D31" s="14">
        <f t="shared" si="1"/>
        <v>0</v>
      </c>
      <c r="E31" s="43">
        <v>0</v>
      </c>
      <c r="F31" s="43">
        <v>0</v>
      </c>
      <c r="G31" s="43">
        <v>0</v>
      </c>
      <c r="H31" s="44">
        <v>0</v>
      </c>
      <c r="I31" s="44">
        <v>0</v>
      </c>
      <c r="J31" s="43">
        <v>0</v>
      </c>
      <c r="K31" s="43">
        <v>0</v>
      </c>
      <c r="L31" s="75">
        <v>0</v>
      </c>
      <c r="M31" s="100"/>
    </row>
    <row r="32" spans="1:13" ht="15.75" thickBot="1" x14ac:dyDescent="0.3">
      <c r="A32" s="65"/>
      <c r="B32" s="120" t="s">
        <v>20</v>
      </c>
      <c r="C32" s="27" t="s">
        <v>7</v>
      </c>
      <c r="D32" s="14">
        <f t="shared" si="1"/>
        <v>39502.619999999995</v>
      </c>
      <c r="E32" s="14">
        <f>E33+E34</f>
        <v>5163.2929999999997</v>
      </c>
      <c r="F32" s="14">
        <f t="shared" ref="F32:L32" si="14">F33+F34</f>
        <v>4814.5559999999996</v>
      </c>
      <c r="G32" s="14">
        <f t="shared" si="14"/>
        <v>4769.24</v>
      </c>
      <c r="H32" s="14">
        <f t="shared" si="14"/>
        <v>4959.3670000000002</v>
      </c>
      <c r="I32" s="14">
        <f t="shared" si="14"/>
        <v>5324.5839999999998</v>
      </c>
      <c r="J32" s="14">
        <f t="shared" si="14"/>
        <v>6117.3850000000002</v>
      </c>
      <c r="K32" s="14">
        <f t="shared" si="14"/>
        <v>8354.1949999999997</v>
      </c>
      <c r="L32" s="69">
        <f t="shared" si="14"/>
        <v>5203.0219999999999</v>
      </c>
      <c r="M32" s="102"/>
    </row>
    <row r="33" spans="1:14" ht="15.75" thickBot="1" x14ac:dyDescent="0.3">
      <c r="A33" s="45" t="s">
        <v>19</v>
      </c>
      <c r="B33" s="113"/>
      <c r="C33" s="29" t="s">
        <v>34</v>
      </c>
      <c r="D33" s="14">
        <f t="shared" si="1"/>
        <v>39104.012000000002</v>
      </c>
      <c r="E33" s="19">
        <f>E36</f>
        <v>5163.2929999999997</v>
      </c>
      <c r="F33" s="19">
        <f t="shared" ref="F33:L34" si="15">F36</f>
        <v>4814.5559999999996</v>
      </c>
      <c r="G33" s="19">
        <f t="shared" si="15"/>
        <v>4769.24</v>
      </c>
      <c r="H33" s="19">
        <f t="shared" si="15"/>
        <v>4959.3670000000002</v>
      </c>
      <c r="I33" s="19">
        <f t="shared" si="15"/>
        <v>5324.5839999999998</v>
      </c>
      <c r="J33" s="19">
        <f>J36+J39</f>
        <v>5918.0810000000001</v>
      </c>
      <c r="K33" s="19">
        <f>K36+K39+K41</f>
        <v>8154.8909999999996</v>
      </c>
      <c r="L33" s="70">
        <f t="shared" si="15"/>
        <v>5203.0219999999999</v>
      </c>
      <c r="M33" s="102"/>
    </row>
    <row r="34" spans="1:14" ht="15.75" thickBot="1" x14ac:dyDescent="0.3">
      <c r="A34" s="66"/>
      <c r="B34" s="121"/>
      <c r="C34" s="31" t="s">
        <v>33</v>
      </c>
      <c r="D34" s="14">
        <f t="shared" si="1"/>
        <v>398.608</v>
      </c>
      <c r="E34" s="24">
        <f>E37</f>
        <v>0</v>
      </c>
      <c r="F34" s="24">
        <f t="shared" si="15"/>
        <v>0</v>
      </c>
      <c r="G34" s="24">
        <f t="shared" si="15"/>
        <v>0</v>
      </c>
      <c r="H34" s="24">
        <f t="shared" si="15"/>
        <v>0</v>
      </c>
      <c r="I34" s="24">
        <f t="shared" si="15"/>
        <v>0</v>
      </c>
      <c r="J34" s="24">
        <f>J37+J40</f>
        <v>199.304</v>
      </c>
      <c r="K34" s="24">
        <f>K40</f>
        <v>199.304</v>
      </c>
      <c r="L34" s="71">
        <f t="shared" si="15"/>
        <v>0</v>
      </c>
      <c r="M34" s="102"/>
    </row>
    <row r="35" spans="1:14" ht="15.75" thickBot="1" x14ac:dyDescent="0.3">
      <c r="A35" s="129" t="s">
        <v>39</v>
      </c>
      <c r="B35" s="124" t="s">
        <v>21</v>
      </c>
      <c r="C35" s="46" t="s">
        <v>7</v>
      </c>
      <c r="D35" s="14">
        <f t="shared" si="1"/>
        <v>38739.876999999993</v>
      </c>
      <c r="E35" s="47">
        <f>E36+E37</f>
        <v>5163.2929999999997</v>
      </c>
      <c r="F35" s="47">
        <f t="shared" ref="F35:L35" si="16">F36+F37</f>
        <v>4814.5559999999996</v>
      </c>
      <c r="G35" s="47">
        <f t="shared" si="16"/>
        <v>4769.24</v>
      </c>
      <c r="H35" s="47">
        <f t="shared" si="16"/>
        <v>4959.3670000000002</v>
      </c>
      <c r="I35" s="47">
        <f t="shared" si="16"/>
        <v>5324.5839999999998</v>
      </c>
      <c r="J35" s="47">
        <f t="shared" si="16"/>
        <v>5914.0129999999999</v>
      </c>
      <c r="K35" s="47">
        <f t="shared" si="16"/>
        <v>7794.8239999999996</v>
      </c>
      <c r="L35" s="69">
        <f t="shared" si="16"/>
        <v>5203.0219999999999</v>
      </c>
      <c r="M35" s="102"/>
    </row>
    <row r="36" spans="1:14" ht="15.75" thickBot="1" x14ac:dyDescent="0.3">
      <c r="A36" s="129"/>
      <c r="B36" s="125"/>
      <c r="C36" s="48" t="s">
        <v>34</v>
      </c>
      <c r="D36" s="14">
        <f t="shared" si="1"/>
        <v>38739.876999999993</v>
      </c>
      <c r="E36" s="49">
        <v>5163.2929999999997</v>
      </c>
      <c r="F36" s="49">
        <v>4814.5559999999996</v>
      </c>
      <c r="G36" s="20">
        <v>4769.24</v>
      </c>
      <c r="H36" s="21">
        <v>4959.3670000000002</v>
      </c>
      <c r="I36" s="21">
        <v>5324.5839999999998</v>
      </c>
      <c r="J36" s="20">
        <v>5914.0129999999999</v>
      </c>
      <c r="K36" s="20">
        <v>7794.8239999999996</v>
      </c>
      <c r="L36" s="70">
        <v>5203.0219999999999</v>
      </c>
      <c r="M36" s="100"/>
    </row>
    <row r="37" spans="1:14" ht="15.75" thickBot="1" x14ac:dyDescent="0.3">
      <c r="A37" s="130"/>
      <c r="B37" s="126"/>
      <c r="C37" s="50" t="s">
        <v>33</v>
      </c>
      <c r="D37" s="14">
        <f t="shared" si="1"/>
        <v>0</v>
      </c>
      <c r="E37" s="88">
        <v>0</v>
      </c>
      <c r="F37" s="88">
        <v>0</v>
      </c>
      <c r="G37" s="43">
        <v>0</v>
      </c>
      <c r="H37" s="44">
        <v>0</v>
      </c>
      <c r="I37" s="44">
        <v>0</v>
      </c>
      <c r="J37" s="43">
        <v>0</v>
      </c>
      <c r="K37" s="43">
        <v>0</v>
      </c>
      <c r="L37" s="71">
        <v>0</v>
      </c>
      <c r="M37" s="102"/>
    </row>
    <row r="38" spans="1:14" ht="15.75" thickBot="1" x14ac:dyDescent="0.3">
      <c r="A38" s="99"/>
      <c r="B38" s="124" t="s">
        <v>46</v>
      </c>
      <c r="C38" s="78" t="s">
        <v>47</v>
      </c>
      <c r="D38" s="86">
        <f>D39+D40</f>
        <v>406.74299999999999</v>
      </c>
      <c r="E38" s="90"/>
      <c r="F38" s="90"/>
      <c r="G38" s="91"/>
      <c r="H38" s="92"/>
      <c r="I38" s="92"/>
      <c r="J38" s="91">
        <f>J39+J40</f>
        <v>203.37200000000001</v>
      </c>
      <c r="K38" s="91">
        <f>K39+K40</f>
        <v>203.37100000000001</v>
      </c>
      <c r="L38" s="87"/>
      <c r="M38" s="102"/>
    </row>
    <row r="39" spans="1:14" ht="15.75" thickBot="1" x14ac:dyDescent="0.3">
      <c r="A39" s="99" t="s">
        <v>45</v>
      </c>
      <c r="B39" s="127"/>
      <c r="C39" s="82" t="s">
        <v>34</v>
      </c>
      <c r="D39" s="86">
        <f t="shared" si="1"/>
        <v>8.1349999999999998</v>
      </c>
      <c r="E39" s="90"/>
      <c r="F39" s="90"/>
      <c r="G39" s="91"/>
      <c r="H39" s="92"/>
      <c r="I39" s="92"/>
      <c r="J39" s="91">
        <v>4.0679999999999996</v>
      </c>
      <c r="K39" s="91">
        <v>4.0670000000000002</v>
      </c>
      <c r="L39" s="87"/>
      <c r="M39" s="102"/>
    </row>
    <row r="40" spans="1:14" ht="21" customHeight="1" thickBot="1" x14ac:dyDescent="0.3">
      <c r="A40" s="99"/>
      <c r="B40" s="128"/>
      <c r="C40" s="78" t="s">
        <v>33</v>
      </c>
      <c r="D40" s="86">
        <f t="shared" si="1"/>
        <v>398.608</v>
      </c>
      <c r="E40" s="90"/>
      <c r="F40" s="90"/>
      <c r="G40" s="91"/>
      <c r="H40" s="92"/>
      <c r="I40" s="92"/>
      <c r="J40" s="91">
        <v>199.304</v>
      </c>
      <c r="K40" s="91">
        <v>199.304</v>
      </c>
      <c r="L40" s="87"/>
      <c r="M40" s="102"/>
    </row>
    <row r="41" spans="1:14" ht="21" customHeight="1" thickBot="1" x14ac:dyDescent="0.3">
      <c r="A41" s="93"/>
      <c r="B41" s="148" t="s">
        <v>53</v>
      </c>
      <c r="C41" s="78" t="s">
        <v>47</v>
      </c>
      <c r="D41" s="86">
        <f>D42+D43</f>
        <v>356</v>
      </c>
      <c r="E41" s="90"/>
      <c r="F41" s="90"/>
      <c r="G41" s="91"/>
      <c r="H41" s="92"/>
      <c r="I41" s="92"/>
      <c r="J41" s="91">
        <f>J42+J43</f>
        <v>0</v>
      </c>
      <c r="K41" s="91">
        <f>K42+K43</f>
        <v>356</v>
      </c>
      <c r="L41" s="87"/>
      <c r="M41" s="102"/>
    </row>
    <row r="42" spans="1:14" ht="21" customHeight="1" thickBot="1" x14ac:dyDescent="0.3">
      <c r="A42" s="94" t="s">
        <v>52</v>
      </c>
      <c r="B42" s="149"/>
      <c r="C42" s="82" t="s">
        <v>34</v>
      </c>
      <c r="D42" s="86">
        <f t="shared" ref="D42:D43" si="17">SUM(E42:K42)</f>
        <v>356</v>
      </c>
      <c r="E42" s="90"/>
      <c r="F42" s="90"/>
      <c r="G42" s="91"/>
      <c r="H42" s="92"/>
      <c r="I42" s="92"/>
      <c r="J42" s="91"/>
      <c r="K42" s="91">
        <v>356</v>
      </c>
      <c r="L42" s="87"/>
      <c r="M42" s="102"/>
    </row>
    <row r="43" spans="1:14" ht="21" customHeight="1" thickBot="1" x14ac:dyDescent="0.3">
      <c r="A43" s="95"/>
      <c r="B43" s="150"/>
      <c r="C43" s="78" t="s">
        <v>33</v>
      </c>
      <c r="D43" s="86">
        <f t="shared" si="17"/>
        <v>0</v>
      </c>
      <c r="E43" s="90"/>
      <c r="F43" s="90"/>
      <c r="G43" s="91"/>
      <c r="H43" s="92"/>
      <c r="I43" s="92"/>
      <c r="J43" s="91"/>
      <c r="K43" s="91"/>
      <c r="L43" s="87"/>
      <c r="M43" s="102"/>
    </row>
    <row r="44" spans="1:14" ht="15.75" thickBot="1" x14ac:dyDescent="0.3">
      <c r="A44" s="111" t="s">
        <v>22</v>
      </c>
      <c r="B44" s="120" t="s">
        <v>23</v>
      </c>
      <c r="C44" s="52" t="s">
        <v>7</v>
      </c>
      <c r="D44" s="14">
        <f t="shared" si="1"/>
        <v>406048.84299999999</v>
      </c>
      <c r="E44" s="89">
        <f>E45+E46</f>
        <v>68405.047999999995</v>
      </c>
      <c r="F44" s="89">
        <f t="shared" ref="F44:L44" si="18">F45+F46</f>
        <v>47766.188999999998</v>
      </c>
      <c r="G44" s="89">
        <f t="shared" si="18"/>
        <v>55121.7</v>
      </c>
      <c r="H44" s="89">
        <f t="shared" si="18"/>
        <v>41771.68</v>
      </c>
      <c r="I44" s="89">
        <f t="shared" si="18"/>
        <v>50271.330999999998</v>
      </c>
      <c r="J44" s="89">
        <f t="shared" si="18"/>
        <v>68329.69200000001</v>
      </c>
      <c r="K44" s="89">
        <f t="shared" si="18"/>
        <v>74383.202999999994</v>
      </c>
      <c r="L44" s="69">
        <f t="shared" si="18"/>
        <v>39091.548000000003</v>
      </c>
      <c r="M44" s="100"/>
      <c r="N44" s="53"/>
    </row>
    <row r="45" spans="1:14" ht="15.75" thickBot="1" x14ac:dyDescent="0.3">
      <c r="A45" s="111"/>
      <c r="B45" s="113"/>
      <c r="C45" s="54" t="s">
        <v>34</v>
      </c>
      <c r="D45" s="14">
        <f t="shared" si="1"/>
        <v>401731.94299999997</v>
      </c>
      <c r="E45" s="19">
        <f>E48+E51+E57+E60</f>
        <v>67751.847999999998</v>
      </c>
      <c r="F45" s="19">
        <f t="shared" ref="F45:L46" si="19">F48+F51+F57+F60</f>
        <v>47112.989000000001</v>
      </c>
      <c r="G45" s="19">
        <f t="shared" si="19"/>
        <v>54468.5</v>
      </c>
      <c r="H45" s="19">
        <f t="shared" si="19"/>
        <v>41139.18</v>
      </c>
      <c r="I45" s="19">
        <f>I48+I51+I57+I60</f>
        <v>49658.631000000001</v>
      </c>
      <c r="J45" s="19">
        <f>J48+J51+J57+J60+J54</f>
        <v>67733.792000000016</v>
      </c>
      <c r="K45" s="19">
        <f>K48+K51+K57+K60+K54</f>
        <v>73867.002999999997</v>
      </c>
      <c r="L45" s="70">
        <f t="shared" si="19"/>
        <v>38522.948000000004</v>
      </c>
      <c r="M45" s="100"/>
      <c r="N45" s="53"/>
    </row>
    <row r="46" spans="1:14" ht="15.75" thickBot="1" x14ac:dyDescent="0.3">
      <c r="A46" s="119"/>
      <c r="B46" s="121"/>
      <c r="C46" s="55" t="s">
        <v>33</v>
      </c>
      <c r="D46" s="14">
        <f t="shared" si="1"/>
        <v>4316.9000000000005</v>
      </c>
      <c r="E46" s="24">
        <f>E49+E52+E58+E61</f>
        <v>653.20000000000005</v>
      </c>
      <c r="F46" s="24">
        <f t="shared" si="19"/>
        <v>653.20000000000005</v>
      </c>
      <c r="G46" s="24">
        <f t="shared" si="19"/>
        <v>653.20000000000005</v>
      </c>
      <c r="H46" s="24">
        <f t="shared" si="19"/>
        <v>632.5</v>
      </c>
      <c r="I46" s="24">
        <f t="shared" si="19"/>
        <v>612.70000000000005</v>
      </c>
      <c r="J46" s="24">
        <f t="shared" si="19"/>
        <v>595.9</v>
      </c>
      <c r="K46" s="24">
        <f t="shared" si="19"/>
        <v>516.20000000000005</v>
      </c>
      <c r="L46" s="71">
        <f t="shared" si="19"/>
        <v>568.6</v>
      </c>
    </row>
    <row r="47" spans="1:14" ht="15.75" thickBot="1" x14ac:dyDescent="0.3">
      <c r="A47" s="123" t="s">
        <v>40</v>
      </c>
      <c r="B47" s="122" t="s">
        <v>24</v>
      </c>
      <c r="C47" s="13" t="s">
        <v>7</v>
      </c>
      <c r="D47" s="14">
        <f t="shared" si="1"/>
        <v>236522.00000000003</v>
      </c>
      <c r="E47" s="15">
        <f>E48+E49</f>
        <v>58636.563999999998</v>
      </c>
      <c r="F47" s="15">
        <f t="shared" ref="F47:L47" si="20">F48+F49</f>
        <v>37372.309000000001</v>
      </c>
      <c r="G47" s="15">
        <f t="shared" si="20"/>
        <v>44314.089</v>
      </c>
      <c r="H47" s="15">
        <f t="shared" si="20"/>
        <v>20922.007000000001</v>
      </c>
      <c r="I47" s="15">
        <f t="shared" si="20"/>
        <v>29002.127</v>
      </c>
      <c r="J47" s="15">
        <f t="shared" si="20"/>
        <v>46274.904000000002</v>
      </c>
      <c r="K47" s="15">
        <f t="shared" si="20"/>
        <v>0</v>
      </c>
      <c r="L47" s="69">
        <f t="shared" si="20"/>
        <v>23959</v>
      </c>
    </row>
    <row r="48" spans="1:14" ht="15.75" thickBot="1" x14ac:dyDescent="0.3">
      <c r="A48" s="107"/>
      <c r="B48" s="109"/>
      <c r="C48" s="18" t="s">
        <v>34</v>
      </c>
      <c r="D48" s="14">
        <f t="shared" si="1"/>
        <v>236522.00000000003</v>
      </c>
      <c r="E48" s="20">
        <v>58636.563999999998</v>
      </c>
      <c r="F48" s="20">
        <v>37372.309000000001</v>
      </c>
      <c r="G48" s="49">
        <v>44314.089</v>
      </c>
      <c r="H48" s="21">
        <v>20922.007000000001</v>
      </c>
      <c r="I48" s="21">
        <v>29002.127</v>
      </c>
      <c r="J48" s="49">
        <v>46274.904000000002</v>
      </c>
      <c r="K48" s="20">
        <v>0</v>
      </c>
      <c r="L48" s="70">
        <v>23959</v>
      </c>
    </row>
    <row r="49" spans="1:14" ht="15" customHeight="1" thickBot="1" x14ac:dyDescent="0.3">
      <c r="A49" s="107"/>
      <c r="B49" s="109"/>
      <c r="C49" s="23" t="s">
        <v>33</v>
      </c>
      <c r="D49" s="14">
        <f t="shared" si="1"/>
        <v>0</v>
      </c>
      <c r="E49" s="25">
        <v>0</v>
      </c>
      <c r="F49" s="25">
        <v>0</v>
      </c>
      <c r="G49" s="25">
        <v>0</v>
      </c>
      <c r="H49" s="25">
        <v>0</v>
      </c>
      <c r="I49" s="26">
        <v>0</v>
      </c>
      <c r="J49" s="25">
        <v>0</v>
      </c>
      <c r="K49" s="25">
        <v>0</v>
      </c>
      <c r="L49" s="71">
        <v>0</v>
      </c>
    </row>
    <row r="50" spans="1:14" ht="15.75" thickBot="1" x14ac:dyDescent="0.3">
      <c r="A50" s="123" t="s">
        <v>42</v>
      </c>
      <c r="B50" s="108" t="s">
        <v>25</v>
      </c>
      <c r="C50" s="13" t="s">
        <v>7</v>
      </c>
      <c r="D50" s="14">
        <f t="shared" si="1"/>
        <v>83324.96100000001</v>
      </c>
      <c r="E50" s="15">
        <f>E51+E52</f>
        <v>9115.2839999999997</v>
      </c>
      <c r="F50" s="15">
        <f t="shared" ref="F50:L50" si="21">F51+F52</f>
        <v>9740.68</v>
      </c>
      <c r="G50" s="15">
        <f t="shared" si="21"/>
        <v>10154.411</v>
      </c>
      <c r="H50" s="15">
        <f t="shared" si="21"/>
        <v>10383.349</v>
      </c>
      <c r="I50" s="15">
        <f t="shared" si="21"/>
        <v>11716.504000000001</v>
      </c>
      <c r="J50" s="15">
        <f t="shared" si="21"/>
        <v>13762.875</v>
      </c>
      <c r="K50" s="15">
        <f t="shared" si="21"/>
        <v>18451.858</v>
      </c>
      <c r="L50" s="69">
        <f t="shared" si="21"/>
        <v>11717.948</v>
      </c>
    </row>
    <row r="51" spans="1:14" ht="15.75" thickBot="1" x14ac:dyDescent="0.3">
      <c r="A51" s="107"/>
      <c r="B51" s="109"/>
      <c r="C51" s="18" t="s">
        <v>34</v>
      </c>
      <c r="D51" s="14">
        <f t="shared" si="1"/>
        <v>83324.96100000001</v>
      </c>
      <c r="E51" s="20">
        <v>9115.2839999999997</v>
      </c>
      <c r="F51" s="20">
        <v>9740.68</v>
      </c>
      <c r="G51" s="20">
        <v>10154.411</v>
      </c>
      <c r="H51" s="21">
        <v>10383.349</v>
      </c>
      <c r="I51" s="21">
        <v>11716.504000000001</v>
      </c>
      <c r="J51" s="20">
        <v>13762.875</v>
      </c>
      <c r="K51" s="20">
        <v>18451.858</v>
      </c>
      <c r="L51" s="70">
        <v>11717.948</v>
      </c>
    </row>
    <row r="52" spans="1:14" ht="15.75" thickBot="1" x14ac:dyDescent="0.3">
      <c r="A52" s="131"/>
      <c r="B52" s="132"/>
      <c r="C52" s="42" t="s">
        <v>33</v>
      </c>
      <c r="D52" s="14">
        <f t="shared" si="1"/>
        <v>0</v>
      </c>
      <c r="E52" s="43">
        <v>0</v>
      </c>
      <c r="F52" s="43">
        <v>0</v>
      </c>
      <c r="G52" s="43">
        <v>0</v>
      </c>
      <c r="H52" s="44">
        <v>0</v>
      </c>
      <c r="I52" s="44">
        <v>0</v>
      </c>
      <c r="J52" s="43">
        <v>0</v>
      </c>
      <c r="K52" s="43">
        <v>0</v>
      </c>
      <c r="L52" s="75">
        <v>0</v>
      </c>
    </row>
    <row r="53" spans="1:14" ht="15.75" thickBot="1" x14ac:dyDescent="0.3">
      <c r="A53" s="97"/>
      <c r="B53" s="98"/>
      <c r="C53" s="83" t="s">
        <v>47</v>
      </c>
      <c r="D53" s="14">
        <f t="shared" si="1"/>
        <v>37.728999999999999</v>
      </c>
      <c r="E53" s="84"/>
      <c r="F53" s="84"/>
      <c r="G53" s="84"/>
      <c r="H53" s="80"/>
      <c r="I53" s="85"/>
      <c r="J53" s="79">
        <f>J54+J55</f>
        <v>19.013000000000002</v>
      </c>
      <c r="K53" s="79">
        <f>K54</f>
        <v>18.716000000000001</v>
      </c>
      <c r="L53" s="81"/>
    </row>
    <row r="54" spans="1:14" ht="15.75" thickBot="1" x14ac:dyDescent="0.3">
      <c r="A54" s="97" t="s">
        <v>48</v>
      </c>
      <c r="B54" s="109" t="s">
        <v>49</v>
      </c>
      <c r="C54" s="83" t="s">
        <v>34</v>
      </c>
      <c r="D54" s="14">
        <f t="shared" si="1"/>
        <v>37.728999999999999</v>
      </c>
      <c r="E54" s="84"/>
      <c r="F54" s="84"/>
      <c r="G54" s="84"/>
      <c r="H54" s="80"/>
      <c r="I54" s="85"/>
      <c r="J54" s="79">
        <v>19.013000000000002</v>
      </c>
      <c r="K54" s="79">
        <v>18.716000000000001</v>
      </c>
      <c r="L54" s="81"/>
    </row>
    <row r="55" spans="1:14" ht="15.75" thickBot="1" x14ac:dyDescent="0.3">
      <c r="A55" s="97"/>
      <c r="B55" s="133"/>
      <c r="C55" s="83" t="s">
        <v>33</v>
      </c>
      <c r="D55" s="14">
        <f t="shared" si="1"/>
        <v>0</v>
      </c>
      <c r="E55" s="84"/>
      <c r="F55" s="84"/>
      <c r="G55" s="84"/>
      <c r="H55" s="80"/>
      <c r="I55" s="85"/>
      <c r="J55" s="79"/>
      <c r="K55" s="79"/>
      <c r="L55" s="81"/>
    </row>
    <row r="56" spans="1:14" ht="15.75" thickBot="1" x14ac:dyDescent="0.3">
      <c r="A56" s="106" t="s">
        <v>43</v>
      </c>
      <c r="B56" s="108" t="s">
        <v>26</v>
      </c>
      <c r="C56" s="13" t="s">
        <v>7</v>
      </c>
      <c r="D56" s="14">
        <f t="shared" si="1"/>
        <v>4316.9000000000005</v>
      </c>
      <c r="E56" s="17">
        <f t="shared" ref="E56:F56" si="22">E57+E58</f>
        <v>653.20000000000005</v>
      </c>
      <c r="F56" s="17">
        <f t="shared" si="22"/>
        <v>653.20000000000005</v>
      </c>
      <c r="G56" s="17">
        <f>G57+G58</f>
        <v>653.20000000000005</v>
      </c>
      <c r="H56" s="16">
        <f>H57+H58</f>
        <v>632.5</v>
      </c>
      <c r="I56" s="56">
        <f>I57+I58</f>
        <v>612.70000000000005</v>
      </c>
      <c r="J56" s="15">
        <f>J57+J58</f>
        <v>595.9</v>
      </c>
      <c r="K56" s="15">
        <f>K57+K58</f>
        <v>516.20000000000005</v>
      </c>
      <c r="L56" s="69">
        <f>L58</f>
        <v>568.6</v>
      </c>
      <c r="M56" s="114"/>
      <c r="N56" s="115"/>
    </row>
    <row r="57" spans="1:14" ht="15.75" thickBot="1" x14ac:dyDescent="0.3">
      <c r="A57" s="107"/>
      <c r="B57" s="109"/>
      <c r="C57" s="18" t="s">
        <v>34</v>
      </c>
      <c r="D57" s="14">
        <f t="shared" si="1"/>
        <v>0</v>
      </c>
      <c r="E57" s="20">
        <v>0</v>
      </c>
      <c r="F57" s="20">
        <v>0</v>
      </c>
      <c r="G57" s="22">
        <v>0</v>
      </c>
      <c r="H57" s="21">
        <v>0</v>
      </c>
      <c r="I57" s="57">
        <v>0</v>
      </c>
      <c r="J57" s="20">
        <v>0</v>
      </c>
      <c r="K57" s="20">
        <v>0</v>
      </c>
      <c r="L57" s="70">
        <v>0</v>
      </c>
      <c r="M57" s="114"/>
      <c r="N57" s="115"/>
    </row>
    <row r="58" spans="1:14" ht="15.75" thickBot="1" x14ac:dyDescent="0.3">
      <c r="A58" s="131"/>
      <c r="B58" s="132"/>
      <c r="C58" s="42" t="s">
        <v>33</v>
      </c>
      <c r="D58" s="14">
        <f t="shared" si="1"/>
        <v>4316.9000000000005</v>
      </c>
      <c r="E58" s="43">
        <v>653.20000000000005</v>
      </c>
      <c r="F58" s="43">
        <v>653.20000000000005</v>
      </c>
      <c r="G58" s="58">
        <v>653.20000000000005</v>
      </c>
      <c r="H58" s="44">
        <v>632.5</v>
      </c>
      <c r="I58" s="59">
        <v>612.70000000000005</v>
      </c>
      <c r="J58" s="43">
        <v>595.9</v>
      </c>
      <c r="K58" s="43">
        <v>516.20000000000005</v>
      </c>
      <c r="L58" s="75">
        <v>568.6</v>
      </c>
      <c r="M58" s="114"/>
      <c r="N58" s="115"/>
    </row>
    <row r="59" spans="1:14" ht="15.75" thickBot="1" x14ac:dyDescent="0.3">
      <c r="A59" s="106" t="s">
        <v>44</v>
      </c>
      <c r="B59" s="108" t="s">
        <v>27</v>
      </c>
      <c r="C59" s="13" t="s">
        <v>7</v>
      </c>
      <c r="D59" s="14">
        <f t="shared" si="1"/>
        <v>81847.252999999997</v>
      </c>
      <c r="E59" s="15">
        <f t="shared" ref="E59:L59" si="23">E60</f>
        <v>0</v>
      </c>
      <c r="F59" s="15">
        <f t="shared" si="23"/>
        <v>0</v>
      </c>
      <c r="G59" s="15">
        <f t="shared" si="23"/>
        <v>0</v>
      </c>
      <c r="H59" s="16">
        <f t="shared" si="23"/>
        <v>9833.8240000000005</v>
      </c>
      <c r="I59" s="56">
        <f t="shared" si="23"/>
        <v>8940</v>
      </c>
      <c r="J59" s="15">
        <f t="shared" si="23"/>
        <v>7677</v>
      </c>
      <c r="K59" s="15">
        <f t="shared" si="23"/>
        <v>55396.428999999996</v>
      </c>
      <c r="L59" s="69">
        <f t="shared" si="23"/>
        <v>2846</v>
      </c>
      <c r="M59" s="114"/>
      <c r="N59" s="115"/>
    </row>
    <row r="60" spans="1:14" ht="15.75" thickBot="1" x14ac:dyDescent="0.3">
      <c r="A60" s="107"/>
      <c r="B60" s="109"/>
      <c r="C60" s="18" t="s">
        <v>34</v>
      </c>
      <c r="D60" s="14">
        <f t="shared" si="1"/>
        <v>81847.252999999997</v>
      </c>
      <c r="E60" s="20">
        <v>0</v>
      </c>
      <c r="F60" s="20">
        <v>0</v>
      </c>
      <c r="G60" s="20">
        <v>0</v>
      </c>
      <c r="H60" s="21">
        <v>9833.8240000000005</v>
      </c>
      <c r="I60" s="57">
        <v>8940</v>
      </c>
      <c r="J60" s="20">
        <v>7677</v>
      </c>
      <c r="K60" s="20">
        <v>55396.428999999996</v>
      </c>
      <c r="L60" s="70">
        <v>2846</v>
      </c>
      <c r="M60" s="114"/>
      <c r="N60" s="115"/>
    </row>
    <row r="61" spans="1:14" ht="15.75" thickBot="1" x14ac:dyDescent="0.3">
      <c r="A61" s="116"/>
      <c r="B61" s="117"/>
      <c r="C61" s="42" t="s">
        <v>33</v>
      </c>
      <c r="D61" s="14">
        <f t="shared" si="1"/>
        <v>0</v>
      </c>
      <c r="E61" s="43">
        <v>0</v>
      </c>
      <c r="F61" s="43">
        <v>0</v>
      </c>
      <c r="G61" s="43">
        <v>0</v>
      </c>
      <c r="H61" s="44">
        <v>0</v>
      </c>
      <c r="I61" s="59">
        <v>0</v>
      </c>
      <c r="J61" s="43">
        <v>0</v>
      </c>
      <c r="K61" s="43">
        <v>0</v>
      </c>
      <c r="L61" s="75">
        <v>0</v>
      </c>
      <c r="M61" s="114"/>
      <c r="N61" s="115"/>
    </row>
    <row r="62" spans="1:14" ht="15.75" thickBot="1" x14ac:dyDescent="0.3">
      <c r="A62" s="110" t="s">
        <v>28</v>
      </c>
      <c r="B62" s="112" t="s">
        <v>29</v>
      </c>
      <c r="C62" s="27" t="s">
        <v>30</v>
      </c>
      <c r="D62" s="14">
        <f t="shared" si="1"/>
        <v>236290.69</v>
      </c>
      <c r="E62" s="14">
        <f>E65</f>
        <v>24982.33</v>
      </c>
      <c r="F62" s="14">
        <f t="shared" ref="F62:L64" si="24">F65</f>
        <v>29366.63</v>
      </c>
      <c r="G62" s="14">
        <f t="shared" si="24"/>
        <v>28046.802</v>
      </c>
      <c r="H62" s="14">
        <f t="shared" si="24"/>
        <v>28423.813999999998</v>
      </c>
      <c r="I62" s="14">
        <f t="shared" si="24"/>
        <v>34253.144</v>
      </c>
      <c r="J62" s="14">
        <f t="shared" si="24"/>
        <v>39134.247000000003</v>
      </c>
      <c r="K62" s="14">
        <f>K63</f>
        <v>52083.722999999998</v>
      </c>
      <c r="L62" s="69">
        <f t="shared" si="24"/>
        <v>34822.394</v>
      </c>
      <c r="M62" s="101"/>
      <c r="N62" s="102"/>
    </row>
    <row r="63" spans="1:14" ht="15.75" thickBot="1" x14ac:dyDescent="0.3">
      <c r="A63" s="111"/>
      <c r="B63" s="113"/>
      <c r="C63" s="29" t="s">
        <v>34</v>
      </c>
      <c r="D63" s="14">
        <f t="shared" si="1"/>
        <v>236290.69</v>
      </c>
      <c r="E63" s="19">
        <f>E66</f>
        <v>24982.33</v>
      </c>
      <c r="F63" s="19">
        <f t="shared" si="24"/>
        <v>29366.63</v>
      </c>
      <c r="G63" s="19">
        <f t="shared" si="24"/>
        <v>28046.802</v>
      </c>
      <c r="H63" s="19">
        <f t="shared" si="24"/>
        <v>28423.813999999998</v>
      </c>
      <c r="I63" s="19">
        <f t="shared" si="24"/>
        <v>34253.144</v>
      </c>
      <c r="J63" s="19">
        <f t="shared" si="24"/>
        <v>39134.247000000003</v>
      </c>
      <c r="K63" s="19">
        <f>K66</f>
        <v>52083.722999999998</v>
      </c>
      <c r="L63" s="70">
        <f t="shared" si="24"/>
        <v>34822.394</v>
      </c>
      <c r="M63" s="101"/>
      <c r="N63" s="102"/>
    </row>
    <row r="64" spans="1:14" ht="15" customHeight="1" thickBot="1" x14ac:dyDescent="0.3">
      <c r="A64" s="111"/>
      <c r="B64" s="113"/>
      <c r="C64" s="31" t="s">
        <v>33</v>
      </c>
      <c r="D64" s="14">
        <f t="shared" si="1"/>
        <v>0</v>
      </c>
      <c r="E64" s="24">
        <f>E67</f>
        <v>0</v>
      </c>
      <c r="F64" s="24">
        <f t="shared" si="24"/>
        <v>0</v>
      </c>
      <c r="G64" s="24">
        <f t="shared" si="24"/>
        <v>0</v>
      </c>
      <c r="H64" s="24">
        <f t="shared" si="24"/>
        <v>0</v>
      </c>
      <c r="I64" s="24">
        <f t="shared" si="24"/>
        <v>0</v>
      </c>
      <c r="J64" s="24">
        <f t="shared" si="24"/>
        <v>0</v>
      </c>
      <c r="K64" s="24">
        <f t="shared" si="24"/>
        <v>0</v>
      </c>
      <c r="L64" s="71">
        <f t="shared" si="24"/>
        <v>0</v>
      </c>
      <c r="M64" s="101"/>
      <c r="N64" s="102"/>
    </row>
    <row r="65" spans="1:17" ht="15.75" thickBot="1" x14ac:dyDescent="0.3">
      <c r="A65" s="106" t="s">
        <v>41</v>
      </c>
      <c r="B65" s="108" t="s">
        <v>31</v>
      </c>
      <c r="C65" s="13" t="s">
        <v>7</v>
      </c>
      <c r="D65" s="14">
        <f t="shared" si="1"/>
        <v>236290.69</v>
      </c>
      <c r="E65" s="47">
        <f t="shared" ref="E65:L65" si="25">E66</f>
        <v>24982.33</v>
      </c>
      <c r="F65" s="47">
        <f t="shared" si="25"/>
        <v>29366.63</v>
      </c>
      <c r="G65" s="15">
        <f t="shared" si="25"/>
        <v>28046.802</v>
      </c>
      <c r="H65" s="16">
        <f t="shared" si="25"/>
        <v>28423.813999999998</v>
      </c>
      <c r="I65" s="16">
        <f t="shared" si="25"/>
        <v>34253.144</v>
      </c>
      <c r="J65" s="15">
        <f t="shared" si="25"/>
        <v>39134.247000000003</v>
      </c>
      <c r="K65" s="15">
        <f t="shared" si="25"/>
        <v>52083.722999999998</v>
      </c>
      <c r="L65" s="69">
        <f t="shared" si="25"/>
        <v>34822.394</v>
      </c>
      <c r="M65" s="101"/>
      <c r="N65" s="102"/>
    </row>
    <row r="66" spans="1:17" x14ac:dyDescent="0.25">
      <c r="A66" s="107"/>
      <c r="B66" s="109"/>
      <c r="C66" s="18" t="s">
        <v>34</v>
      </c>
      <c r="D66" s="14">
        <f t="shared" si="1"/>
        <v>236290.69</v>
      </c>
      <c r="E66" s="49">
        <v>24982.33</v>
      </c>
      <c r="F66" s="49">
        <v>29366.63</v>
      </c>
      <c r="G66" s="20">
        <v>28046.802</v>
      </c>
      <c r="H66" s="21">
        <v>28423.813999999998</v>
      </c>
      <c r="I66" s="21">
        <v>34253.144</v>
      </c>
      <c r="J66" s="20">
        <v>39134.247000000003</v>
      </c>
      <c r="K66" s="20">
        <v>52083.722999999998</v>
      </c>
      <c r="L66" s="70">
        <v>34822.394</v>
      </c>
      <c r="M66" s="101"/>
      <c r="N66" s="102"/>
    </row>
    <row r="67" spans="1:17" ht="15.75" thickBot="1" x14ac:dyDescent="0.3">
      <c r="A67" s="107"/>
      <c r="B67" s="109"/>
      <c r="C67" s="23" t="s">
        <v>33</v>
      </c>
      <c r="D67" s="24">
        <f t="shared" ref="D67" si="26">SUM(E67:L67)</f>
        <v>0</v>
      </c>
      <c r="E67" s="51">
        <v>0</v>
      </c>
      <c r="F67" s="51">
        <v>0</v>
      </c>
      <c r="G67" s="25">
        <v>0</v>
      </c>
      <c r="H67" s="26">
        <v>0</v>
      </c>
      <c r="I67" s="26">
        <v>0</v>
      </c>
      <c r="J67" s="25">
        <v>0</v>
      </c>
      <c r="K67" s="25">
        <v>0</v>
      </c>
      <c r="L67" s="71">
        <v>0</v>
      </c>
      <c r="M67" s="101"/>
      <c r="N67" s="102"/>
    </row>
    <row r="68" spans="1:17" ht="15.75" thickBot="1" x14ac:dyDescent="0.3">
      <c r="A68" s="110" t="s">
        <v>50</v>
      </c>
      <c r="B68" s="112" t="s">
        <v>55</v>
      </c>
      <c r="C68" s="27" t="s">
        <v>30</v>
      </c>
      <c r="D68" s="14">
        <f t="shared" ref="D68:D72" si="27">SUM(E68:K68)</f>
        <v>1300</v>
      </c>
      <c r="E68" s="14">
        <f>E71</f>
        <v>0</v>
      </c>
      <c r="F68" s="14">
        <f t="shared" ref="F68:K70" si="28">F71</f>
        <v>0</v>
      </c>
      <c r="G68" s="14">
        <f t="shared" si="28"/>
        <v>0</v>
      </c>
      <c r="H68" s="14">
        <f t="shared" si="28"/>
        <v>0</v>
      </c>
      <c r="I68" s="14">
        <f t="shared" si="28"/>
        <v>0</v>
      </c>
      <c r="J68" s="14">
        <f t="shared" si="28"/>
        <v>0</v>
      </c>
      <c r="K68" s="14">
        <f t="shared" si="28"/>
        <v>1300</v>
      </c>
      <c r="L68" s="60"/>
      <c r="M68" s="61"/>
      <c r="N68" s="61"/>
      <c r="O68" s="103"/>
      <c r="P68" s="103"/>
      <c r="Q68" s="103"/>
    </row>
    <row r="69" spans="1:17" ht="15.75" thickBot="1" x14ac:dyDescent="0.3">
      <c r="A69" s="111"/>
      <c r="B69" s="113"/>
      <c r="C69" s="29" t="s">
        <v>34</v>
      </c>
      <c r="D69" s="14">
        <f t="shared" si="27"/>
        <v>1300</v>
      </c>
      <c r="E69" s="19">
        <f>E72</f>
        <v>0</v>
      </c>
      <c r="F69" s="19">
        <f t="shared" si="28"/>
        <v>0</v>
      </c>
      <c r="G69" s="19">
        <f t="shared" si="28"/>
        <v>0</v>
      </c>
      <c r="H69" s="19">
        <f t="shared" si="28"/>
        <v>0</v>
      </c>
      <c r="I69" s="19">
        <f t="shared" si="28"/>
        <v>0</v>
      </c>
      <c r="J69" s="19">
        <f t="shared" si="28"/>
        <v>0</v>
      </c>
      <c r="K69" s="19">
        <f t="shared" si="28"/>
        <v>1300</v>
      </c>
      <c r="L69" s="62"/>
      <c r="M69" s="63"/>
      <c r="N69" s="63"/>
      <c r="O69" s="63"/>
      <c r="P69" s="63"/>
      <c r="Q69" s="63"/>
    </row>
    <row r="70" spans="1:17" ht="15.75" thickBot="1" x14ac:dyDescent="0.3">
      <c r="A70" s="111"/>
      <c r="B70" s="113"/>
      <c r="C70" s="31" t="s">
        <v>33</v>
      </c>
      <c r="D70" s="14">
        <f t="shared" si="27"/>
        <v>0</v>
      </c>
      <c r="E70" s="24">
        <f>E73</f>
        <v>0</v>
      </c>
      <c r="F70" s="24">
        <f t="shared" si="28"/>
        <v>0</v>
      </c>
      <c r="G70" s="24">
        <f t="shared" si="28"/>
        <v>0</v>
      </c>
      <c r="H70" s="24">
        <f t="shared" si="28"/>
        <v>0</v>
      </c>
      <c r="I70" s="24">
        <f t="shared" si="28"/>
        <v>0</v>
      </c>
      <c r="J70" s="24">
        <f t="shared" si="28"/>
        <v>0</v>
      </c>
      <c r="K70" s="24">
        <f t="shared" si="28"/>
        <v>0</v>
      </c>
      <c r="L70" s="64"/>
    </row>
    <row r="71" spans="1:17" ht="15.75" customHeight="1" thickBot="1" x14ac:dyDescent="0.3">
      <c r="A71" s="106" t="s">
        <v>51</v>
      </c>
      <c r="B71" s="108" t="s">
        <v>54</v>
      </c>
      <c r="C71" s="13" t="s">
        <v>7</v>
      </c>
      <c r="D71" s="14">
        <f t="shared" si="27"/>
        <v>1300</v>
      </c>
      <c r="E71" s="47">
        <f t="shared" ref="E71:K71" si="29">E72</f>
        <v>0</v>
      </c>
      <c r="F71" s="47">
        <f t="shared" si="29"/>
        <v>0</v>
      </c>
      <c r="G71" s="15">
        <f t="shared" si="29"/>
        <v>0</v>
      </c>
      <c r="H71" s="16">
        <f t="shared" si="29"/>
        <v>0</v>
      </c>
      <c r="I71" s="16">
        <f t="shared" si="29"/>
        <v>0</v>
      </c>
      <c r="J71" s="15">
        <f t="shared" si="29"/>
        <v>0</v>
      </c>
      <c r="K71" s="15">
        <f t="shared" si="29"/>
        <v>1300</v>
      </c>
      <c r="L71" s="64"/>
    </row>
    <row r="72" spans="1:17" x14ac:dyDescent="0.25">
      <c r="A72" s="107"/>
      <c r="B72" s="109"/>
      <c r="C72" s="18" t="s">
        <v>34</v>
      </c>
      <c r="D72" s="14">
        <f t="shared" si="27"/>
        <v>1300</v>
      </c>
      <c r="E72" s="49"/>
      <c r="F72" s="49"/>
      <c r="G72" s="20"/>
      <c r="H72" s="21"/>
      <c r="I72" s="21"/>
      <c r="J72" s="20"/>
      <c r="K72" s="20">
        <v>1300</v>
      </c>
      <c r="L72" s="64"/>
    </row>
    <row r="73" spans="1:17" x14ac:dyDescent="0.25">
      <c r="A73" s="146"/>
      <c r="B73" s="147"/>
      <c r="C73" s="18" t="s">
        <v>33</v>
      </c>
      <c r="D73" s="19">
        <f t="shared" ref="D73" si="30">SUM(E73:L73)</f>
        <v>0</v>
      </c>
      <c r="E73" s="49">
        <v>0</v>
      </c>
      <c r="F73" s="49">
        <v>0</v>
      </c>
      <c r="G73" s="20">
        <v>0</v>
      </c>
      <c r="H73" s="21">
        <v>0</v>
      </c>
      <c r="I73" s="21">
        <v>0</v>
      </c>
      <c r="J73" s="20">
        <v>0</v>
      </c>
      <c r="K73" s="20">
        <v>0</v>
      </c>
      <c r="L73" s="64"/>
    </row>
    <row r="74" spans="1:17" x14ac:dyDescent="0.25">
      <c r="H74" s="64"/>
      <c r="I74" s="64"/>
      <c r="L74" s="64"/>
    </row>
    <row r="75" spans="1:17" x14ac:dyDescent="0.25">
      <c r="H75" s="64"/>
      <c r="I75" s="64"/>
      <c r="L75" s="64"/>
    </row>
    <row r="76" spans="1:17" x14ac:dyDescent="0.25">
      <c r="H76" s="64"/>
      <c r="I76" s="64"/>
      <c r="L76" s="64"/>
    </row>
    <row r="77" spans="1:17" x14ac:dyDescent="0.25">
      <c r="H77" s="64"/>
      <c r="I77" s="64"/>
      <c r="L77" s="64"/>
    </row>
    <row r="78" spans="1:17" x14ac:dyDescent="0.25">
      <c r="H78" s="64"/>
      <c r="I78" s="64"/>
      <c r="L78" s="64"/>
    </row>
    <row r="79" spans="1:17" x14ac:dyDescent="0.25">
      <c r="H79" s="64"/>
      <c r="I79" s="64"/>
      <c r="L79" s="64"/>
    </row>
    <row r="80" spans="1:17" x14ac:dyDescent="0.25">
      <c r="H80" s="64"/>
      <c r="I80" s="64"/>
      <c r="L80" s="64"/>
    </row>
    <row r="81" spans="8:12" x14ac:dyDescent="0.25">
      <c r="H81" s="64"/>
      <c r="I81" s="64"/>
      <c r="L81" s="64"/>
    </row>
    <row r="82" spans="8:12" x14ac:dyDescent="0.25">
      <c r="H82" s="64"/>
      <c r="I82" s="64"/>
      <c r="L82" s="64"/>
    </row>
    <row r="83" spans="8:12" x14ac:dyDescent="0.25">
      <c r="H83" s="64"/>
      <c r="I83" s="64"/>
      <c r="L83" s="64"/>
    </row>
    <row r="84" spans="8:12" x14ac:dyDescent="0.25">
      <c r="L84" s="64"/>
    </row>
    <row r="85" spans="8:12" x14ac:dyDescent="0.25">
      <c r="L85" s="64"/>
    </row>
    <row r="86" spans="8:12" x14ac:dyDescent="0.25">
      <c r="L86" s="64"/>
    </row>
    <row r="87" spans="8:12" x14ac:dyDescent="0.25">
      <c r="L87" s="64"/>
    </row>
    <row r="88" spans="8:12" x14ac:dyDescent="0.25">
      <c r="L88" s="64"/>
    </row>
    <row r="89" spans="8:12" x14ac:dyDescent="0.25">
      <c r="L89" s="64"/>
    </row>
    <row r="90" spans="8:12" x14ac:dyDescent="0.25">
      <c r="L90" s="64"/>
    </row>
    <row r="91" spans="8:12" x14ac:dyDescent="0.25">
      <c r="L91" s="64"/>
    </row>
    <row r="92" spans="8:12" x14ac:dyDescent="0.25">
      <c r="L92" s="64"/>
    </row>
    <row r="93" spans="8:12" x14ac:dyDescent="0.25">
      <c r="L93" s="64"/>
    </row>
    <row r="94" spans="8:12" x14ac:dyDescent="0.25">
      <c r="L94" s="64"/>
    </row>
    <row r="95" spans="8:12" x14ac:dyDescent="0.25">
      <c r="L95" s="64"/>
    </row>
    <row r="96" spans="8:12" x14ac:dyDescent="0.25">
      <c r="L96" s="64"/>
    </row>
    <row r="97" spans="12:12" x14ac:dyDescent="0.25">
      <c r="L97" s="64"/>
    </row>
    <row r="98" spans="12:12" x14ac:dyDescent="0.25">
      <c r="L98" s="64"/>
    </row>
    <row r="99" spans="12:12" x14ac:dyDescent="0.25">
      <c r="L99" s="64"/>
    </row>
    <row r="100" spans="12:12" x14ac:dyDescent="0.25">
      <c r="L100" s="64"/>
    </row>
    <row r="101" spans="12:12" x14ac:dyDescent="0.25">
      <c r="L101" s="64"/>
    </row>
    <row r="102" spans="12:12" x14ac:dyDescent="0.25">
      <c r="L102" s="64"/>
    </row>
    <row r="103" spans="12:12" x14ac:dyDescent="0.25">
      <c r="L103" s="64"/>
    </row>
    <row r="104" spans="12:12" x14ac:dyDescent="0.25">
      <c r="L104" s="64"/>
    </row>
    <row r="105" spans="12:12" x14ac:dyDescent="0.25">
      <c r="L105" s="64"/>
    </row>
    <row r="106" spans="12:12" x14ac:dyDescent="0.25">
      <c r="L106" s="64"/>
    </row>
    <row r="107" spans="12:12" x14ac:dyDescent="0.25">
      <c r="L107" s="64"/>
    </row>
    <row r="108" spans="12:12" x14ac:dyDescent="0.25">
      <c r="L108" s="64"/>
    </row>
    <row r="109" spans="12:12" x14ac:dyDescent="0.25">
      <c r="L109" s="64"/>
    </row>
    <row r="110" spans="12:12" x14ac:dyDescent="0.25">
      <c r="L110" s="64"/>
    </row>
    <row r="111" spans="12:12" x14ac:dyDescent="0.25">
      <c r="L111" s="64"/>
    </row>
    <row r="112" spans="12:12" x14ac:dyDescent="0.25">
      <c r="L112" s="64"/>
    </row>
    <row r="113" spans="12:12" x14ac:dyDescent="0.25">
      <c r="L113" s="64"/>
    </row>
    <row r="114" spans="12:12" x14ac:dyDescent="0.25">
      <c r="L114" s="64"/>
    </row>
    <row r="115" spans="12:12" x14ac:dyDescent="0.25">
      <c r="L115" s="64"/>
    </row>
    <row r="116" spans="12:12" x14ac:dyDescent="0.25">
      <c r="L116" s="64"/>
    </row>
    <row r="117" spans="12:12" x14ac:dyDescent="0.25">
      <c r="L117" s="64"/>
    </row>
    <row r="118" spans="12:12" x14ac:dyDescent="0.25">
      <c r="L118" s="64"/>
    </row>
    <row r="119" spans="12:12" x14ac:dyDescent="0.25">
      <c r="L119" s="64"/>
    </row>
    <row r="120" spans="12:12" x14ac:dyDescent="0.25">
      <c r="L120" s="64"/>
    </row>
    <row r="121" spans="12:12" x14ac:dyDescent="0.25">
      <c r="L121" s="64"/>
    </row>
    <row r="122" spans="12:12" x14ac:dyDescent="0.25">
      <c r="L122" s="64"/>
    </row>
    <row r="123" spans="12:12" x14ac:dyDescent="0.25">
      <c r="L123" s="64"/>
    </row>
    <row r="124" spans="12:12" x14ac:dyDescent="0.25">
      <c r="L124" s="64"/>
    </row>
    <row r="125" spans="12:12" x14ac:dyDescent="0.25">
      <c r="L125" s="64"/>
    </row>
    <row r="126" spans="12:12" x14ac:dyDescent="0.25">
      <c r="L126" s="64"/>
    </row>
    <row r="127" spans="12:12" x14ac:dyDescent="0.25">
      <c r="L127" s="64"/>
    </row>
    <row r="128" spans="12:12" x14ac:dyDescent="0.25">
      <c r="L128" s="64"/>
    </row>
    <row r="129" spans="12:12" x14ac:dyDescent="0.25">
      <c r="L129" s="64"/>
    </row>
    <row r="130" spans="12:12" x14ac:dyDescent="0.25">
      <c r="L130" s="64"/>
    </row>
    <row r="131" spans="12:12" x14ac:dyDescent="0.25">
      <c r="L131" s="64"/>
    </row>
    <row r="132" spans="12:12" x14ac:dyDescent="0.25">
      <c r="L132" s="64"/>
    </row>
    <row r="133" spans="12:12" x14ac:dyDescent="0.25">
      <c r="L133" s="64"/>
    </row>
    <row r="134" spans="12:12" x14ac:dyDescent="0.25">
      <c r="L134" s="64"/>
    </row>
    <row r="135" spans="12:12" x14ac:dyDescent="0.25">
      <c r="L135" s="64"/>
    </row>
    <row r="136" spans="12:12" x14ac:dyDescent="0.25">
      <c r="L136" s="64"/>
    </row>
    <row r="137" spans="12:12" x14ac:dyDescent="0.25">
      <c r="L137" s="64"/>
    </row>
    <row r="138" spans="12:12" x14ac:dyDescent="0.25">
      <c r="L138" s="64"/>
    </row>
    <row r="139" spans="12:12" x14ac:dyDescent="0.25">
      <c r="L139" s="64"/>
    </row>
    <row r="140" spans="12:12" x14ac:dyDescent="0.25">
      <c r="L140" s="64"/>
    </row>
    <row r="141" spans="12:12" x14ac:dyDescent="0.25">
      <c r="L141" s="64"/>
    </row>
    <row r="142" spans="12:12" x14ac:dyDescent="0.25">
      <c r="L142" s="64"/>
    </row>
    <row r="143" spans="12:12" x14ac:dyDescent="0.25">
      <c r="L143" s="64"/>
    </row>
    <row r="144" spans="12:12" x14ac:dyDescent="0.25">
      <c r="L144" s="64"/>
    </row>
    <row r="145" spans="12:12" x14ac:dyDescent="0.25">
      <c r="L145" s="64"/>
    </row>
    <row r="146" spans="12:12" x14ac:dyDescent="0.25">
      <c r="L146" s="64"/>
    </row>
    <row r="147" spans="12:12" x14ac:dyDescent="0.25">
      <c r="L147" s="64"/>
    </row>
    <row r="148" spans="12:12" x14ac:dyDescent="0.25">
      <c r="L148" s="64"/>
    </row>
    <row r="149" spans="12:12" x14ac:dyDescent="0.25">
      <c r="L149" s="64"/>
    </row>
    <row r="150" spans="12:12" x14ac:dyDescent="0.25">
      <c r="L150" s="64"/>
    </row>
    <row r="151" spans="12:12" x14ac:dyDescent="0.25">
      <c r="L151" s="64"/>
    </row>
    <row r="152" spans="12:12" x14ac:dyDescent="0.25">
      <c r="L152" s="64"/>
    </row>
    <row r="153" spans="12:12" x14ac:dyDescent="0.25">
      <c r="L153" s="64"/>
    </row>
    <row r="154" spans="12:12" x14ac:dyDescent="0.25">
      <c r="L154" s="64"/>
    </row>
    <row r="155" spans="12:12" x14ac:dyDescent="0.25">
      <c r="L155" s="64"/>
    </row>
    <row r="156" spans="12:12" x14ac:dyDescent="0.25">
      <c r="L156" s="64"/>
    </row>
    <row r="157" spans="12:12" x14ac:dyDescent="0.25">
      <c r="L157" s="64"/>
    </row>
    <row r="158" spans="12:12" x14ac:dyDescent="0.25">
      <c r="L158" s="64"/>
    </row>
    <row r="159" spans="12:12" x14ac:dyDescent="0.25">
      <c r="L159" s="64"/>
    </row>
    <row r="160" spans="12:12" x14ac:dyDescent="0.25">
      <c r="L160" s="64"/>
    </row>
    <row r="161" spans="12:12" x14ac:dyDescent="0.25">
      <c r="L161" s="64"/>
    </row>
    <row r="162" spans="12:12" x14ac:dyDescent="0.25">
      <c r="L162" s="64"/>
    </row>
    <row r="163" spans="12:12" x14ac:dyDescent="0.25">
      <c r="L163" s="64"/>
    </row>
    <row r="164" spans="12:12" x14ac:dyDescent="0.25">
      <c r="L164" s="64"/>
    </row>
    <row r="165" spans="12:12" x14ac:dyDescent="0.25">
      <c r="L165" s="64"/>
    </row>
    <row r="166" spans="12:12" x14ac:dyDescent="0.25">
      <c r="L166" s="64"/>
    </row>
    <row r="167" spans="12:12" x14ac:dyDescent="0.25">
      <c r="L167" s="64"/>
    </row>
    <row r="168" spans="12:12" x14ac:dyDescent="0.25">
      <c r="L168" s="64"/>
    </row>
    <row r="169" spans="12:12" x14ac:dyDescent="0.25">
      <c r="L169" s="64"/>
    </row>
    <row r="170" spans="12:12" x14ac:dyDescent="0.25">
      <c r="L170" s="64"/>
    </row>
    <row r="171" spans="12:12" x14ac:dyDescent="0.25">
      <c r="L171" s="64"/>
    </row>
    <row r="172" spans="12:12" x14ac:dyDescent="0.25">
      <c r="L172" s="64"/>
    </row>
    <row r="173" spans="12:12" x14ac:dyDescent="0.25">
      <c r="L173" s="64"/>
    </row>
    <row r="174" spans="12:12" x14ac:dyDescent="0.25">
      <c r="L174" s="64"/>
    </row>
    <row r="175" spans="12:12" x14ac:dyDescent="0.25">
      <c r="L175" s="64"/>
    </row>
    <row r="176" spans="12:12" x14ac:dyDescent="0.25">
      <c r="L176" s="64"/>
    </row>
    <row r="177" spans="12:12" x14ac:dyDescent="0.25">
      <c r="L177" s="64"/>
    </row>
    <row r="178" spans="12:12" x14ac:dyDescent="0.25">
      <c r="L178" s="64"/>
    </row>
    <row r="179" spans="12:12" x14ac:dyDescent="0.25">
      <c r="L179" s="64"/>
    </row>
    <row r="180" spans="12:12" x14ac:dyDescent="0.25">
      <c r="L180" s="64"/>
    </row>
    <row r="181" spans="12:12" x14ac:dyDescent="0.25">
      <c r="L181" s="64"/>
    </row>
    <row r="182" spans="12:12" x14ac:dyDescent="0.25">
      <c r="L182" s="64"/>
    </row>
    <row r="183" spans="12:12" x14ac:dyDescent="0.25">
      <c r="L183" s="64"/>
    </row>
    <row r="184" spans="12:12" x14ac:dyDescent="0.25">
      <c r="L184" s="64"/>
    </row>
    <row r="185" spans="12:12" x14ac:dyDescent="0.25">
      <c r="L185" s="64"/>
    </row>
    <row r="186" spans="12:12" x14ac:dyDescent="0.25">
      <c r="L186" s="64"/>
    </row>
    <row r="187" spans="12:12" x14ac:dyDescent="0.25">
      <c r="L187" s="64"/>
    </row>
    <row r="188" spans="12:12" x14ac:dyDescent="0.25">
      <c r="L188" s="64"/>
    </row>
    <row r="189" spans="12:12" x14ac:dyDescent="0.25">
      <c r="L189" s="64"/>
    </row>
    <row r="190" spans="12:12" x14ac:dyDescent="0.25">
      <c r="L190" s="64"/>
    </row>
    <row r="191" spans="12:12" x14ac:dyDescent="0.25">
      <c r="L191" s="64"/>
    </row>
    <row r="192" spans="12:12" x14ac:dyDescent="0.25">
      <c r="L192" s="64"/>
    </row>
    <row r="193" spans="12:12" x14ac:dyDescent="0.25">
      <c r="L193" s="64"/>
    </row>
    <row r="194" spans="12:12" x14ac:dyDescent="0.25">
      <c r="L194" s="64"/>
    </row>
    <row r="195" spans="12:12" x14ac:dyDescent="0.25">
      <c r="L195" s="64"/>
    </row>
    <row r="196" spans="12:12" x14ac:dyDescent="0.25">
      <c r="L196" s="64"/>
    </row>
    <row r="197" spans="12:12" x14ac:dyDescent="0.25">
      <c r="L197" s="64"/>
    </row>
    <row r="198" spans="12:12" x14ac:dyDescent="0.25">
      <c r="L198" s="64"/>
    </row>
    <row r="199" spans="12:12" x14ac:dyDescent="0.25">
      <c r="L199" s="64"/>
    </row>
    <row r="200" spans="12:12" x14ac:dyDescent="0.25">
      <c r="L200" s="64"/>
    </row>
    <row r="201" spans="12:12" x14ac:dyDescent="0.25">
      <c r="L201" s="64"/>
    </row>
    <row r="202" spans="12:12" x14ac:dyDescent="0.25">
      <c r="L202" s="64"/>
    </row>
    <row r="203" spans="12:12" x14ac:dyDescent="0.25">
      <c r="L203" s="64"/>
    </row>
    <row r="204" spans="12:12" x14ac:dyDescent="0.25">
      <c r="L204" s="64"/>
    </row>
    <row r="205" spans="12:12" x14ac:dyDescent="0.25">
      <c r="L205" s="64"/>
    </row>
    <row r="206" spans="12:12" x14ac:dyDescent="0.25">
      <c r="L206" s="64"/>
    </row>
    <row r="207" spans="12:12" x14ac:dyDescent="0.25">
      <c r="L207" s="64"/>
    </row>
    <row r="208" spans="12:12" x14ac:dyDescent="0.25">
      <c r="L208" s="64"/>
    </row>
    <row r="209" spans="12:12" x14ac:dyDescent="0.25">
      <c r="L209" s="64"/>
    </row>
    <row r="210" spans="12:12" x14ac:dyDescent="0.25">
      <c r="L210" s="64"/>
    </row>
    <row r="211" spans="12:12" x14ac:dyDescent="0.25">
      <c r="L211" s="64"/>
    </row>
    <row r="212" spans="12:12" x14ac:dyDescent="0.25">
      <c r="L212" s="64"/>
    </row>
    <row r="213" spans="12:12" x14ac:dyDescent="0.25">
      <c r="L213" s="64"/>
    </row>
    <row r="214" spans="12:12" x14ac:dyDescent="0.25">
      <c r="L214" s="64"/>
    </row>
    <row r="215" spans="12:12" x14ac:dyDescent="0.25">
      <c r="L215" s="64"/>
    </row>
    <row r="216" spans="12:12" x14ac:dyDescent="0.25">
      <c r="L216" s="64"/>
    </row>
    <row r="217" spans="12:12" x14ac:dyDescent="0.25">
      <c r="L217" s="64"/>
    </row>
    <row r="218" spans="12:12" x14ac:dyDescent="0.25">
      <c r="L218" s="64"/>
    </row>
    <row r="219" spans="12:12" x14ac:dyDescent="0.25">
      <c r="L219" s="64"/>
    </row>
    <row r="220" spans="12:12" x14ac:dyDescent="0.25">
      <c r="L220" s="64"/>
    </row>
    <row r="221" spans="12:12" x14ac:dyDescent="0.25">
      <c r="L221" s="64"/>
    </row>
    <row r="222" spans="12:12" x14ac:dyDescent="0.25">
      <c r="L222" s="64"/>
    </row>
    <row r="223" spans="12:12" x14ac:dyDescent="0.25">
      <c r="L223" s="64"/>
    </row>
    <row r="224" spans="12:12" x14ac:dyDescent="0.25">
      <c r="L224" s="64"/>
    </row>
    <row r="225" spans="12:12" x14ac:dyDescent="0.25">
      <c r="L225" s="64"/>
    </row>
    <row r="226" spans="12:12" x14ac:dyDescent="0.25">
      <c r="L226" s="64"/>
    </row>
    <row r="227" spans="12:12" x14ac:dyDescent="0.25">
      <c r="L227" s="64"/>
    </row>
    <row r="228" spans="12:12" x14ac:dyDescent="0.25">
      <c r="L228" s="64"/>
    </row>
    <row r="229" spans="12:12" x14ac:dyDescent="0.25">
      <c r="L229" s="64"/>
    </row>
    <row r="230" spans="12:12" x14ac:dyDescent="0.25">
      <c r="L230" s="64"/>
    </row>
    <row r="231" spans="12:12" x14ac:dyDescent="0.25">
      <c r="L231" s="64"/>
    </row>
    <row r="232" spans="12:12" x14ac:dyDescent="0.25">
      <c r="L232" s="64"/>
    </row>
    <row r="233" spans="12:12" x14ac:dyDescent="0.25">
      <c r="L233" s="64"/>
    </row>
    <row r="234" spans="12:12" x14ac:dyDescent="0.25">
      <c r="L234" s="64"/>
    </row>
    <row r="235" spans="12:12" x14ac:dyDescent="0.25">
      <c r="L235" s="64"/>
    </row>
    <row r="236" spans="12:12" x14ac:dyDescent="0.25">
      <c r="L236" s="64"/>
    </row>
    <row r="237" spans="12:12" x14ac:dyDescent="0.25">
      <c r="L237" s="64"/>
    </row>
    <row r="238" spans="12:12" x14ac:dyDescent="0.25">
      <c r="L238" s="64"/>
    </row>
    <row r="239" spans="12:12" x14ac:dyDescent="0.25">
      <c r="L239" s="64"/>
    </row>
    <row r="240" spans="12:12" x14ac:dyDescent="0.25">
      <c r="L240" s="64"/>
    </row>
    <row r="241" spans="12:12" x14ac:dyDescent="0.25">
      <c r="L241" s="64"/>
    </row>
    <row r="242" spans="12:12" x14ac:dyDescent="0.25">
      <c r="L242" s="64"/>
    </row>
    <row r="243" spans="12:12" x14ac:dyDescent="0.25">
      <c r="L243" s="64"/>
    </row>
    <row r="244" spans="12:12" x14ac:dyDescent="0.25">
      <c r="L244" s="64"/>
    </row>
    <row r="245" spans="12:12" x14ac:dyDescent="0.25">
      <c r="L245" s="64"/>
    </row>
    <row r="246" spans="12:12" x14ac:dyDescent="0.25">
      <c r="L246" s="64"/>
    </row>
    <row r="247" spans="12:12" x14ac:dyDescent="0.25">
      <c r="L247" s="64"/>
    </row>
    <row r="248" spans="12:12" x14ac:dyDescent="0.25">
      <c r="L248" s="64"/>
    </row>
    <row r="249" spans="12:12" x14ac:dyDescent="0.25">
      <c r="L249" s="64"/>
    </row>
    <row r="250" spans="12:12" x14ac:dyDescent="0.25">
      <c r="L250" s="64"/>
    </row>
    <row r="251" spans="12:12" x14ac:dyDescent="0.25">
      <c r="L251" s="64"/>
    </row>
    <row r="252" spans="12:12" x14ac:dyDescent="0.25">
      <c r="L252" s="64"/>
    </row>
    <row r="253" spans="12:12" x14ac:dyDescent="0.25">
      <c r="L253" s="64"/>
    </row>
    <row r="254" spans="12:12" x14ac:dyDescent="0.25">
      <c r="L254" s="64"/>
    </row>
    <row r="255" spans="12:12" x14ac:dyDescent="0.25">
      <c r="L255" s="64"/>
    </row>
    <row r="256" spans="12:12" x14ac:dyDescent="0.25">
      <c r="L256" s="64"/>
    </row>
    <row r="257" spans="12:12" x14ac:dyDescent="0.25">
      <c r="L257" s="64"/>
    </row>
    <row r="258" spans="12:12" x14ac:dyDescent="0.25">
      <c r="L258" s="64"/>
    </row>
    <row r="259" spans="12:12" x14ac:dyDescent="0.25">
      <c r="L259" s="64"/>
    </row>
    <row r="260" spans="12:12" x14ac:dyDescent="0.25">
      <c r="L260" s="64"/>
    </row>
    <row r="261" spans="12:12" x14ac:dyDescent="0.25">
      <c r="L261" s="64"/>
    </row>
    <row r="262" spans="12:12" x14ac:dyDescent="0.25">
      <c r="L262" s="64"/>
    </row>
    <row r="263" spans="12:12" x14ac:dyDescent="0.25">
      <c r="L263" s="64"/>
    </row>
    <row r="264" spans="12:12" x14ac:dyDescent="0.25">
      <c r="L264" s="64"/>
    </row>
    <row r="265" spans="12:12" x14ac:dyDescent="0.25">
      <c r="L265" s="64"/>
    </row>
    <row r="266" spans="12:12" x14ac:dyDescent="0.25">
      <c r="L266" s="64"/>
    </row>
    <row r="267" spans="12:12" x14ac:dyDescent="0.25">
      <c r="L267" s="64"/>
    </row>
    <row r="268" spans="12:12" x14ac:dyDescent="0.25">
      <c r="L268" s="64"/>
    </row>
    <row r="269" spans="12:12" x14ac:dyDescent="0.25">
      <c r="L269" s="64"/>
    </row>
    <row r="270" spans="12:12" x14ac:dyDescent="0.25">
      <c r="L270" s="64"/>
    </row>
    <row r="271" spans="12:12" x14ac:dyDescent="0.25">
      <c r="L271" s="64"/>
    </row>
    <row r="272" spans="12:12" x14ac:dyDescent="0.25">
      <c r="L272" s="64"/>
    </row>
    <row r="273" spans="12:12" x14ac:dyDescent="0.25">
      <c r="L273" s="64"/>
    </row>
    <row r="274" spans="12:12" x14ac:dyDescent="0.25">
      <c r="L274" s="64"/>
    </row>
    <row r="275" spans="12:12" x14ac:dyDescent="0.25">
      <c r="L275" s="64"/>
    </row>
    <row r="276" spans="12:12" x14ac:dyDescent="0.25">
      <c r="L276" s="64"/>
    </row>
    <row r="277" spans="12:12" x14ac:dyDescent="0.25">
      <c r="L277" s="64"/>
    </row>
    <row r="278" spans="12:12" x14ac:dyDescent="0.25">
      <c r="L278" s="64"/>
    </row>
    <row r="279" spans="12:12" x14ac:dyDescent="0.25">
      <c r="L279" s="64"/>
    </row>
    <row r="280" spans="12:12" x14ac:dyDescent="0.25">
      <c r="L280" s="64"/>
    </row>
    <row r="281" spans="12:12" x14ac:dyDescent="0.25">
      <c r="L281" s="64"/>
    </row>
    <row r="282" spans="12:12" x14ac:dyDescent="0.25">
      <c r="L282" s="64"/>
    </row>
    <row r="283" spans="12:12" x14ac:dyDescent="0.25">
      <c r="L283" s="64"/>
    </row>
    <row r="284" spans="12:12" x14ac:dyDescent="0.25">
      <c r="L284" s="64"/>
    </row>
    <row r="285" spans="12:12" x14ac:dyDescent="0.25">
      <c r="L285" s="64"/>
    </row>
    <row r="286" spans="12:12" x14ac:dyDescent="0.25">
      <c r="L286" s="64"/>
    </row>
    <row r="287" spans="12:12" x14ac:dyDescent="0.25">
      <c r="L287" s="64"/>
    </row>
    <row r="288" spans="12:12" x14ac:dyDescent="0.25">
      <c r="L288" s="64"/>
    </row>
    <row r="289" spans="12:12" x14ac:dyDescent="0.25">
      <c r="L289" s="64"/>
    </row>
    <row r="290" spans="12:12" x14ac:dyDescent="0.25">
      <c r="L290" s="64"/>
    </row>
    <row r="291" spans="12:12" x14ac:dyDescent="0.25">
      <c r="L291" s="64"/>
    </row>
    <row r="292" spans="12:12" x14ac:dyDescent="0.25">
      <c r="L292" s="64"/>
    </row>
    <row r="293" spans="12:12" x14ac:dyDescent="0.25">
      <c r="L293" s="64"/>
    </row>
    <row r="294" spans="12:12" x14ac:dyDescent="0.25">
      <c r="L294" s="64"/>
    </row>
    <row r="295" spans="12:12" x14ac:dyDescent="0.25">
      <c r="L295" s="64"/>
    </row>
    <row r="296" spans="12:12" x14ac:dyDescent="0.25">
      <c r="L296" s="64"/>
    </row>
    <row r="297" spans="12:12" x14ac:dyDescent="0.25">
      <c r="L297" s="64"/>
    </row>
    <row r="298" spans="12:12" x14ac:dyDescent="0.25">
      <c r="L298" s="64"/>
    </row>
    <row r="299" spans="12:12" x14ac:dyDescent="0.25">
      <c r="L299" s="64"/>
    </row>
    <row r="300" spans="12:12" x14ac:dyDescent="0.25">
      <c r="L300" s="64"/>
    </row>
    <row r="301" spans="12:12" x14ac:dyDescent="0.25">
      <c r="L301" s="64"/>
    </row>
    <row r="302" spans="12:12" x14ac:dyDescent="0.25">
      <c r="L302" s="64"/>
    </row>
    <row r="303" spans="12:12" x14ac:dyDescent="0.25">
      <c r="L303" s="64"/>
    </row>
    <row r="304" spans="12:12" x14ac:dyDescent="0.25">
      <c r="L304" s="64"/>
    </row>
    <row r="305" spans="12:12" x14ac:dyDescent="0.25">
      <c r="L305" s="64"/>
    </row>
    <row r="306" spans="12:12" x14ac:dyDescent="0.25">
      <c r="L306" s="64"/>
    </row>
    <row r="307" spans="12:12" x14ac:dyDescent="0.25">
      <c r="L307" s="64"/>
    </row>
    <row r="308" spans="12:12" x14ac:dyDescent="0.25">
      <c r="L308" s="64"/>
    </row>
    <row r="309" spans="12:12" x14ac:dyDescent="0.25">
      <c r="L309" s="64"/>
    </row>
    <row r="310" spans="12:12" x14ac:dyDescent="0.25">
      <c r="L310" s="64"/>
    </row>
    <row r="311" spans="12:12" x14ac:dyDescent="0.25">
      <c r="L311" s="64"/>
    </row>
    <row r="312" spans="12:12" x14ac:dyDescent="0.25">
      <c r="L312" s="64"/>
    </row>
    <row r="313" spans="12:12" x14ac:dyDescent="0.25">
      <c r="L313" s="64"/>
    </row>
    <row r="314" spans="12:12" x14ac:dyDescent="0.25">
      <c r="L314" s="64"/>
    </row>
    <row r="315" spans="12:12" x14ac:dyDescent="0.25">
      <c r="L315" s="64"/>
    </row>
    <row r="316" spans="12:12" x14ac:dyDescent="0.25">
      <c r="L316" s="64"/>
    </row>
    <row r="317" spans="12:12" x14ac:dyDescent="0.25">
      <c r="L317" s="64"/>
    </row>
    <row r="318" spans="12:12" x14ac:dyDescent="0.25">
      <c r="L318" s="64"/>
    </row>
    <row r="319" spans="12:12" x14ac:dyDescent="0.25">
      <c r="L319" s="64"/>
    </row>
    <row r="320" spans="12:12" x14ac:dyDescent="0.25">
      <c r="L320" s="64"/>
    </row>
    <row r="321" spans="12:12" x14ac:dyDescent="0.25">
      <c r="L321" s="64"/>
    </row>
    <row r="322" spans="12:12" x14ac:dyDescent="0.25">
      <c r="L322" s="77"/>
    </row>
    <row r="323" spans="12:12" x14ac:dyDescent="0.25">
      <c r="L323" s="77"/>
    </row>
  </sheetData>
  <mergeCells count="53">
    <mergeCell ref="O68:Q68"/>
    <mergeCell ref="A71:A73"/>
    <mergeCell ref="B71:B73"/>
    <mergeCell ref="A59:A61"/>
    <mergeCell ref="B59:B61"/>
    <mergeCell ref="M59:N59"/>
    <mergeCell ref="M60:N60"/>
    <mergeCell ref="M61:N61"/>
    <mergeCell ref="A62:A64"/>
    <mergeCell ref="B62:B64"/>
    <mergeCell ref="A65:A67"/>
    <mergeCell ref="B65:B67"/>
    <mergeCell ref="A68:A70"/>
    <mergeCell ref="B68:B70"/>
    <mergeCell ref="A50:A52"/>
    <mergeCell ref="B50:B52"/>
    <mergeCell ref="B54:B55"/>
    <mergeCell ref="A56:A58"/>
    <mergeCell ref="B56:B58"/>
    <mergeCell ref="M56:N56"/>
    <mergeCell ref="M57:N57"/>
    <mergeCell ref="M58:N58"/>
    <mergeCell ref="B38:B40"/>
    <mergeCell ref="B41:B43"/>
    <mergeCell ref="A44:A46"/>
    <mergeCell ref="B44:B46"/>
    <mergeCell ref="A47:A49"/>
    <mergeCell ref="B47:B49"/>
    <mergeCell ref="A26:A28"/>
    <mergeCell ref="B26:B28"/>
    <mergeCell ref="A29:A31"/>
    <mergeCell ref="B29:B31"/>
    <mergeCell ref="B32:B34"/>
    <mergeCell ref="A35:A37"/>
    <mergeCell ref="B35:B37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4:A16"/>
    <mergeCell ref="B14:B16"/>
    <mergeCell ref="A5:B7"/>
    <mergeCell ref="A1:L1"/>
    <mergeCell ref="A2:A3"/>
    <mergeCell ref="B2:B3"/>
    <mergeCell ref="C2:C3"/>
    <mergeCell ref="D2:L2"/>
  </mergeCells>
  <pageMargins left="0.7" right="0.7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реш 143 от 27.11.2020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2020-12-11T06:15:08Z</cp:lastPrinted>
  <dcterms:created xsi:type="dcterms:W3CDTF">2018-11-01T08:22:49Z</dcterms:created>
  <dcterms:modified xsi:type="dcterms:W3CDTF">2020-12-11T06:18:16Z</dcterms:modified>
</cp:coreProperties>
</file>