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15630" windowHeight="12135" tabRatio="775" activeTab="0"/>
  </bookViews>
  <sheets>
    <sheet name="доходы 1" sheetId="1" r:id="rId1"/>
    <sheet name="программные 2" sheetId="2" r:id="rId2"/>
    <sheet name="ведомственная 3" sheetId="3" r:id="rId3"/>
    <sheet name="источники 4" sheetId="4" r:id="rId4"/>
    <sheet name="прил 7 т.2" sheetId="5" r:id="rId5"/>
    <sheet name="прил 7 т.3" sheetId="6" r:id="rId6"/>
    <sheet name="прил 7 т.10" sheetId="7" r:id="rId7"/>
  </sheets>
  <definedNames>
    <definedName name="_xlnm.Print_Titles" localSheetId="2">'ведомственная 3'!$12:$12</definedName>
    <definedName name="_xlnm.Print_Titles" localSheetId="0">'доходы 1'!$12:$12</definedName>
    <definedName name="_xlnm.Print_Titles" localSheetId="1">'программные 2'!$13:$13</definedName>
    <definedName name="_xlnm.Print_Area" localSheetId="3">'источники 4'!$A$1:$K$25</definedName>
    <definedName name="_xlnm.Print_Area" localSheetId="6">'прил 7 т.10'!$A$1:$D$22</definedName>
    <definedName name="_xlnm.Print_Area" localSheetId="5">'прил 7 т.3'!$A$1:$D$24</definedName>
  </definedNames>
  <calcPr fullCalcOnLoad="1"/>
</workbook>
</file>

<file path=xl/sharedStrings.xml><?xml version="1.0" encoding="utf-8"?>
<sst xmlns="http://schemas.openxmlformats.org/spreadsheetml/2006/main" count="3330" uniqueCount="654">
  <si>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</si>
  <si>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</si>
  <si>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</si>
  <si>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</si>
  <si>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</si>
  <si>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</si>
  <si>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</si>
  <si>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</si>
  <si>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</si>
  <si>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</si>
  <si>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</si>
  <si>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</si>
  <si>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</si>
  <si>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</si>
  <si>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</si>
  <si>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</si>
  <si>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</si>
  <si>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</si>
  <si>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</si>
  <si>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</si>
  <si>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</si>
  <si>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</si>
  <si>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</si>
  <si>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</si>
  <si>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</si>
  <si>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</si>
  <si>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</si>
  <si>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</si>
  <si>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</si>
  <si>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</si>
  <si>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</si>
  <si>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</si>
  <si>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</si>
  <si>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</si>
  <si>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</si>
  <si>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</si>
  <si>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</si>
  <si>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</si>
  <si>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</si>
  <si>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</si>
  <si>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</si>
  <si>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</si>
  <si>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</si>
  <si>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</si>
  <si>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</si>
  <si>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</si>
  <si>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</si>
  <si>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</si>
  <si>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</si>
  <si>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</si>
  <si>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</si>
  <si>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</si>
  <si>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</si>
  <si>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</si>
  <si>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</si>
  <si>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</si>
  <si>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</si>
  <si>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</si>
  <si>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</si>
  <si>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</si>
  <si>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</si>
  <si>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</si>
  <si>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</si>
  <si>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</si>
  <si>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</si>
  <si>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</si>
  <si>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</si>
  <si>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</si>
  <si>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</si>
  <si>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</si>
  <si>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</si>
  <si>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</si>
  <si>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</si>
  <si>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</si>
  <si>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</si>
  <si>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</si>
  <si>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</si>
  <si>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</si>
  <si>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</si>
  <si>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</si>
  <si>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</si>
  <si>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</si>
  <si>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</si>
  <si>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</si>
  <si>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</si>
  <si>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</si>
  <si>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</si>
  <si>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</si>
  <si>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</si>
  <si>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</si>
  <si>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</si>
  <si>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</si>
  <si>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</si>
  <si>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</si>
  <si>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</si>
  <si>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</si>
  <si>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</si>
  <si>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</si>
  <si>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</si>
  <si>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</si>
  <si>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</si>
  <si>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</si>
  <si>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</si>
  <si>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</si>
  <si>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</si>
  <si>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</si>
  <si>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</si>
  <si>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</si>
  <si>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</si>
  <si>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</si>
  <si>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</si>
  <si>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</si>
  <si>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</si>
  <si>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</si>
  <si>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</si>
  <si>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</si>
  <si>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</si>
  <si>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</si>
  <si>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</si>
  <si>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</si>
  <si>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</si>
  <si>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</si>
  <si>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</si>
  <si>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</si>
  <si>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</si>
  <si>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</si>
  <si>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</si>
  <si>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</si>
  <si>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</si>
  <si>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</si>
  <si>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</si>
  <si>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</si>
  <si>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</si>
  <si>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1 14 06013 13 0000 430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</si>
  <si>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</si>
  <si>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</si>
  <si>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</si>
  <si>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</si>
  <si>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</si>
  <si>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</si>
  <si>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</si>
  <si>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</si>
  <si>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07 3 3А 00000</t>
  </si>
  <si>
    <t>09 1 1А 00000</t>
  </si>
  <si>
    <t>99 9 00 73080</t>
  </si>
  <si>
    <t>99 9 00 92920</t>
  </si>
  <si>
    <t>05 1 1В 00000</t>
  </si>
  <si>
    <t>05 2 2Д 00000</t>
  </si>
  <si>
    <t>05 3 3Б 00000</t>
  </si>
  <si>
    <t>05 4 4А 00000</t>
  </si>
  <si>
    <t>05 4 4Б 00000</t>
  </si>
  <si>
    <t>05 5 5А 00000</t>
  </si>
  <si>
    <t>05 6 6А 00000</t>
  </si>
  <si>
    <t>03 2 2В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</si>
  <si>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</si>
  <si>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</si>
  <si>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</si>
  <si>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</si>
  <si>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</si>
  <si>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</si>
  <si>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</si>
  <si>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</si>
  <si>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</si>
  <si>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</si>
  <si>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</si>
  <si>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</si>
  <si>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99 9 00 73040</t>
  </si>
  <si>
    <t>ФИНАНСОВОЕ УПРАВЛЕНИЕ АДМИНИСТРАЦИИ МУНИЦИПАЛЬНОГО РАЙОНА "КНЯЖПОГОСТСКИЙ"</t>
  </si>
  <si>
    <t>99 9 00 99990</t>
  </si>
  <si>
    <t>01 0 00 00000</t>
  </si>
  <si>
    <t>02 0 00 00000</t>
  </si>
  <si>
    <t>02 1 00 00000</t>
  </si>
  <si>
    <t>03 0 00 00000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</si>
  <si>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</si>
  <si>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</si>
  <si>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</si>
  <si>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</si>
  <si>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</si>
  <si>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</si>
  <si>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</si>
  <si>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</si>
  <si>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</si>
  <si>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</si>
  <si>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</si>
  <si>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</si>
  <si>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</si>
  <si>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</si>
  <si>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</si>
  <si>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</si>
  <si>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</si>
  <si>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</si>
  <si>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</si>
  <si>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</si>
  <si>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</si>
  <si>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</si>
  <si>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</si>
  <si>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07 0 00 00000</t>
  </si>
  <si>
    <t>07 3 00 00000</t>
  </si>
  <si>
    <t>08 0 00 00000</t>
  </si>
  <si>
    <t>08 1 00 00000</t>
  </si>
  <si>
    <t>09 0 00 00000</t>
  </si>
  <si>
    <t>09 1 00 00000</t>
  </si>
  <si>
    <t>99 0 00 00000</t>
  </si>
  <si>
    <t>99 9 00 00000</t>
  </si>
  <si>
    <t>06 4 4А 00000</t>
  </si>
  <si>
    <t>06 4 00 00000</t>
  </si>
  <si>
    <t>Выравнивание бюджетной обеспеченности поселений из районного фонда финансовой поддержки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</si>
  <si>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</si>
  <si>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</si>
  <si>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</si>
  <si>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</si>
  <si>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</si>
  <si>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</si>
  <si>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</si>
  <si>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</si>
  <si>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</si>
  <si>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</si>
  <si>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</si>
  <si>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</si>
  <si>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</si>
  <si>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</si>
  <si>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</si>
  <si>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</si>
  <si>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</si>
  <si>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</si>
  <si>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</si>
  <si>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</si>
  <si>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</si>
  <si>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</si>
  <si>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04 2 2Р 00000</t>
  </si>
  <si>
    <t>08 2 00 00000</t>
  </si>
  <si>
    <t>Подпрограмма "Массовая физическая культура"</t>
  </si>
  <si>
    <t>04 4 4А S2040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</si>
  <si>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</si>
  <si>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</si>
  <si>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</si>
  <si>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</si>
  <si>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</si>
  <si>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</si>
  <si>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</si>
  <si>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03 1 1Д 51760</t>
  </si>
  <si>
    <t>03 1 1Е 73030</t>
  </si>
  <si>
    <t>Содержание объектов муниципальной собственности</t>
  </si>
  <si>
    <t>03 2 2К 00000</t>
  </si>
  <si>
    <t>04 4 4Б 00000</t>
  </si>
  <si>
    <t>Реализация народых проектов в сфере благоустройства</t>
  </si>
  <si>
    <t>03 2 2Е 00000</t>
  </si>
  <si>
    <t>НЕ УКАЗАНО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</si>
  <si>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</si>
  <si>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</si>
  <si>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</si>
  <si>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</si>
  <si>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"Развитие инфраструктуры физической культуры и спорта"</t>
  </si>
  <si>
    <t>06 1 00 00000</t>
  </si>
  <si>
    <t>Реализация народного проекта в сфере культуры</t>
  </si>
  <si>
    <t>05 4 4Л 00000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</si>
  <si>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</si>
  <si>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</si>
  <si>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</si>
  <si>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</si>
  <si>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08 4 00 00000</t>
  </si>
  <si>
    <t>2022 год</t>
  </si>
  <si>
    <t/>
  </si>
  <si>
    <t>ВСЕГО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</si>
  <si>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</si>
  <si>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</si>
  <si>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Подпрограмма "Градостроительная деятельность"</t>
  </si>
  <si>
    <t>03 3 00 00000</t>
  </si>
  <si>
    <t>Реализация народных проектов в сфере образования, прошедших отбор в рамках проекта "Народный бюджет"</t>
  </si>
  <si>
    <t>Обеспечение жильем молодых семей на территории МР "Княжпогостский"</t>
  </si>
  <si>
    <t>04 3 3К 00000</t>
  </si>
  <si>
    <t>04 3 3К L4970</t>
  </si>
  <si>
    <t>04 3 3Л S2700</t>
  </si>
  <si>
    <t>Мероприятия по проведению оздоровительной кампании детей</t>
  </si>
  <si>
    <t>05 1 1В S2700</t>
  </si>
  <si>
    <t>05 2 2Д S2690</t>
  </si>
  <si>
    <t>05 3 3Б S2690</t>
  </si>
  <si>
    <t>05 4 4А S2690</t>
  </si>
  <si>
    <t>05 6 6А S2690</t>
  </si>
  <si>
    <t>06 4 4А S2700</t>
  </si>
  <si>
    <t>09 3 00 00000</t>
  </si>
  <si>
    <t>09 3 3А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</si>
  <si>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</si>
  <si>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</si>
  <si>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</si>
  <si>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</si>
  <si>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Приложение 4</t>
  </si>
  <si>
    <t>Приложение 1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</si>
  <si>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</si>
  <si>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</si>
  <si>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</si>
  <si>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</si>
  <si>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</si>
  <si>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</si>
  <si>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2 02 35082 05 0000 150</t>
  </si>
  <si>
    <t>2 02 30029 05 0000 150</t>
  </si>
  <si>
    <t>2 02 15001 05 0000 150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</si>
  <si>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</si>
  <si>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</si>
  <si>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</si>
  <si>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</si>
  <si>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</si>
  <si>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</si>
  <si>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</si>
  <si>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</si>
  <si>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</si>
  <si>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</si>
  <si>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</si>
  <si>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</si>
  <si>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</si>
  <si>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</si>
  <si>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</si>
  <si>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</si>
  <si>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</si>
  <si>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</si>
  <si>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</si>
  <si>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</si>
  <si>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</si>
  <si>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</si>
  <si>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</si>
  <si>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</si>
  <si>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</si>
  <si>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</si>
  <si>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</si>
  <si>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</si>
  <si>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</si>
  <si>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</si>
  <si>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</si>
  <si>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</si>
  <si>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</si>
  <si>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</si>
  <si>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</si>
  <si>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</si>
  <si>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</si>
  <si>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</si>
  <si>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</si>
  <si>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</si>
  <si>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</si>
  <si>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</si>
  <si>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</si>
  <si>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</si>
  <si>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</si>
  <si>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</si>
  <si>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</si>
  <si>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</si>
  <si>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</si>
  <si>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</si>
  <si>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</si>
  <si>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</si>
  <si>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</si>
  <si>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</si>
  <si>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Осуществление полномочий по решению Совета МР "Княжпогостский" с 2020 года</t>
  </si>
  <si>
    <t>99 9 00 64585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</si>
  <si>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</si>
  <si>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</si>
  <si>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</si>
  <si>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</si>
  <si>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</si>
  <si>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</si>
  <si>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</si>
  <si>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</si>
  <si>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</si>
  <si>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</si>
  <si>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</si>
  <si>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</si>
  <si>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</si>
  <si>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</si>
  <si>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</si>
  <si>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</si>
  <si>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</si>
  <si>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</si>
  <si>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</si>
  <si>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</si>
  <si>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</si>
  <si>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</si>
  <si>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</si>
  <si>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</si>
  <si>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</si>
  <si>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</si>
  <si>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</si>
  <si>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2 02 15001 00 0000 150</t>
  </si>
  <si>
    <t>Дотации на выравнивание бюджетной обеспеченности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</si>
  <si>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</si>
  <si>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</si>
  <si>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</si>
  <si>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</si>
  <si>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</si>
  <si>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</si>
  <si>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</si>
  <si>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</si>
  <si>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</si>
  <si>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</si>
  <si>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</si>
  <si>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</si>
  <si>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</si>
  <si>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</si>
  <si>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</si>
  <si>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</si>
  <si>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</si>
  <si>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</si>
  <si>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</si>
  <si>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</si>
  <si>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</si>
  <si>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</si>
  <si>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</si>
  <si>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</si>
  <si>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</si>
  <si>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</si>
  <si>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</si>
  <si>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</si>
  <si>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</si>
  <si>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Подпрограмма "Создание условий для обеспечения населения доступным и комфортным жильем населения"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</si>
  <si>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</si>
  <si>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</si>
  <si>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</si>
  <si>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</si>
  <si>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</si>
  <si>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</si>
  <si>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</si>
  <si>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</si>
  <si>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</si>
  <si>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</si>
  <si>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</si>
  <si>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</si>
  <si>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</si>
  <si>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</si>
  <si>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</si>
  <si>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</si>
  <si>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</si>
  <si>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</si>
  <si>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</si>
  <si>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</si>
  <si>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</si>
  <si>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2 2А S2700</t>
  </si>
  <si>
    <t>04 2 2И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</si>
  <si>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</si>
  <si>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2Р L3040</t>
  </si>
  <si>
    <t>04 2 2С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</si>
  <si>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</si>
  <si>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Комплектование книжных и документных фондов</t>
  </si>
  <si>
    <t>05 2 2А 00000</t>
  </si>
  <si>
    <t>Укрепление материально-технической базы муниципальных учреждений сферы культуры</t>
  </si>
  <si>
    <t>Реализация народных проектов в сфере КУЛЬТУРЫ, прошедших отбор в рамках проекта "Народный бюджет"</t>
  </si>
  <si>
    <t>05 7 00 00000</t>
  </si>
  <si>
    <t>05 7 1А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</si>
  <si>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</si>
  <si>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7 1А S2690</t>
  </si>
  <si>
    <t>05 7 1Б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</si>
  <si>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</si>
  <si>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</si>
  <si>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4 4В 00000</t>
  </si>
  <si>
    <t>07 1 00 00000</t>
  </si>
  <si>
    <t>07 1 1А 00000</t>
  </si>
  <si>
    <t>07 1 1А 64502</t>
  </si>
  <si>
    <t>07 1 1Б 00000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</si>
  <si>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</si>
  <si>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07 1 1Б 73110</t>
  </si>
  <si>
    <t>07 1 1В 00000</t>
  </si>
  <si>
    <t>07 2 00 00000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</si>
  <si>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</si>
  <si>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</si>
  <si>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</si>
  <si>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</si>
  <si>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</si>
  <si>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Осуществление государственных полномочий в сфере административной ответственности</t>
  </si>
  <si>
    <t>08 1 3А 00000</t>
  </si>
  <si>
    <t>08 1 3А 73150</t>
  </si>
  <si>
    <t>08 1 3А 73160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</si>
  <si>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</si>
  <si>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</si>
  <si>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</si>
  <si>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</si>
  <si>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</si>
  <si>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</si>
  <si>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</si>
  <si>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</si>
  <si>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</si>
  <si>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</si>
  <si>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</si>
  <si>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</si>
  <si>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08 4 2А 92710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</si>
  <si>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</si>
  <si>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</si>
  <si>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</si>
  <si>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</si>
  <si>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Реализация народных проектов в сфере ЗАНЯТОСТИ НАСЕЛЕНИЯ, прошедших отбор в рамках проекта "Народный бюджет"</t>
  </si>
  <si>
    <t>09 2 00 00000</t>
  </si>
  <si>
    <t>Предоставление на конкурсной основе субсидий СО НКО</t>
  </si>
  <si>
    <t>09 2 2Б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</si>
  <si>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</si>
  <si>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</si>
  <si>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99 9 00 73140</t>
  </si>
  <si>
    <t>УПРАВЛЕНИЕ КУЛЬТУРЫ И СПОРТА АДМИНИСТРАЦИИ МУНИЦИПАЛЬНОГО РАЙОНА "КНЯЖПОГОСТСКИЙ"</t>
  </si>
  <si>
    <t>Обеспечение жильем отдельных категорий граждан</t>
  </si>
  <si>
    <t>03 1 1Д 00000</t>
  </si>
  <si>
    <t>Приобретение специального оборудования, укрепление МТБ</t>
  </si>
  <si>
    <t>05 4 4В 00000</t>
  </si>
  <si>
    <t>Муниципальная программа "Развитие экономики"</t>
  </si>
  <si>
    <t>Муниципальная программа "Развитие муниципального управления"</t>
  </si>
  <si>
    <t>Подпрограмма "Развитие и сохранение национальных культур"</t>
  </si>
  <si>
    <t>Выполнение муниципального задания (СШ)</t>
  </si>
  <si>
    <t>Подпрограмма "Управление муниципальными финансами"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</si>
  <si>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</si>
  <si>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</si>
  <si>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Подпрограмма "Управление муниципальным имуществом"</t>
  </si>
  <si>
    <t>Руководство и управление в сфере реализации подпрограммы</t>
  </si>
  <si>
    <t>Подпрограмма "Муниципальное управление"</t>
  </si>
  <si>
    <t>Руководство и управление в сфере установленных функций органов местного самоуправления</t>
  </si>
  <si>
    <t>Муниципальная программа "Профилактика правонарушений и обеспечение безопасности на территории МР "Княжпогостский"</t>
  </si>
  <si>
    <t>Подпрограмма "Профилактика преступлений и иных правонарушений"</t>
  </si>
  <si>
    <t>Подпрограмма "Профилактика безнадзорности, правонарушений и преступлений несовершеннолетних"</t>
  </si>
  <si>
    <t>Муниципальная программа "Социальная защита населения"</t>
  </si>
  <si>
    <t>Подпрограмма "Содействие занятости населения"</t>
  </si>
  <si>
    <t>Содействия занятости населения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</si>
  <si>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</si>
  <si>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Социальная защита населения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</si>
  <si>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</si>
  <si>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</si>
  <si>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</si>
  <si>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</si>
  <si>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</si>
  <si>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по высшему должностному лицу органа местного самоуправления</t>
  </si>
  <si>
    <t>99 9 00 00100</t>
  </si>
  <si>
    <t>Подпрограмма "Гражданская оборона, защита населения и территорий от чрезвычайных ситуаций"</t>
  </si>
  <si>
    <t>Проведение капитальных ремонтов</t>
  </si>
  <si>
    <t>05 1 1Е 00000</t>
  </si>
  <si>
    <t>УПРАВЛЕНИЕ МУНИЦИПАЛЬНОГО ХОЗЯЙСТВА АДМИНИСТРАЦИИ МУНИЦИПАЛЬНОГО РАЙОНА "КНЯЖПОГОСТСКИЙ"</t>
  </si>
  <si>
    <t>Приложение 2</t>
  </si>
  <si>
    <t>к решению Совета муниципального района</t>
  </si>
  <si>
    <t>Приложение 3</t>
  </si>
  <si>
    <t>05 4 4Л S2500</t>
  </si>
  <si>
    <t>06 1 1А S2100</t>
  </si>
  <si>
    <t>Выполнение муниципального задания МАУ "Княжпогостский ФСК"</t>
  </si>
  <si>
    <t>03 2 2Е S2300</t>
  </si>
  <si>
    <t>03 2 2С S2200</t>
  </si>
  <si>
    <t>09 1 1А S2400</t>
  </si>
  <si>
    <t>04 2 2С S2Я00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</si>
  <si>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</si>
  <si>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</si>
  <si>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</si>
  <si>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</si>
  <si>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</si>
  <si>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</si>
  <si>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</si>
  <si>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</si>
  <si>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</si>
  <si>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</si>
  <si>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</si>
  <si>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</si>
  <si>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</si>
  <si>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</si>
  <si>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</si>
  <si>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</si>
  <si>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</si>
  <si>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</si>
  <si>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</si>
  <si>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</si>
  <si>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 7 1Б L4670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</si>
  <si>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</si>
  <si>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</si>
  <si>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Обеспечение населения муниципального образования питьевой водой</t>
  </si>
  <si>
    <t>03 2 2Б 00000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</si>
  <si>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</si>
  <si>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</si>
  <si>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Мероприятия по обустройству мест захоронения, транспортировки и вывоз в морг тел умерших</t>
  </si>
  <si>
    <t>03 2 2Л 00000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</si>
  <si>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</si>
  <si>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02 1 1A S2220</t>
  </si>
  <si>
    <t>Субсидии расходных обязательств на поддержку социально ориентированных некоммерческих организаций</t>
  </si>
  <si>
    <t>09 2 2Б S2430</t>
  </si>
  <si>
    <t>Таблица 3</t>
  </si>
  <si>
    <t xml:space="preserve"> Распределение межбюджетных трансфертов</t>
  </si>
  <si>
    <t>Наименование поселений</t>
  </si>
  <si>
    <t>Сумма, тысяч рублей</t>
  </si>
  <si>
    <t>ВСЕГО: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</si>
  <si>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</si>
  <si>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</si>
  <si>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</si>
  <si>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</si>
  <si>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"Иоссер"</t>
  </si>
  <si>
    <t>Сельское поселение "Чиньяворык"</t>
  </si>
  <si>
    <t>Приложение 6</t>
  </si>
  <si>
    <t>Сельское поселение "Тракт"</t>
  </si>
  <si>
    <t>Укрепление материально-технической базы в дошкольных образовательных организациях</t>
  </si>
  <si>
    <t>04 1 1Л 00000</t>
  </si>
  <si>
    <t>04 1 1Л S2010</t>
  </si>
  <si>
    <t>2 02 25304 00 0000 150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</si>
  <si>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</si>
  <si>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</si>
  <si>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Подпрограмма "Развитие сельского хозяйства и переработки сельскохозяйственной продукции"</t>
  </si>
  <si>
    <t>01 2 00 00000</t>
  </si>
  <si>
    <t>04 2 2И 53031</t>
  </si>
  <si>
    <t>04 1 1А S2700</t>
  </si>
  <si>
    <t>Городское поселение "Емва"</t>
  </si>
  <si>
    <t>Приложение 7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</si>
  <si>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</si>
  <si>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Благоустройство территорий дошкольных учреждений</t>
  </si>
  <si>
    <t>04 1 1Б 00000</t>
  </si>
  <si>
    <t>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</si>
  <si>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1Б 74090</t>
  </si>
  <si>
    <t>бюджетам поселений на выполнение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</si>
  <si>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Обеспечение населения питьевой водой, соответствующей требованиям безопасности, установленным санитарно-эпидемическим правилам</t>
  </si>
  <si>
    <t>Приложение 5</t>
  </si>
  <si>
    <t>"Княжпогостский" от 23 декабря 2021 года № 227</t>
  </si>
  <si>
    <t>Объем поступлений доходов в бюджет муниципального района "Княжпогостский" на 2022 год и плановый период 2023 и 2024 годов</t>
  </si>
  <si>
    <t>РАСПРЕДЕЛЕНИЕ БЮДЖЕТНЫХ АССИГНОВАНИЙ ПО ЦЕЛЕВЫМ СТАТЬЯМ (МУНИЦИПАЛЬНЫМ ПРОГРАММАМ МО МР "КНЯЖПОГОСТСКИЙ" И НЕПРОГРАММНЫМ НАПРАВЛЕНИЯМ ДЕЯТЕЛЬНОСТИ), ГРУППАМ ВИДОВ РАСХОДОВ КЛАССИФИКАЦИИ РАСХОДОВ БЮДЖЕТОВ НА 2022 ГОД И ПЛАНОВЫЙ ПЕРИОД 2023 И 2024 ГОДОВ</t>
  </si>
  <si>
    <t>ВЕДОМСТВЕННАЯ СТРУКТУРА РАСХОДОВ БЮДЖЕТА МО МР "КНЯЖПОГОСТСКИЙ"
НА 2022 ГОД И ПЛАНОВЫЙ ПЕРИОД 2023 И 2024 ГОДОВ</t>
  </si>
  <si>
    <t>бюджета муниципального района "Княжпогостский" на 2022 год и плановый период 2023 и 2024 годов</t>
  </si>
  <si>
    <t>Таблица 2</t>
  </si>
  <si>
    <t>Распределение дотаций</t>
  </si>
  <si>
    <t xml:space="preserve">на выравнивание бюджетной обеспеченности поселений из районного фонда финансовой поддержки </t>
  </si>
  <si>
    <t>2024 год</t>
  </si>
  <si>
    <t>Резерв</t>
  </si>
  <si>
    <t>бюджетам поселений на осуществление полномочий по решению Совета МР "Княжпогостский" на 2022 год и плановый период 2023 и 2024 годов</t>
  </si>
  <si>
    <t>Таблица 10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</si>
  <si>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</si>
  <si>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</si>
  <si>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</si>
  <si>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</si>
  <si>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</si>
  <si>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</si>
  <si>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</si>
  <si>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</si>
  <si>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Создание условий для устойчивого развития агропромышленного комплекса</t>
  </si>
  <si>
    <t>01 2 1А 00000</t>
  </si>
  <si>
    <t>Реализация народных проектов в сфере АГРОПРОМЫШЛЕННОГО комплекса, прошедших отбор в рамках проекта "Народный бюджет"</t>
  </si>
  <si>
    <t>01 2 1А S2900</t>
  </si>
  <si>
    <t>Содержание улично-дорожной сети поселений</t>
  </si>
  <si>
    <t>02 1 1У 00000</t>
  </si>
  <si>
    <t>На выполнение мероприятий по содержанию улично-дорожной сети поселений</t>
  </si>
  <si>
    <t>02 1 1У 64599</t>
  </si>
  <si>
    <t>04 2 2Г 54910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</si>
  <si>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</si>
  <si>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Расходы местных бюджетов на организацию бесплатного горячего питания обучающихся, получающих начальное общее образование в образовательных организациях</t>
  </si>
  <si>
    <t>Реализация народных проектов в сфере образования</t>
  </si>
  <si>
    <t>04 3 3С 00000</t>
  </si>
  <si>
    <t>04 3 3С S2Я00</t>
  </si>
  <si>
    <t>Поддержка отрасли культура</t>
  </si>
  <si>
    <t>05 2 2А L5190</t>
  </si>
  <si>
    <t>Проведение текущих ремонтов</t>
  </si>
  <si>
    <t>05 2 2Ж 00000</t>
  </si>
  <si>
    <t>05 2 2Ж S2500</t>
  </si>
  <si>
    <t>05 2 2И 00000</t>
  </si>
  <si>
    <t>05 2 2И S2150</t>
  </si>
  <si>
    <t>Содержание объектов сельских учреждений отрасли культура</t>
  </si>
  <si>
    <t>05 4 4А 64595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</si>
  <si>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</si>
  <si>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99 9 00 73180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</si>
  <si>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</si>
  <si>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99 9 00 73195</t>
  </si>
  <si>
    <t>Сельское поселение "Серёгово"</t>
  </si>
  <si>
    <t>Разработка и утверждение схем водоснабжения, водоотведения и теплоснабжения</t>
  </si>
  <si>
    <t>03 2 2И 00000</t>
  </si>
  <si>
    <t xml:space="preserve"> "Княжпогостский" от 26 января 2022 года № 241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</si>
</sst>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6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0" borderId="0">
      <alignment vertical="top" wrapText="1"/>
      <protection/>
    </xf>
    <xf numFmtId="0" fontId="38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8" fillId="33" borderId="0" xfId="0" applyFont="1" applyFill="1" applyAlignment="1">
      <alignment horizontal="right" vertical="top" wrapText="1"/>
    </xf>
    <xf numFmtId="0" fontId="59" fillId="33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59" fillId="3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 wrapText="1"/>
    </xf>
    <xf numFmtId="0" fontId="58" fillId="33" borderId="0" xfId="0" applyFont="1" applyFill="1" applyAlignment="1">
      <alignment horizontal="right" vertical="center" wrapText="1"/>
    </xf>
    <xf numFmtId="0" fontId="59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3" fontId="2" fillId="0" borderId="12" xfId="0" applyNumberFormat="1" applyFont="1" applyFill="1" applyBorder="1" applyAlignment="1">
      <alignment horizontal="right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82" fontId="3" fillId="0" borderId="0" xfId="57" applyNumberFormat="1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 wrapText="1"/>
      <protection/>
    </xf>
    <xf numFmtId="182" fontId="3" fillId="0" borderId="0" xfId="57" applyNumberFormat="1" applyFont="1" applyFill="1" applyBorder="1" applyAlignment="1">
      <alignment horizontal="center"/>
      <protection/>
    </xf>
    <xf numFmtId="182" fontId="10" fillId="0" borderId="0" xfId="0" applyNumberFormat="1" applyFont="1" applyFill="1" applyAlignment="1">
      <alignment/>
    </xf>
    <xf numFmtId="0" fontId="2" fillId="0" borderId="0" xfId="57" applyFont="1" applyFill="1" applyBorder="1" applyAlignment="1">
      <alignment wrapText="1"/>
      <protection/>
    </xf>
    <xf numFmtId="182" fontId="2" fillId="0" borderId="0" xfId="57" applyNumberFormat="1" applyFont="1" applyFill="1" applyBorder="1" applyAlignment="1">
      <alignment/>
      <protection/>
    </xf>
    <xf numFmtId="182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2" fontId="58" fillId="0" borderId="0" xfId="0" applyNumberFormat="1" applyFont="1" applyFill="1" applyAlignment="1">
      <alignment vertical="top" wrapText="1"/>
    </xf>
    <xf numFmtId="182" fontId="0" fillId="0" borderId="0" xfId="0" applyNumberFormat="1" applyFont="1" applyFill="1" applyAlignment="1">
      <alignment vertical="top" wrapText="1"/>
    </xf>
    <xf numFmtId="0" fontId="59" fillId="0" borderId="13" xfId="0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60" fillId="0" borderId="13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vertical="top" wrapText="1"/>
    </xf>
    <xf numFmtId="182" fontId="60" fillId="0" borderId="13" xfId="0" applyNumberFormat="1" applyFont="1" applyFill="1" applyBorder="1" applyAlignment="1">
      <alignment vertical="top" wrapText="1"/>
    </xf>
    <xf numFmtId="0" fontId="61" fillId="0" borderId="13" xfId="0" applyFont="1" applyFill="1" applyBorder="1" applyAlignment="1">
      <alignment horizontal="center" vertical="top" wrapText="1"/>
    </xf>
    <xf numFmtId="0" fontId="61" fillId="33" borderId="13" xfId="0" applyFont="1" applyFill="1" applyBorder="1" applyAlignment="1">
      <alignment horizontal="left" vertical="top" wrapText="1"/>
    </xf>
    <xf numFmtId="182" fontId="61" fillId="0" borderId="13" xfId="0" applyNumberFormat="1" applyFont="1" applyFill="1" applyBorder="1" applyAlignment="1">
      <alignment vertical="top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60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top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left" vertical="top" wrapText="1"/>
    </xf>
    <xf numFmtId="182" fontId="60" fillId="33" borderId="13" xfId="0" applyNumberFormat="1" applyFont="1" applyFill="1" applyBorder="1" applyAlignment="1">
      <alignment horizontal="right" vertical="center" wrapText="1"/>
    </xf>
    <xf numFmtId="0" fontId="60" fillId="0" borderId="13" xfId="0" applyFont="1" applyFill="1" applyBorder="1" applyAlignment="1">
      <alignment horizontal="left" vertical="center" wrapText="1"/>
    </xf>
    <xf numFmtId="182" fontId="60" fillId="0" borderId="13" xfId="0" applyNumberFormat="1" applyFont="1" applyFill="1" applyBorder="1" applyAlignment="1">
      <alignment horizontal="right" vertical="center" wrapText="1"/>
    </xf>
    <xf numFmtId="0" fontId="60" fillId="33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182" fontId="10" fillId="0" borderId="13" xfId="0" applyNumberFormat="1" applyFont="1" applyFill="1" applyBorder="1" applyAlignment="1">
      <alignment horizontal="right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left" vertical="top" wrapText="1" indent="1"/>
    </xf>
    <xf numFmtId="0" fontId="61" fillId="33" borderId="13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horizontal="center" vertical="center" wrapText="1"/>
    </xf>
    <xf numFmtId="182" fontId="61" fillId="33" borderId="13" xfId="0" applyNumberFormat="1" applyFont="1" applyFill="1" applyBorder="1" applyAlignment="1">
      <alignment horizontal="right" vertical="center" wrapText="1"/>
    </xf>
    <xf numFmtId="0" fontId="61" fillId="0" borderId="13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horizontal="center" vertical="center" wrapText="1"/>
    </xf>
    <xf numFmtId="182" fontId="61" fillId="0" borderId="13" xfId="0" applyNumberFormat="1" applyFont="1" applyFill="1" applyBorder="1" applyAlignment="1">
      <alignment horizontal="right" vertical="center" wrapText="1"/>
    </xf>
    <xf numFmtId="0" fontId="62" fillId="33" borderId="14" xfId="0" applyFont="1" applyFill="1" applyBorder="1" applyAlignment="1">
      <alignment horizontal="center" vertical="center" wrapText="1"/>
    </xf>
    <xf numFmtId="3" fontId="63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57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/>
      <protection/>
    </xf>
    <xf numFmtId="182" fontId="3" fillId="0" borderId="0" xfId="57" applyNumberFormat="1" applyFont="1" applyFill="1" applyBorder="1" applyAlignment="1">
      <alignment horizontal="right" vertical="center" wrapText="1"/>
      <protection/>
    </xf>
    <xf numFmtId="182" fontId="3" fillId="0" borderId="0" xfId="57" applyNumberFormat="1" applyFont="1" applyFill="1" applyBorder="1" applyAlignment="1">
      <alignment horizontal="right" vertical="center"/>
      <protection/>
    </xf>
    <xf numFmtId="182" fontId="2" fillId="0" borderId="0" xfId="57" applyNumberFormat="1" applyFont="1" applyFill="1" applyBorder="1" applyAlignment="1">
      <alignment horizontal="right" vertical="center"/>
      <protection/>
    </xf>
    <xf numFmtId="182" fontId="2" fillId="0" borderId="0" xfId="0" applyNumberFormat="1" applyFont="1" applyFill="1" applyAlignment="1">
      <alignment horizontal="right" vertical="center"/>
    </xf>
    <xf numFmtId="182" fontId="10" fillId="0" borderId="0" xfId="0" applyNumberFormat="1" applyFont="1" applyFill="1" applyAlignment="1">
      <alignment horizontal="right" vertical="center"/>
    </xf>
    <xf numFmtId="0" fontId="60" fillId="0" borderId="13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62" fillId="33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top" wrapText="1"/>
    </xf>
    <xf numFmtId="0" fontId="62" fillId="33" borderId="15" xfId="0" applyFont="1" applyFill="1" applyBorder="1" applyAlignment="1">
      <alignment horizontal="center" vertical="top" wrapText="1"/>
    </xf>
    <xf numFmtId="0" fontId="58" fillId="33" borderId="0" xfId="0" applyFont="1" applyFill="1" applyAlignment="1">
      <alignment horizontal="right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57" applyFont="1" applyFill="1" applyBorder="1" applyAlignment="1">
      <alignment horizontal="center" wrapText="1"/>
      <protection/>
    </xf>
    <xf numFmtId="0" fontId="4" fillId="0" borderId="0" xfId="0" applyFont="1" applyFill="1" applyAlignment="1">
      <alignment wrapText="1"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4" fillId="0" borderId="0" xfId="0" applyFont="1" applyFill="1" applyAlignment="1">
      <alignment horizontal="center" wrapText="1" shrinkToFit="1"/>
    </xf>
    <xf numFmtId="0" fontId="3" fillId="0" borderId="27" xfId="5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3" fillId="0" borderId="20" xfId="57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1"/>
  <sheetViews>
    <sheetView tabSelected="1" view="pageBreakPreview" zoomScaleNormal="75" zoomScaleSheetLayoutView="100" workbookViewId="0" topLeftCell="A1">
      <selection activeCell="B6" sqref="B6:E6"/>
    </sheetView>
  </sheetViews>
  <sheetFormatPr defaultColWidth="9.00390625" defaultRowHeight="12.75"/>
  <cols>
    <col min="1" max="1" width="26.25390625" style="21" customWidth="1"/>
    <col min="2" max="2" width="53.875" style="21" customWidth="1"/>
    <col min="3" max="5" width="17.75390625" style="21" customWidth="1"/>
    <col min="6" max="6" width="11.125" style="21" bestFit="1" customWidth="1"/>
    <col min="7" max="7" width="12.00390625" style="21" customWidth="1"/>
    <col min="8" max="8" width="13.00390625" style="21" customWidth="1"/>
    <col min="9" max="16384" width="9.125" style="21" customWidth="1"/>
  </cols>
  <sheetData>
    <row r="1" spans="1:5" ht="18.75" customHeight="1">
      <c r="A1" s="26"/>
      <c r="B1" s="26"/>
      <c r="C1" s="26"/>
      <c r="D1" s="94" t="s">
        <v>287</v>
      </c>
      <c r="E1" s="94"/>
    </row>
    <row r="2" spans="1:5" ht="18.75" customHeight="1">
      <c r="A2" s="26"/>
      <c r="B2" s="95" t="s">
        <v>528</v>
      </c>
      <c r="C2" s="95"/>
      <c r="D2" s="95"/>
      <c r="E2" s="95"/>
    </row>
    <row r="3" spans="1:5" ht="18.75" customHeight="1">
      <c r="A3" s="26"/>
      <c r="B3" s="95" t="s">
        <v>653</v>
      </c>
      <c r="C3" s="95"/>
      <c r="D3" s="95"/>
      <c r="E3" s="95"/>
    </row>
    <row r="4" spans="1:5" ht="18.75" customHeight="1">
      <c r="A4" s="26"/>
      <c r="B4" s="26"/>
      <c r="C4" s="26"/>
      <c r="D4" s="26"/>
      <c r="E4" s="26"/>
    </row>
    <row r="5" spans="1:5" ht="18.75" customHeight="1">
      <c r="A5" s="26"/>
      <c r="B5" s="26"/>
      <c r="C5" s="26"/>
      <c r="D5" s="26"/>
      <c r="E5" s="26" t="s">
        <v>287</v>
      </c>
    </row>
    <row r="6" spans="1:5" ht="18.75" customHeight="1">
      <c r="A6" s="26"/>
      <c r="B6" s="94" t="s">
        <v>528</v>
      </c>
      <c r="C6" s="94"/>
      <c r="D6" s="94"/>
      <c r="E6" s="94"/>
    </row>
    <row r="7" spans="1:5" ht="18.75" customHeight="1">
      <c r="A7" s="26"/>
      <c r="B7" s="94" t="s">
        <v>603</v>
      </c>
      <c r="C7" s="94"/>
      <c r="D7" s="94"/>
      <c r="E7" s="94"/>
    </row>
    <row r="8" spans="1:5" ht="18.75" customHeight="1">
      <c r="A8" s="26"/>
      <c r="B8" s="26"/>
      <c r="C8" s="26"/>
      <c r="D8" s="26"/>
      <c r="E8" s="26"/>
    </row>
    <row r="9" spans="1:5" ht="54" customHeight="1">
      <c r="A9" s="98" t="s">
        <v>604</v>
      </c>
      <c r="B9" s="98"/>
      <c r="C9" s="98"/>
      <c r="D9" s="98"/>
      <c r="E9" s="98"/>
    </row>
    <row r="10" spans="1:5" ht="18.75" customHeight="1">
      <c r="A10" s="96" t="s">
        <v>297</v>
      </c>
      <c r="B10" s="96" t="s">
        <v>298</v>
      </c>
      <c r="C10" s="96" t="s">
        <v>116</v>
      </c>
      <c r="D10" s="96"/>
      <c r="E10" s="96"/>
    </row>
    <row r="11" spans="1:5" ht="58.5" customHeight="1">
      <c r="A11" s="97" t="s">
        <v>262</v>
      </c>
      <c r="B11" s="97" t="s">
        <v>262</v>
      </c>
      <c r="C11" s="61" t="s">
        <v>261</v>
      </c>
      <c r="D11" s="61" t="s">
        <v>398</v>
      </c>
      <c r="E11" s="61" t="s">
        <v>611</v>
      </c>
    </row>
    <row r="12" spans="1:5" ht="18" customHeight="1">
      <c r="A12" s="51">
        <v>1</v>
      </c>
      <c r="B12" s="51">
        <v>2</v>
      </c>
      <c r="C12" s="51">
        <v>3</v>
      </c>
      <c r="D12" s="51">
        <v>4</v>
      </c>
      <c r="E12" s="51">
        <v>5</v>
      </c>
    </row>
    <row r="13" spans="1:5" ht="15.75">
      <c r="A13" s="53" t="s">
        <v>301</v>
      </c>
      <c r="B13" s="54" t="s">
        <v>7</v>
      </c>
      <c r="C13" s="55">
        <v>282661.95031</v>
      </c>
      <c r="D13" s="55">
        <v>283419.41072</v>
      </c>
      <c r="E13" s="55">
        <v>283180.00955</v>
      </c>
    </row>
    <row r="14" spans="1:5" ht="15.75">
      <c r="A14" s="53" t="s">
        <v>302</v>
      </c>
      <c r="B14" s="54" t="s">
        <v>118</v>
      </c>
      <c r="C14" s="55">
        <v>238507.94</v>
      </c>
      <c r="D14" s="55">
        <v>233946.21</v>
      </c>
      <c r="E14" s="55">
        <v>232351.98</v>
      </c>
    </row>
    <row r="15" spans="1:5" ht="15.75">
      <c r="A15" s="53" t="s">
        <v>303</v>
      </c>
      <c r="B15" s="54" t="s">
        <v>119</v>
      </c>
      <c r="C15" s="55">
        <v>238507.94</v>
      </c>
      <c r="D15" s="55">
        <v>233946.21</v>
      </c>
      <c r="E15" s="55">
        <v>232351.98</v>
      </c>
    </row>
    <row r="16" spans="1:5" ht="94.5">
      <c r="A16" s="53" t="s">
        <v>304</v>
      </c>
      <c r="B16" s="54" t="s">
        <v>399</v>
      </c>
      <c r="C16" s="55">
        <v>234259.94</v>
      </c>
      <c r="D16" s="55">
        <v>229703.21</v>
      </c>
      <c r="E16" s="55">
        <v>228108.98</v>
      </c>
    </row>
    <row r="17" spans="1:5" ht="94.5">
      <c r="A17" s="56" t="s">
        <v>304</v>
      </c>
      <c r="B17" s="57" t="s">
        <v>399</v>
      </c>
      <c r="C17" s="58">
        <v>234259.94</v>
      </c>
      <c r="D17" s="58">
        <v>229703.21</v>
      </c>
      <c r="E17" s="58">
        <v>228108.98</v>
      </c>
    </row>
    <row r="18" spans="1:5" ht="141.75">
      <c r="A18" s="53" t="s">
        <v>305</v>
      </c>
      <c r="B18" s="54" t="s">
        <v>214</v>
      </c>
      <c r="C18" s="55">
        <v>244</v>
      </c>
      <c r="D18" s="55">
        <v>226</v>
      </c>
      <c r="E18" s="55">
        <v>226</v>
      </c>
    </row>
    <row r="19" spans="1:5" ht="141.75">
      <c r="A19" s="56" t="s">
        <v>305</v>
      </c>
      <c r="B19" s="57" t="s">
        <v>214</v>
      </c>
      <c r="C19" s="58">
        <v>244</v>
      </c>
      <c r="D19" s="58">
        <v>226</v>
      </c>
      <c r="E19" s="58">
        <v>226</v>
      </c>
    </row>
    <row r="20" spans="1:5" ht="63">
      <c r="A20" s="53" t="s">
        <v>306</v>
      </c>
      <c r="B20" s="54" t="s">
        <v>215</v>
      </c>
      <c r="C20" s="55">
        <v>269</v>
      </c>
      <c r="D20" s="55">
        <v>282</v>
      </c>
      <c r="E20" s="55">
        <v>282</v>
      </c>
    </row>
    <row r="21" spans="1:5" ht="63">
      <c r="A21" s="56" t="s">
        <v>306</v>
      </c>
      <c r="B21" s="57" t="s">
        <v>215</v>
      </c>
      <c r="C21" s="58">
        <v>269</v>
      </c>
      <c r="D21" s="58">
        <v>282</v>
      </c>
      <c r="E21" s="58">
        <v>282</v>
      </c>
    </row>
    <row r="22" spans="1:5" ht="111.75" customHeight="1">
      <c r="A22" s="53" t="s">
        <v>400</v>
      </c>
      <c r="B22" s="54" t="s">
        <v>537</v>
      </c>
      <c r="C22" s="55">
        <v>3735</v>
      </c>
      <c r="D22" s="55">
        <v>3735</v>
      </c>
      <c r="E22" s="55">
        <v>3735</v>
      </c>
    </row>
    <row r="23" spans="1:5" ht="110.25">
      <c r="A23" s="56" t="s">
        <v>400</v>
      </c>
      <c r="B23" s="57" t="s">
        <v>537</v>
      </c>
      <c r="C23" s="58">
        <v>3735</v>
      </c>
      <c r="D23" s="58">
        <v>3735</v>
      </c>
      <c r="E23" s="58">
        <v>3735</v>
      </c>
    </row>
    <row r="24" spans="1:5" ht="47.25">
      <c r="A24" s="53" t="s">
        <v>307</v>
      </c>
      <c r="B24" s="54" t="s">
        <v>24</v>
      </c>
      <c r="C24" s="55">
        <v>11625.25</v>
      </c>
      <c r="D24" s="55">
        <v>11657.73</v>
      </c>
      <c r="E24" s="55">
        <v>11858.58</v>
      </c>
    </row>
    <row r="25" spans="1:5" ht="47.25">
      <c r="A25" s="53" t="s">
        <v>308</v>
      </c>
      <c r="B25" s="54" t="s">
        <v>25</v>
      </c>
      <c r="C25" s="55">
        <v>11625.25</v>
      </c>
      <c r="D25" s="55">
        <v>11657.73</v>
      </c>
      <c r="E25" s="55">
        <v>11858.58</v>
      </c>
    </row>
    <row r="26" spans="1:5" ht="94.5">
      <c r="A26" s="53" t="s">
        <v>355</v>
      </c>
      <c r="B26" s="54" t="s">
        <v>356</v>
      </c>
      <c r="C26" s="55">
        <v>5256.13</v>
      </c>
      <c r="D26" s="55">
        <v>5215.64</v>
      </c>
      <c r="E26" s="55">
        <v>5221.18</v>
      </c>
    </row>
    <row r="27" spans="1:5" ht="141.75">
      <c r="A27" s="56" t="s">
        <v>309</v>
      </c>
      <c r="B27" s="57" t="s">
        <v>538</v>
      </c>
      <c r="C27" s="58">
        <v>5256.13</v>
      </c>
      <c r="D27" s="58">
        <v>5215.64</v>
      </c>
      <c r="E27" s="58">
        <v>5221.18</v>
      </c>
    </row>
    <row r="28" spans="1:5" ht="110.25">
      <c r="A28" s="53" t="s">
        <v>357</v>
      </c>
      <c r="B28" s="54" t="s">
        <v>358</v>
      </c>
      <c r="C28" s="55">
        <v>29.09</v>
      </c>
      <c r="D28" s="55">
        <v>29.21</v>
      </c>
      <c r="E28" s="55">
        <v>30.17</v>
      </c>
    </row>
    <row r="29" spans="1:5" ht="157.5">
      <c r="A29" s="56" t="s">
        <v>310</v>
      </c>
      <c r="B29" s="57" t="s">
        <v>539</v>
      </c>
      <c r="C29" s="58">
        <v>29.09</v>
      </c>
      <c r="D29" s="58">
        <v>29.21</v>
      </c>
      <c r="E29" s="58">
        <v>30.17</v>
      </c>
    </row>
    <row r="30" spans="1:5" ht="94.5">
      <c r="A30" s="53" t="s">
        <v>359</v>
      </c>
      <c r="B30" s="54" t="s">
        <v>360</v>
      </c>
      <c r="C30" s="55">
        <v>6340.03</v>
      </c>
      <c r="D30" s="55">
        <v>6412.88</v>
      </c>
      <c r="E30" s="55">
        <v>6607.23</v>
      </c>
    </row>
    <row r="31" spans="1:5" ht="141.75">
      <c r="A31" s="56" t="s">
        <v>311</v>
      </c>
      <c r="B31" s="57" t="s">
        <v>540</v>
      </c>
      <c r="C31" s="58">
        <v>6340.03</v>
      </c>
      <c r="D31" s="58">
        <v>6412.88</v>
      </c>
      <c r="E31" s="58">
        <v>6607.23</v>
      </c>
    </row>
    <row r="32" spans="1:5" ht="15.75">
      <c r="A32" s="53" t="s">
        <v>312</v>
      </c>
      <c r="B32" s="54" t="s">
        <v>210</v>
      </c>
      <c r="C32" s="55">
        <v>9956</v>
      </c>
      <c r="D32" s="55">
        <v>15291</v>
      </c>
      <c r="E32" s="55">
        <v>17116</v>
      </c>
    </row>
    <row r="33" spans="1:5" ht="31.5">
      <c r="A33" s="53" t="s">
        <v>313</v>
      </c>
      <c r="B33" s="54" t="s">
        <v>5</v>
      </c>
      <c r="C33" s="55">
        <v>7300</v>
      </c>
      <c r="D33" s="55">
        <v>12775</v>
      </c>
      <c r="E33" s="55">
        <v>14600</v>
      </c>
    </row>
    <row r="34" spans="1:5" ht="47.25">
      <c r="A34" s="53" t="s">
        <v>361</v>
      </c>
      <c r="B34" s="54" t="s">
        <v>6</v>
      </c>
      <c r="C34" s="55">
        <v>4500</v>
      </c>
      <c r="D34" s="55">
        <v>7875</v>
      </c>
      <c r="E34" s="55">
        <v>9000</v>
      </c>
    </row>
    <row r="35" spans="1:5" ht="30.75" customHeight="1">
      <c r="A35" s="56" t="s">
        <v>314</v>
      </c>
      <c r="B35" s="57" t="s">
        <v>6</v>
      </c>
      <c r="C35" s="58">
        <v>4500</v>
      </c>
      <c r="D35" s="58">
        <v>7875</v>
      </c>
      <c r="E35" s="58">
        <v>9000</v>
      </c>
    </row>
    <row r="36" spans="1:5" ht="48.75" customHeight="1">
      <c r="A36" s="53" t="s">
        <v>362</v>
      </c>
      <c r="B36" s="54" t="s">
        <v>363</v>
      </c>
      <c r="C36" s="55">
        <v>2800</v>
      </c>
      <c r="D36" s="55">
        <v>4900</v>
      </c>
      <c r="E36" s="55">
        <v>5600</v>
      </c>
    </row>
    <row r="37" spans="1:5" ht="78.75">
      <c r="A37" s="56" t="s">
        <v>315</v>
      </c>
      <c r="B37" s="57" t="s">
        <v>216</v>
      </c>
      <c r="C37" s="58">
        <v>2800</v>
      </c>
      <c r="D37" s="58">
        <v>4900</v>
      </c>
      <c r="E37" s="58">
        <v>5600</v>
      </c>
    </row>
    <row r="38" spans="1:5" ht="31.5">
      <c r="A38" s="53" t="s">
        <v>316</v>
      </c>
      <c r="B38" s="54" t="s">
        <v>0</v>
      </c>
      <c r="C38" s="55">
        <v>150</v>
      </c>
      <c r="D38" s="55">
        <v>0</v>
      </c>
      <c r="E38" s="55">
        <v>0</v>
      </c>
    </row>
    <row r="39" spans="1:5" ht="31.5">
      <c r="A39" s="53" t="s">
        <v>317</v>
      </c>
      <c r="B39" s="54" t="s">
        <v>0</v>
      </c>
      <c r="C39" s="55">
        <v>150</v>
      </c>
      <c r="D39" s="55">
        <v>0</v>
      </c>
      <c r="E39" s="55">
        <v>0</v>
      </c>
    </row>
    <row r="40" spans="1:5" ht="31.5">
      <c r="A40" s="56" t="s">
        <v>317</v>
      </c>
      <c r="B40" s="57" t="s">
        <v>0</v>
      </c>
      <c r="C40" s="58">
        <v>150</v>
      </c>
      <c r="D40" s="58">
        <v>0</v>
      </c>
      <c r="E40" s="58">
        <v>0</v>
      </c>
    </row>
    <row r="41" spans="1:5" ht="15.75">
      <c r="A41" s="53" t="s">
        <v>318</v>
      </c>
      <c r="B41" s="54" t="s">
        <v>28</v>
      </c>
      <c r="C41" s="55">
        <v>176</v>
      </c>
      <c r="D41" s="55">
        <v>176</v>
      </c>
      <c r="E41" s="55">
        <v>176</v>
      </c>
    </row>
    <row r="42" spans="1:5" ht="15.75">
      <c r="A42" s="53" t="s">
        <v>319</v>
      </c>
      <c r="B42" s="54" t="s">
        <v>28</v>
      </c>
      <c r="C42" s="55">
        <v>176</v>
      </c>
      <c r="D42" s="55">
        <v>176</v>
      </c>
      <c r="E42" s="55">
        <v>176</v>
      </c>
    </row>
    <row r="43" spans="1:5" ht="15.75">
      <c r="A43" s="56" t="s">
        <v>319</v>
      </c>
      <c r="B43" s="57" t="s">
        <v>28</v>
      </c>
      <c r="C43" s="58">
        <v>176</v>
      </c>
      <c r="D43" s="58">
        <v>176</v>
      </c>
      <c r="E43" s="58">
        <v>176</v>
      </c>
    </row>
    <row r="44" spans="1:5" ht="31.5">
      <c r="A44" s="53" t="s">
        <v>320</v>
      </c>
      <c r="B44" s="54" t="s">
        <v>22</v>
      </c>
      <c r="C44" s="55">
        <v>2330</v>
      </c>
      <c r="D44" s="55">
        <v>2340</v>
      </c>
      <c r="E44" s="55">
        <v>2340</v>
      </c>
    </row>
    <row r="45" spans="1:5" ht="48" customHeight="1">
      <c r="A45" s="53" t="s">
        <v>321</v>
      </c>
      <c r="B45" s="54" t="s">
        <v>322</v>
      </c>
      <c r="C45" s="55">
        <v>2330</v>
      </c>
      <c r="D45" s="55">
        <v>2340</v>
      </c>
      <c r="E45" s="55">
        <v>2340</v>
      </c>
    </row>
    <row r="46" spans="1:5" ht="47.25">
      <c r="A46" s="56" t="s">
        <v>321</v>
      </c>
      <c r="B46" s="57" t="s">
        <v>322</v>
      </c>
      <c r="C46" s="58">
        <v>2330</v>
      </c>
      <c r="D46" s="58">
        <v>2340</v>
      </c>
      <c r="E46" s="58">
        <v>2340</v>
      </c>
    </row>
    <row r="47" spans="1:5" ht="15.75">
      <c r="A47" s="53" t="s">
        <v>323</v>
      </c>
      <c r="B47" s="54" t="s">
        <v>1</v>
      </c>
      <c r="C47" s="55">
        <v>3790</v>
      </c>
      <c r="D47" s="55">
        <v>3790</v>
      </c>
      <c r="E47" s="55">
        <v>3790</v>
      </c>
    </row>
    <row r="48" spans="1:5" ht="47.25">
      <c r="A48" s="53" t="s">
        <v>324</v>
      </c>
      <c r="B48" s="54" t="s">
        <v>3</v>
      </c>
      <c r="C48" s="55">
        <v>3790</v>
      </c>
      <c r="D48" s="55">
        <v>3790</v>
      </c>
      <c r="E48" s="55">
        <v>3790</v>
      </c>
    </row>
    <row r="49" spans="1:5" ht="63">
      <c r="A49" s="53" t="s">
        <v>325</v>
      </c>
      <c r="B49" s="54" t="s">
        <v>23</v>
      </c>
      <c r="C49" s="55">
        <v>3790</v>
      </c>
      <c r="D49" s="55">
        <v>3790</v>
      </c>
      <c r="E49" s="55">
        <v>3790</v>
      </c>
    </row>
    <row r="50" spans="1:5" ht="63">
      <c r="A50" s="56" t="s">
        <v>325</v>
      </c>
      <c r="B50" s="57" t="s">
        <v>23</v>
      </c>
      <c r="C50" s="58">
        <v>3790</v>
      </c>
      <c r="D50" s="58">
        <v>3790</v>
      </c>
      <c r="E50" s="58">
        <v>3790</v>
      </c>
    </row>
    <row r="51" spans="1:5" ht="49.5" customHeight="1">
      <c r="A51" s="53" t="s">
        <v>326</v>
      </c>
      <c r="B51" s="54" t="s">
        <v>120</v>
      </c>
      <c r="C51" s="55">
        <v>9590</v>
      </c>
      <c r="D51" s="55">
        <v>9505</v>
      </c>
      <c r="E51" s="55">
        <v>9505</v>
      </c>
    </row>
    <row r="52" spans="1:5" ht="110.25">
      <c r="A52" s="53" t="s">
        <v>327</v>
      </c>
      <c r="B52" s="54" t="s">
        <v>121</v>
      </c>
      <c r="C52" s="55">
        <v>9480</v>
      </c>
      <c r="D52" s="55">
        <v>9395</v>
      </c>
      <c r="E52" s="55">
        <v>9395</v>
      </c>
    </row>
    <row r="53" spans="1:5" ht="81" customHeight="1">
      <c r="A53" s="53" t="s">
        <v>364</v>
      </c>
      <c r="B53" s="54" t="s">
        <v>365</v>
      </c>
      <c r="C53" s="55">
        <v>3350</v>
      </c>
      <c r="D53" s="55">
        <v>3265</v>
      </c>
      <c r="E53" s="55">
        <v>3265</v>
      </c>
    </row>
    <row r="54" spans="1:5" ht="110.25">
      <c r="A54" s="56" t="s">
        <v>328</v>
      </c>
      <c r="B54" s="57" t="s">
        <v>248</v>
      </c>
      <c r="C54" s="58">
        <v>1800</v>
      </c>
      <c r="D54" s="58">
        <v>1765</v>
      </c>
      <c r="E54" s="58">
        <v>1765</v>
      </c>
    </row>
    <row r="55" spans="1:5" ht="94.5">
      <c r="A55" s="56" t="s">
        <v>132</v>
      </c>
      <c r="B55" s="57" t="s">
        <v>122</v>
      </c>
      <c r="C55" s="58">
        <v>1550</v>
      </c>
      <c r="D55" s="58">
        <v>1500</v>
      </c>
      <c r="E55" s="58">
        <v>1500</v>
      </c>
    </row>
    <row r="56" spans="1:5" ht="110.25">
      <c r="A56" s="53" t="s">
        <v>366</v>
      </c>
      <c r="B56" s="54" t="s">
        <v>367</v>
      </c>
      <c r="C56" s="55">
        <v>130</v>
      </c>
      <c r="D56" s="55">
        <v>130</v>
      </c>
      <c r="E56" s="55">
        <v>130</v>
      </c>
    </row>
    <row r="57" spans="1:5" ht="94.5">
      <c r="A57" s="56" t="s">
        <v>106</v>
      </c>
      <c r="B57" s="57" t="s">
        <v>107</v>
      </c>
      <c r="C57" s="58">
        <v>130</v>
      </c>
      <c r="D57" s="58">
        <v>130</v>
      </c>
      <c r="E57" s="58">
        <v>130</v>
      </c>
    </row>
    <row r="58" spans="1:5" ht="50.25" customHeight="1">
      <c r="A58" s="53" t="s">
        <v>368</v>
      </c>
      <c r="B58" s="54" t="s">
        <v>369</v>
      </c>
      <c r="C58" s="55">
        <v>6000</v>
      </c>
      <c r="D58" s="55">
        <v>6000</v>
      </c>
      <c r="E58" s="55">
        <v>6000</v>
      </c>
    </row>
    <row r="59" spans="1:5" ht="47.25">
      <c r="A59" s="56" t="s">
        <v>108</v>
      </c>
      <c r="B59" s="57" t="s">
        <v>123</v>
      </c>
      <c r="C59" s="58">
        <v>6000</v>
      </c>
      <c r="D59" s="58">
        <v>6000</v>
      </c>
      <c r="E59" s="58">
        <v>6000</v>
      </c>
    </row>
    <row r="60" spans="1:5" ht="110.25">
      <c r="A60" s="53" t="s">
        <v>329</v>
      </c>
      <c r="B60" s="54" t="s">
        <v>19</v>
      </c>
      <c r="C60" s="55">
        <v>110</v>
      </c>
      <c r="D60" s="55">
        <v>110</v>
      </c>
      <c r="E60" s="55">
        <v>110</v>
      </c>
    </row>
    <row r="61" spans="1:5" ht="97.5" customHeight="1">
      <c r="A61" s="53" t="s">
        <v>370</v>
      </c>
      <c r="B61" s="54" t="s">
        <v>371</v>
      </c>
      <c r="C61" s="55">
        <v>110</v>
      </c>
      <c r="D61" s="55">
        <v>110</v>
      </c>
      <c r="E61" s="55">
        <v>110</v>
      </c>
    </row>
    <row r="62" spans="1:5" ht="94.5">
      <c r="A62" s="56" t="s">
        <v>109</v>
      </c>
      <c r="B62" s="57" t="s">
        <v>20</v>
      </c>
      <c r="C62" s="58">
        <v>110</v>
      </c>
      <c r="D62" s="58">
        <v>110</v>
      </c>
      <c r="E62" s="58">
        <v>110</v>
      </c>
    </row>
    <row r="63" spans="1:5" ht="31.5">
      <c r="A63" s="53" t="s">
        <v>330</v>
      </c>
      <c r="B63" s="54" t="s">
        <v>124</v>
      </c>
      <c r="C63" s="55">
        <v>7667.76031</v>
      </c>
      <c r="D63" s="55">
        <v>7974.47072</v>
      </c>
      <c r="E63" s="55">
        <v>8293.44955</v>
      </c>
    </row>
    <row r="64" spans="1:5" ht="31.5">
      <c r="A64" s="53" t="s">
        <v>331</v>
      </c>
      <c r="B64" s="54" t="s">
        <v>2</v>
      </c>
      <c r="C64" s="55">
        <v>7667.76031</v>
      </c>
      <c r="D64" s="55">
        <v>7974.47072</v>
      </c>
      <c r="E64" s="55">
        <v>8293.44955</v>
      </c>
    </row>
    <row r="65" spans="1:5" ht="31.5">
      <c r="A65" s="53" t="s">
        <v>332</v>
      </c>
      <c r="B65" s="54" t="s">
        <v>333</v>
      </c>
      <c r="C65" s="55">
        <v>774.05266</v>
      </c>
      <c r="D65" s="55">
        <v>805.01477</v>
      </c>
      <c r="E65" s="55">
        <v>837.21536</v>
      </c>
    </row>
    <row r="66" spans="1:5" ht="31.5">
      <c r="A66" s="56" t="s">
        <v>332</v>
      </c>
      <c r="B66" s="57" t="s">
        <v>333</v>
      </c>
      <c r="C66" s="58">
        <v>774.05266</v>
      </c>
      <c r="D66" s="58">
        <v>805.01477</v>
      </c>
      <c r="E66" s="58">
        <v>837.21536</v>
      </c>
    </row>
    <row r="67" spans="1:5" ht="31.5">
      <c r="A67" s="53" t="s">
        <v>334</v>
      </c>
      <c r="B67" s="54" t="s">
        <v>21</v>
      </c>
      <c r="C67" s="55">
        <v>39.59411</v>
      </c>
      <c r="D67" s="55">
        <v>41.17787</v>
      </c>
      <c r="E67" s="55">
        <v>42.82499</v>
      </c>
    </row>
    <row r="68" spans="1:5" ht="31.5">
      <c r="A68" s="56" t="s">
        <v>334</v>
      </c>
      <c r="B68" s="57" t="s">
        <v>21</v>
      </c>
      <c r="C68" s="58">
        <v>39.59411</v>
      </c>
      <c r="D68" s="58">
        <v>41.17787</v>
      </c>
      <c r="E68" s="58">
        <v>42.82499</v>
      </c>
    </row>
    <row r="69" spans="1:5" ht="31.5">
      <c r="A69" s="53" t="s">
        <v>372</v>
      </c>
      <c r="B69" s="54" t="s">
        <v>373</v>
      </c>
      <c r="C69" s="55">
        <v>6854.11354</v>
      </c>
      <c r="D69" s="55">
        <v>7128.27808</v>
      </c>
      <c r="E69" s="55">
        <v>7413.4092</v>
      </c>
    </row>
    <row r="70" spans="1:5" ht="15.75">
      <c r="A70" s="56" t="s">
        <v>335</v>
      </c>
      <c r="B70" s="57" t="s">
        <v>249</v>
      </c>
      <c r="C70" s="58">
        <v>6854.11354</v>
      </c>
      <c r="D70" s="58">
        <v>7128.27808</v>
      </c>
      <c r="E70" s="58">
        <v>7413.4092</v>
      </c>
    </row>
    <row r="71" spans="1:5" ht="31.5">
      <c r="A71" s="53" t="s">
        <v>336</v>
      </c>
      <c r="B71" s="54" t="s">
        <v>125</v>
      </c>
      <c r="C71" s="55">
        <v>545</v>
      </c>
      <c r="D71" s="55">
        <v>275</v>
      </c>
      <c r="E71" s="55">
        <v>265</v>
      </c>
    </row>
    <row r="72" spans="1:5" ht="96" customHeight="1">
      <c r="A72" s="53" t="s">
        <v>337</v>
      </c>
      <c r="B72" s="54" t="s">
        <v>30</v>
      </c>
      <c r="C72" s="55">
        <v>250</v>
      </c>
      <c r="D72" s="55">
        <v>0</v>
      </c>
      <c r="E72" s="55">
        <v>0</v>
      </c>
    </row>
    <row r="73" spans="1:5" ht="126">
      <c r="A73" s="53" t="s">
        <v>374</v>
      </c>
      <c r="B73" s="54" t="s">
        <v>375</v>
      </c>
      <c r="C73" s="55">
        <v>250</v>
      </c>
      <c r="D73" s="55">
        <v>0</v>
      </c>
      <c r="E73" s="55">
        <v>0</v>
      </c>
    </row>
    <row r="74" spans="1:5" ht="114" customHeight="1">
      <c r="A74" s="56" t="s">
        <v>110</v>
      </c>
      <c r="B74" s="57" t="s">
        <v>29</v>
      </c>
      <c r="C74" s="58">
        <v>250</v>
      </c>
      <c r="D74" s="58">
        <v>0</v>
      </c>
      <c r="E74" s="58">
        <v>0</v>
      </c>
    </row>
    <row r="75" spans="1:5" ht="47.25">
      <c r="A75" s="53" t="s">
        <v>338</v>
      </c>
      <c r="B75" s="54" t="s">
        <v>126</v>
      </c>
      <c r="C75" s="55">
        <v>260</v>
      </c>
      <c r="D75" s="55">
        <v>240</v>
      </c>
      <c r="E75" s="55">
        <v>230</v>
      </c>
    </row>
    <row r="76" spans="1:5" ht="47.25">
      <c r="A76" s="53" t="s">
        <v>376</v>
      </c>
      <c r="B76" s="54" t="s">
        <v>377</v>
      </c>
      <c r="C76" s="55">
        <v>260</v>
      </c>
      <c r="D76" s="55">
        <v>240</v>
      </c>
      <c r="E76" s="55">
        <v>230</v>
      </c>
    </row>
    <row r="77" spans="1:5" ht="78.75">
      <c r="A77" s="56" t="s">
        <v>111</v>
      </c>
      <c r="B77" s="57" t="s">
        <v>250</v>
      </c>
      <c r="C77" s="58">
        <v>10</v>
      </c>
      <c r="D77" s="58">
        <v>10</v>
      </c>
      <c r="E77" s="58">
        <v>10</v>
      </c>
    </row>
    <row r="78" spans="1:5" ht="63">
      <c r="A78" s="56" t="s">
        <v>133</v>
      </c>
      <c r="B78" s="57" t="s">
        <v>127</v>
      </c>
      <c r="C78" s="58">
        <v>250</v>
      </c>
      <c r="D78" s="58">
        <v>230</v>
      </c>
      <c r="E78" s="58">
        <v>220</v>
      </c>
    </row>
    <row r="79" spans="1:5" ht="94.5">
      <c r="A79" s="53" t="s">
        <v>541</v>
      </c>
      <c r="B79" s="54" t="s">
        <v>542</v>
      </c>
      <c r="C79" s="55">
        <v>35</v>
      </c>
      <c r="D79" s="55">
        <v>35</v>
      </c>
      <c r="E79" s="55">
        <v>35</v>
      </c>
    </row>
    <row r="80" spans="1:5" ht="94.5">
      <c r="A80" s="53" t="s">
        <v>543</v>
      </c>
      <c r="B80" s="54" t="s">
        <v>544</v>
      </c>
      <c r="C80" s="55">
        <v>35</v>
      </c>
      <c r="D80" s="55">
        <v>35</v>
      </c>
      <c r="E80" s="55">
        <v>35</v>
      </c>
    </row>
    <row r="81" spans="1:5" ht="111" customHeight="1">
      <c r="A81" s="56" t="s">
        <v>545</v>
      </c>
      <c r="B81" s="57" t="s">
        <v>546</v>
      </c>
      <c r="C81" s="58">
        <v>10</v>
      </c>
      <c r="D81" s="58">
        <v>10</v>
      </c>
      <c r="E81" s="58">
        <v>10</v>
      </c>
    </row>
    <row r="82" spans="1:5" ht="98.25" customHeight="1">
      <c r="A82" s="56" t="s">
        <v>547</v>
      </c>
      <c r="B82" s="57" t="s">
        <v>548</v>
      </c>
      <c r="C82" s="58">
        <v>25</v>
      </c>
      <c r="D82" s="58">
        <v>25</v>
      </c>
      <c r="E82" s="58">
        <v>25</v>
      </c>
    </row>
    <row r="83" spans="1:5" ht="18" customHeight="1">
      <c r="A83" s="53" t="s">
        <v>378</v>
      </c>
      <c r="B83" s="54" t="s">
        <v>379</v>
      </c>
      <c r="C83" s="55">
        <v>980</v>
      </c>
      <c r="D83" s="55">
        <v>980</v>
      </c>
      <c r="E83" s="55">
        <v>0</v>
      </c>
    </row>
    <row r="84" spans="1:5" ht="31.5">
      <c r="A84" s="53" t="s">
        <v>401</v>
      </c>
      <c r="B84" s="54" t="s">
        <v>402</v>
      </c>
      <c r="C84" s="55">
        <v>980</v>
      </c>
      <c r="D84" s="55">
        <v>980</v>
      </c>
      <c r="E84" s="55">
        <v>0</v>
      </c>
    </row>
    <row r="85" spans="1:5" ht="94.5">
      <c r="A85" s="53" t="s">
        <v>403</v>
      </c>
      <c r="B85" s="54" t="s">
        <v>404</v>
      </c>
      <c r="C85" s="55">
        <v>980</v>
      </c>
      <c r="D85" s="55">
        <v>980</v>
      </c>
      <c r="E85" s="55">
        <v>0</v>
      </c>
    </row>
    <row r="86" spans="1:5" ht="78.75">
      <c r="A86" s="56" t="s">
        <v>405</v>
      </c>
      <c r="B86" s="57" t="s">
        <v>406</v>
      </c>
      <c r="C86" s="58">
        <v>980</v>
      </c>
      <c r="D86" s="58">
        <v>980</v>
      </c>
      <c r="E86" s="58">
        <v>0</v>
      </c>
    </row>
    <row r="87" spans="1:5" ht="15.75">
      <c r="A87" s="53" t="s">
        <v>339</v>
      </c>
      <c r="B87" s="54" t="s">
        <v>211</v>
      </c>
      <c r="C87" s="55">
        <v>399707.16838</v>
      </c>
      <c r="D87" s="55">
        <v>374185.54539</v>
      </c>
      <c r="E87" s="55">
        <v>375727.02239</v>
      </c>
    </row>
    <row r="88" spans="1:5" ht="47.25">
      <c r="A88" s="53" t="s">
        <v>340</v>
      </c>
      <c r="B88" s="54" t="s">
        <v>128</v>
      </c>
      <c r="C88" s="55">
        <v>399707.16838</v>
      </c>
      <c r="D88" s="55">
        <v>374185.54539</v>
      </c>
      <c r="E88" s="55">
        <v>375727.02239</v>
      </c>
    </row>
    <row r="89" spans="1:5" ht="31.5">
      <c r="A89" s="53" t="s">
        <v>341</v>
      </c>
      <c r="B89" s="54" t="s">
        <v>212</v>
      </c>
      <c r="C89" s="55">
        <v>7959.6</v>
      </c>
      <c r="D89" s="55">
        <v>16.7</v>
      </c>
      <c r="E89" s="55">
        <v>27</v>
      </c>
    </row>
    <row r="90" spans="1:5" ht="31.5">
      <c r="A90" s="53" t="s">
        <v>380</v>
      </c>
      <c r="B90" s="54" t="s">
        <v>381</v>
      </c>
      <c r="C90" s="55">
        <v>7959.6</v>
      </c>
      <c r="D90" s="55">
        <v>16.7</v>
      </c>
      <c r="E90" s="55">
        <v>27</v>
      </c>
    </row>
    <row r="91" spans="1:5" ht="47.25">
      <c r="A91" s="56" t="s">
        <v>296</v>
      </c>
      <c r="B91" s="57" t="s">
        <v>407</v>
      </c>
      <c r="C91" s="58">
        <v>7959.6</v>
      </c>
      <c r="D91" s="58">
        <v>16.7</v>
      </c>
      <c r="E91" s="58">
        <v>27</v>
      </c>
    </row>
    <row r="92" spans="1:5" ht="34.5" customHeight="1">
      <c r="A92" s="53" t="s">
        <v>342</v>
      </c>
      <c r="B92" s="54" t="s">
        <v>129</v>
      </c>
      <c r="C92" s="55">
        <v>83835.78938</v>
      </c>
      <c r="D92" s="55">
        <v>66555.00139</v>
      </c>
      <c r="E92" s="55">
        <v>67139.60139</v>
      </c>
    </row>
    <row r="93" spans="1:5" ht="64.5" customHeight="1">
      <c r="A93" s="53" t="s">
        <v>586</v>
      </c>
      <c r="B93" s="54" t="s">
        <v>595</v>
      </c>
      <c r="C93" s="55">
        <v>9510.5</v>
      </c>
      <c r="D93" s="55">
        <v>9054.7</v>
      </c>
      <c r="E93" s="55">
        <v>9304.7</v>
      </c>
    </row>
    <row r="94" spans="1:5" ht="78.75">
      <c r="A94" s="56" t="s">
        <v>408</v>
      </c>
      <c r="B94" s="57" t="s">
        <v>409</v>
      </c>
      <c r="C94" s="58">
        <v>9510.5</v>
      </c>
      <c r="D94" s="58">
        <v>9054.7</v>
      </c>
      <c r="E94" s="58">
        <v>9304.7</v>
      </c>
    </row>
    <row r="95" spans="1:5" ht="63">
      <c r="A95" s="53" t="s">
        <v>549</v>
      </c>
      <c r="B95" s="54" t="s">
        <v>550</v>
      </c>
      <c r="C95" s="55">
        <v>895.54682</v>
      </c>
      <c r="D95" s="55">
        <v>0</v>
      </c>
      <c r="E95" s="55">
        <v>0</v>
      </c>
    </row>
    <row r="96" spans="1:5" ht="63">
      <c r="A96" s="56" t="s">
        <v>551</v>
      </c>
      <c r="B96" s="57" t="s">
        <v>552</v>
      </c>
      <c r="C96" s="58">
        <v>895.54682</v>
      </c>
      <c r="D96" s="58">
        <v>0</v>
      </c>
      <c r="E96" s="58">
        <v>0</v>
      </c>
    </row>
    <row r="97" spans="1:5" ht="78.75">
      <c r="A97" s="53" t="s">
        <v>615</v>
      </c>
      <c r="B97" s="54" t="s">
        <v>616</v>
      </c>
      <c r="C97" s="55">
        <v>0</v>
      </c>
      <c r="D97" s="55">
        <v>0</v>
      </c>
      <c r="E97" s="55">
        <v>416.9</v>
      </c>
    </row>
    <row r="98" spans="1:8" ht="65.25" customHeight="1">
      <c r="A98" s="56" t="s">
        <v>617</v>
      </c>
      <c r="B98" s="57" t="s">
        <v>618</v>
      </c>
      <c r="C98" s="58">
        <v>0</v>
      </c>
      <c r="D98" s="58">
        <v>0</v>
      </c>
      <c r="E98" s="58">
        <v>416.9</v>
      </c>
      <c r="F98" s="50"/>
      <c r="G98" s="50"/>
      <c r="H98" s="50"/>
    </row>
    <row r="99" spans="1:5" ht="31.5">
      <c r="A99" s="53" t="s">
        <v>619</v>
      </c>
      <c r="B99" s="54" t="s">
        <v>620</v>
      </c>
      <c r="C99" s="55">
        <v>149.15</v>
      </c>
      <c r="D99" s="55">
        <v>0</v>
      </c>
      <c r="E99" s="55">
        <v>0</v>
      </c>
    </row>
    <row r="100" spans="1:5" ht="31.5">
      <c r="A100" s="56" t="s">
        <v>621</v>
      </c>
      <c r="B100" s="57" t="s">
        <v>622</v>
      </c>
      <c r="C100" s="58">
        <v>149.15</v>
      </c>
      <c r="D100" s="58">
        <v>0</v>
      </c>
      <c r="E100" s="58">
        <v>0</v>
      </c>
    </row>
    <row r="101" spans="1:5" ht="15.75">
      <c r="A101" s="53" t="s">
        <v>382</v>
      </c>
      <c r="B101" s="54" t="s">
        <v>383</v>
      </c>
      <c r="C101" s="55">
        <v>73280.59256</v>
      </c>
      <c r="D101" s="55">
        <v>57500.30139</v>
      </c>
      <c r="E101" s="55">
        <v>57418.00139</v>
      </c>
    </row>
    <row r="102" spans="1:8" ht="18" customHeight="1">
      <c r="A102" s="56" t="s">
        <v>289</v>
      </c>
      <c r="B102" s="57" t="s">
        <v>105</v>
      </c>
      <c r="C102" s="58">
        <v>73280.59256</v>
      </c>
      <c r="D102" s="58">
        <v>57500.30139</v>
      </c>
      <c r="E102" s="58">
        <v>57418.00139</v>
      </c>
      <c r="F102" s="50"/>
      <c r="G102" s="50"/>
      <c r="H102" s="50"/>
    </row>
    <row r="103" spans="1:5" ht="31.5">
      <c r="A103" s="53" t="s">
        <v>343</v>
      </c>
      <c r="B103" s="54" t="s">
        <v>213</v>
      </c>
      <c r="C103" s="55">
        <v>292317.547</v>
      </c>
      <c r="D103" s="55">
        <v>292019.612</v>
      </c>
      <c r="E103" s="55">
        <v>292013.589</v>
      </c>
    </row>
    <row r="104" spans="1:5" ht="47.25">
      <c r="A104" s="53" t="s">
        <v>384</v>
      </c>
      <c r="B104" s="54" t="s">
        <v>385</v>
      </c>
      <c r="C104" s="55">
        <v>10486.254</v>
      </c>
      <c r="D104" s="55">
        <v>10571.239</v>
      </c>
      <c r="E104" s="55">
        <v>10567.239</v>
      </c>
    </row>
    <row r="105" spans="1:5" ht="47.25">
      <c r="A105" s="56" t="s">
        <v>290</v>
      </c>
      <c r="B105" s="57" t="s">
        <v>8</v>
      </c>
      <c r="C105" s="58">
        <v>10486.254</v>
      </c>
      <c r="D105" s="58">
        <v>10571.239</v>
      </c>
      <c r="E105" s="58">
        <v>10567.239</v>
      </c>
    </row>
    <row r="106" spans="1:5" ht="94.5">
      <c r="A106" s="53" t="s">
        <v>386</v>
      </c>
      <c r="B106" s="54" t="s">
        <v>387</v>
      </c>
      <c r="C106" s="55">
        <v>2883.9</v>
      </c>
      <c r="D106" s="55">
        <v>2883.9</v>
      </c>
      <c r="E106" s="55">
        <v>2883.9</v>
      </c>
    </row>
    <row r="107" spans="1:5" ht="94.5">
      <c r="A107" s="56" t="s">
        <v>295</v>
      </c>
      <c r="B107" s="57" t="s">
        <v>130</v>
      </c>
      <c r="C107" s="58">
        <v>2883.9</v>
      </c>
      <c r="D107" s="58">
        <v>2883.9</v>
      </c>
      <c r="E107" s="58">
        <v>2883.9</v>
      </c>
    </row>
    <row r="108" spans="1:5" ht="94.5">
      <c r="A108" s="53" t="s">
        <v>388</v>
      </c>
      <c r="B108" s="54" t="s">
        <v>389</v>
      </c>
      <c r="C108" s="55">
        <v>5200.732</v>
      </c>
      <c r="D108" s="55">
        <v>5200.732</v>
      </c>
      <c r="E108" s="55">
        <v>5200.732</v>
      </c>
    </row>
    <row r="109" spans="1:5" ht="78.75">
      <c r="A109" s="56" t="s">
        <v>294</v>
      </c>
      <c r="B109" s="57" t="s">
        <v>131</v>
      </c>
      <c r="C109" s="58">
        <v>5200.732</v>
      </c>
      <c r="D109" s="58">
        <v>5200.732</v>
      </c>
      <c r="E109" s="58">
        <v>5200.732</v>
      </c>
    </row>
    <row r="110" spans="1:5" ht="66" customHeight="1">
      <c r="A110" s="53" t="s">
        <v>390</v>
      </c>
      <c r="B110" s="54" t="s">
        <v>391</v>
      </c>
      <c r="C110" s="55">
        <v>400.777</v>
      </c>
      <c r="D110" s="55">
        <v>17.857</v>
      </c>
      <c r="E110" s="55">
        <v>15.834</v>
      </c>
    </row>
    <row r="111" spans="1:5" ht="78.75">
      <c r="A111" s="56" t="s">
        <v>291</v>
      </c>
      <c r="B111" s="57" t="s">
        <v>344</v>
      </c>
      <c r="C111" s="58">
        <v>400.777</v>
      </c>
      <c r="D111" s="58">
        <v>17.857</v>
      </c>
      <c r="E111" s="58">
        <v>15.834</v>
      </c>
    </row>
    <row r="112" spans="1:5" ht="94.5">
      <c r="A112" s="53" t="s">
        <v>392</v>
      </c>
      <c r="B112" s="54" t="s">
        <v>393</v>
      </c>
      <c r="C112" s="55">
        <v>872.784</v>
      </c>
      <c r="D112" s="55">
        <v>872.784</v>
      </c>
      <c r="E112" s="55">
        <v>872.784</v>
      </c>
    </row>
    <row r="113" spans="1:5" ht="94.5">
      <c r="A113" s="56" t="s">
        <v>292</v>
      </c>
      <c r="B113" s="57" t="s">
        <v>251</v>
      </c>
      <c r="C113" s="58">
        <v>872.784</v>
      </c>
      <c r="D113" s="58">
        <v>872.784</v>
      </c>
      <c r="E113" s="58">
        <v>872.784</v>
      </c>
    </row>
    <row r="114" spans="1:5" ht="15.75">
      <c r="A114" s="53" t="s">
        <v>394</v>
      </c>
      <c r="B114" s="54" t="s">
        <v>395</v>
      </c>
      <c r="C114" s="55">
        <v>272473.1</v>
      </c>
      <c r="D114" s="55">
        <v>272473.1</v>
      </c>
      <c r="E114" s="55">
        <v>272473.1</v>
      </c>
    </row>
    <row r="115" spans="1:5" ht="31.5">
      <c r="A115" s="56" t="s">
        <v>293</v>
      </c>
      <c r="B115" s="57" t="s">
        <v>4</v>
      </c>
      <c r="C115" s="58">
        <v>272473.1</v>
      </c>
      <c r="D115" s="58">
        <v>272473.1</v>
      </c>
      <c r="E115" s="58">
        <v>272473.1</v>
      </c>
    </row>
    <row r="116" spans="1:5" ht="15.75">
      <c r="A116" s="53" t="s">
        <v>345</v>
      </c>
      <c r="B116" s="54" t="s">
        <v>256</v>
      </c>
      <c r="C116" s="55">
        <v>15594.232</v>
      </c>
      <c r="D116" s="55">
        <v>15594.232</v>
      </c>
      <c r="E116" s="55">
        <v>16546.832</v>
      </c>
    </row>
    <row r="117" spans="1:5" ht="78.75">
      <c r="A117" s="53" t="s">
        <v>396</v>
      </c>
      <c r="B117" s="54" t="s">
        <v>397</v>
      </c>
      <c r="C117" s="55">
        <v>38.732</v>
      </c>
      <c r="D117" s="55">
        <v>38.732</v>
      </c>
      <c r="E117" s="55">
        <v>38.732</v>
      </c>
    </row>
    <row r="118" spans="1:5" ht="78.75">
      <c r="A118" s="56" t="s">
        <v>288</v>
      </c>
      <c r="B118" s="57" t="s">
        <v>9</v>
      </c>
      <c r="C118" s="58">
        <v>38.732</v>
      </c>
      <c r="D118" s="58">
        <v>38.732</v>
      </c>
      <c r="E118" s="58">
        <v>38.732</v>
      </c>
    </row>
    <row r="119" spans="1:5" ht="94.5">
      <c r="A119" s="53" t="s">
        <v>587</v>
      </c>
      <c r="B119" s="54" t="s">
        <v>588</v>
      </c>
      <c r="C119" s="55">
        <v>15555.5</v>
      </c>
      <c r="D119" s="55">
        <v>15555.5</v>
      </c>
      <c r="E119" s="55">
        <v>16508.1</v>
      </c>
    </row>
    <row r="120" spans="1:5" ht="78.75">
      <c r="A120" s="56" t="s">
        <v>410</v>
      </c>
      <c r="B120" s="57" t="s">
        <v>553</v>
      </c>
      <c r="C120" s="58">
        <v>15555.5</v>
      </c>
      <c r="D120" s="58">
        <v>15555.5</v>
      </c>
      <c r="E120" s="58">
        <v>16508.1</v>
      </c>
    </row>
    <row r="121" spans="1:5" ht="15.75">
      <c r="A121" s="93" t="s">
        <v>346</v>
      </c>
      <c r="B121" s="93"/>
      <c r="C121" s="55">
        <v>682369.11869</v>
      </c>
      <c r="D121" s="55">
        <v>657604.95611</v>
      </c>
      <c r="E121" s="55">
        <v>658907.03194</v>
      </c>
    </row>
  </sheetData>
  <sheetProtection/>
  <mergeCells count="10">
    <mergeCell ref="A121:B121"/>
    <mergeCell ref="D1:E1"/>
    <mergeCell ref="B7:E7"/>
    <mergeCell ref="B3:E3"/>
    <mergeCell ref="B2:E2"/>
    <mergeCell ref="B6:E6"/>
    <mergeCell ref="A10:A11"/>
    <mergeCell ref="B10:B11"/>
    <mergeCell ref="C10:E10"/>
    <mergeCell ref="A9:E9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6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27"/>
  <sheetViews>
    <sheetView view="pageBreakPreview" zoomScaleSheetLayoutView="100" workbookViewId="0" topLeftCell="A1">
      <selection activeCell="F1" sqref="F1"/>
    </sheetView>
  </sheetViews>
  <sheetFormatPr defaultColWidth="39.75390625" defaultRowHeight="12.75"/>
  <cols>
    <col min="1" max="1" width="56.00390625" style="22" customWidth="1"/>
    <col min="2" max="2" width="19.375" style="22" customWidth="1"/>
    <col min="3" max="3" width="7.25390625" style="22" customWidth="1"/>
    <col min="4" max="6" width="17.75390625" style="22" customWidth="1"/>
    <col min="7" max="16384" width="39.75390625" style="22" customWidth="1"/>
  </cols>
  <sheetData>
    <row r="1" spans="2:6" ht="23.25" customHeight="1">
      <c r="B1" s="26"/>
      <c r="C1" s="26"/>
      <c r="D1" s="26"/>
      <c r="E1" s="26"/>
      <c r="F1" s="26" t="s">
        <v>527</v>
      </c>
    </row>
    <row r="2" spans="2:6" ht="18.75">
      <c r="B2" s="94" t="str">
        <f>'доходы 1'!B2:E2</f>
        <v>к решению Совета муниципального района</v>
      </c>
      <c r="C2" s="94"/>
      <c r="D2" s="94"/>
      <c r="E2" s="94"/>
      <c r="F2" s="94"/>
    </row>
    <row r="3" spans="2:6" ht="18.75">
      <c r="B3" s="94" t="str">
        <f>'доходы 1'!B3:E3</f>
        <v> "Княжпогостский" от 26 января 2022 года № 241</v>
      </c>
      <c r="C3" s="94"/>
      <c r="D3" s="94"/>
      <c r="E3" s="94"/>
      <c r="F3" s="94"/>
    </row>
    <row r="4" spans="2:6" ht="18.75">
      <c r="B4" s="26"/>
      <c r="C4" s="26"/>
      <c r="D4" s="26"/>
      <c r="E4" s="26"/>
      <c r="F4" s="26"/>
    </row>
    <row r="5" spans="2:6" ht="26.25" customHeight="1">
      <c r="B5" s="26"/>
      <c r="C5" s="26"/>
      <c r="D5" s="26"/>
      <c r="E5" s="26"/>
      <c r="F5" s="26" t="str">
        <f>F1</f>
        <v>Приложение 2</v>
      </c>
    </row>
    <row r="6" spans="2:6" ht="18.75">
      <c r="B6" s="94" t="str">
        <f>'доходы 1'!B6:E6</f>
        <v>к решению Совета муниципального района</v>
      </c>
      <c r="C6" s="94"/>
      <c r="D6" s="94"/>
      <c r="E6" s="94"/>
      <c r="F6" s="94"/>
    </row>
    <row r="7" spans="1:6" ht="18.75" customHeight="1">
      <c r="A7" s="24" t="s">
        <v>262</v>
      </c>
      <c r="B7" s="101" t="str">
        <f>'доходы 1'!B7:E7</f>
        <v>"Княжпогостский" от 23 декабря 2021 года № 227</v>
      </c>
      <c r="C7" s="101"/>
      <c r="D7" s="101"/>
      <c r="E7" s="101"/>
      <c r="F7" s="101"/>
    </row>
    <row r="8" spans="1:6" ht="18.75" customHeight="1">
      <c r="A8" s="24" t="s">
        <v>262</v>
      </c>
      <c r="B8" s="24" t="s">
        <v>262</v>
      </c>
      <c r="C8" s="24" t="s">
        <v>262</v>
      </c>
      <c r="D8" s="24" t="s">
        <v>262</v>
      </c>
      <c r="E8" s="24" t="s">
        <v>262</v>
      </c>
      <c r="F8" s="24" t="s">
        <v>262</v>
      </c>
    </row>
    <row r="9" spans="1:6" ht="79.5" customHeight="1">
      <c r="A9" s="105" t="s">
        <v>605</v>
      </c>
      <c r="B9" s="105"/>
      <c r="C9" s="105"/>
      <c r="D9" s="105"/>
      <c r="E9" s="105"/>
      <c r="F9" s="105"/>
    </row>
    <row r="10" spans="1:6" ht="13.5" customHeight="1">
      <c r="A10" s="106" t="s">
        <v>262</v>
      </c>
      <c r="B10" s="106"/>
      <c r="C10" s="106"/>
      <c r="D10" s="106"/>
      <c r="E10" s="106"/>
      <c r="F10" s="106"/>
    </row>
    <row r="11" spans="1:6" ht="18.75" customHeight="1">
      <c r="A11" s="99" t="s">
        <v>31</v>
      </c>
      <c r="B11" s="99" t="s">
        <v>32</v>
      </c>
      <c r="C11" s="99" t="s">
        <v>33</v>
      </c>
      <c r="D11" s="102" t="s">
        <v>116</v>
      </c>
      <c r="E11" s="103"/>
      <c r="F11" s="104"/>
    </row>
    <row r="12" spans="1:6" ht="18.75">
      <c r="A12" s="100"/>
      <c r="B12" s="100" t="s">
        <v>262</v>
      </c>
      <c r="C12" s="100" t="s">
        <v>262</v>
      </c>
      <c r="D12" s="80" t="s">
        <v>261</v>
      </c>
      <c r="E12" s="80" t="s">
        <v>398</v>
      </c>
      <c r="F12" s="80" t="s">
        <v>611</v>
      </c>
    </row>
    <row r="13" spans="1:6" ht="18.7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</row>
    <row r="14" spans="1:6" ht="18.75">
      <c r="A14" s="73" t="s">
        <v>263</v>
      </c>
      <c r="B14" s="62" t="s">
        <v>262</v>
      </c>
      <c r="C14" s="62" t="s">
        <v>262</v>
      </c>
      <c r="D14" s="65">
        <v>780251.22886</v>
      </c>
      <c r="E14" s="65">
        <v>658861.78285</v>
      </c>
      <c r="F14" s="65">
        <v>662827.51288</v>
      </c>
    </row>
    <row r="15" spans="1:6" ht="18.75">
      <c r="A15" s="74" t="s">
        <v>497</v>
      </c>
      <c r="B15" s="75" t="s">
        <v>169</v>
      </c>
      <c r="C15" s="75" t="s">
        <v>262</v>
      </c>
      <c r="D15" s="76">
        <v>210</v>
      </c>
      <c r="E15" s="76" t="s">
        <v>262</v>
      </c>
      <c r="F15" s="76" t="s">
        <v>262</v>
      </c>
    </row>
    <row r="16" spans="1:6" ht="31.5">
      <c r="A16" s="74" t="s">
        <v>589</v>
      </c>
      <c r="B16" s="75" t="s">
        <v>590</v>
      </c>
      <c r="C16" s="75" t="s">
        <v>262</v>
      </c>
      <c r="D16" s="76">
        <v>210</v>
      </c>
      <c r="E16" s="76" t="s">
        <v>262</v>
      </c>
      <c r="F16" s="76" t="s">
        <v>262</v>
      </c>
    </row>
    <row r="17" spans="1:6" ht="31.5">
      <c r="A17" s="74" t="s">
        <v>623</v>
      </c>
      <c r="B17" s="75" t="s">
        <v>624</v>
      </c>
      <c r="C17" s="75" t="s">
        <v>262</v>
      </c>
      <c r="D17" s="76">
        <v>210</v>
      </c>
      <c r="E17" s="76" t="s">
        <v>262</v>
      </c>
      <c r="F17" s="76" t="s">
        <v>262</v>
      </c>
    </row>
    <row r="18" spans="1:6" ht="47.25">
      <c r="A18" s="77" t="s">
        <v>625</v>
      </c>
      <c r="B18" s="78" t="s">
        <v>626</v>
      </c>
      <c r="C18" s="78" t="s">
        <v>262</v>
      </c>
      <c r="D18" s="79">
        <v>210</v>
      </c>
      <c r="E18" s="79" t="s">
        <v>262</v>
      </c>
      <c r="F18" s="79" t="s">
        <v>262</v>
      </c>
    </row>
    <row r="19" spans="1:6" ht="18.75">
      <c r="A19" s="77" t="s">
        <v>40</v>
      </c>
      <c r="B19" s="78" t="s">
        <v>626</v>
      </c>
      <c r="C19" s="78" t="s">
        <v>41</v>
      </c>
      <c r="D19" s="79">
        <v>210</v>
      </c>
      <c r="E19" s="79" t="s">
        <v>262</v>
      </c>
      <c r="F19" s="79" t="s">
        <v>262</v>
      </c>
    </row>
    <row r="20" spans="1:6" ht="31.5">
      <c r="A20" s="74" t="s">
        <v>66</v>
      </c>
      <c r="B20" s="75" t="s">
        <v>170</v>
      </c>
      <c r="C20" s="75" t="s">
        <v>262</v>
      </c>
      <c r="D20" s="76">
        <v>29217.99948</v>
      </c>
      <c r="E20" s="76">
        <v>26739.63</v>
      </c>
      <c r="F20" s="76">
        <v>21040.48</v>
      </c>
    </row>
    <row r="21" spans="1:6" ht="47.25">
      <c r="A21" s="74" t="s">
        <v>264</v>
      </c>
      <c r="B21" s="75" t="s">
        <v>171</v>
      </c>
      <c r="C21" s="75" t="s">
        <v>262</v>
      </c>
      <c r="D21" s="76">
        <v>29217.99948</v>
      </c>
      <c r="E21" s="76">
        <v>26739.63</v>
      </c>
      <c r="F21" s="76">
        <v>21040.48</v>
      </c>
    </row>
    <row r="22" spans="1:6" ht="31.5">
      <c r="A22" s="74" t="s">
        <v>235</v>
      </c>
      <c r="B22" s="75" t="s">
        <v>265</v>
      </c>
      <c r="C22" s="75" t="s">
        <v>262</v>
      </c>
      <c r="D22" s="76">
        <v>14094.73378</v>
      </c>
      <c r="E22" s="76">
        <v>13929.7643</v>
      </c>
      <c r="F22" s="76">
        <v>13929.7643</v>
      </c>
    </row>
    <row r="23" spans="1:6" ht="31.5">
      <c r="A23" s="77" t="s">
        <v>218</v>
      </c>
      <c r="B23" s="78" t="s">
        <v>265</v>
      </c>
      <c r="C23" s="78" t="s">
        <v>38</v>
      </c>
      <c r="D23" s="79">
        <v>5241.70348</v>
      </c>
      <c r="E23" s="79">
        <v>5076.734</v>
      </c>
      <c r="F23" s="79">
        <v>5076.734</v>
      </c>
    </row>
    <row r="24" spans="1:6" ht="31.5">
      <c r="A24" s="77" t="s">
        <v>235</v>
      </c>
      <c r="B24" s="78" t="s">
        <v>567</v>
      </c>
      <c r="C24" s="78" t="s">
        <v>262</v>
      </c>
      <c r="D24" s="79">
        <v>8853.0303</v>
      </c>
      <c r="E24" s="79">
        <v>8853.0303</v>
      </c>
      <c r="F24" s="79">
        <v>8853.0303</v>
      </c>
    </row>
    <row r="25" spans="1:6" ht="31.5">
      <c r="A25" s="77" t="s">
        <v>218</v>
      </c>
      <c r="B25" s="78" t="s">
        <v>567</v>
      </c>
      <c r="C25" s="78" t="s">
        <v>38</v>
      </c>
      <c r="D25" s="79">
        <v>8853.0303</v>
      </c>
      <c r="E25" s="79">
        <v>8853.0303</v>
      </c>
      <c r="F25" s="79">
        <v>8853.0303</v>
      </c>
    </row>
    <row r="26" spans="1:6" ht="31.5">
      <c r="A26" s="74" t="s">
        <v>236</v>
      </c>
      <c r="B26" s="75" t="s">
        <v>237</v>
      </c>
      <c r="C26" s="75" t="s">
        <v>262</v>
      </c>
      <c r="D26" s="76" t="s">
        <v>262</v>
      </c>
      <c r="E26" s="76">
        <v>6361.83858</v>
      </c>
      <c r="F26" s="76">
        <v>6671.34728</v>
      </c>
    </row>
    <row r="27" spans="1:6" ht="31.5">
      <c r="A27" s="77" t="s">
        <v>218</v>
      </c>
      <c r="B27" s="78" t="s">
        <v>237</v>
      </c>
      <c r="C27" s="78" t="s">
        <v>38</v>
      </c>
      <c r="D27" s="79" t="s">
        <v>262</v>
      </c>
      <c r="E27" s="79">
        <v>6361.83858</v>
      </c>
      <c r="F27" s="79">
        <v>6671.34728</v>
      </c>
    </row>
    <row r="28" spans="1:6" ht="18.75">
      <c r="A28" s="74" t="s">
        <v>257</v>
      </c>
      <c r="B28" s="75" t="s">
        <v>258</v>
      </c>
      <c r="C28" s="75" t="s">
        <v>262</v>
      </c>
      <c r="D28" s="76">
        <v>596.02712</v>
      </c>
      <c r="E28" s="76">
        <v>548.02712</v>
      </c>
      <c r="F28" s="76">
        <v>439.36842</v>
      </c>
    </row>
    <row r="29" spans="1:6" ht="31.5">
      <c r="A29" s="77" t="s">
        <v>218</v>
      </c>
      <c r="B29" s="78" t="s">
        <v>258</v>
      </c>
      <c r="C29" s="78" t="s">
        <v>38</v>
      </c>
      <c r="D29" s="79">
        <v>156.6587</v>
      </c>
      <c r="E29" s="79">
        <v>108.6587</v>
      </c>
      <c r="F29" s="79" t="s">
        <v>262</v>
      </c>
    </row>
    <row r="30" spans="1:6" ht="18.75">
      <c r="A30" s="77" t="s">
        <v>257</v>
      </c>
      <c r="B30" s="78" t="s">
        <v>259</v>
      </c>
      <c r="C30" s="78" t="s">
        <v>262</v>
      </c>
      <c r="D30" s="79">
        <v>439.36842</v>
      </c>
      <c r="E30" s="79">
        <v>439.36842</v>
      </c>
      <c r="F30" s="79">
        <v>439.36842</v>
      </c>
    </row>
    <row r="31" spans="1:6" ht="31.5">
      <c r="A31" s="77" t="s">
        <v>218</v>
      </c>
      <c r="B31" s="78" t="s">
        <v>259</v>
      </c>
      <c r="C31" s="78" t="s">
        <v>38</v>
      </c>
      <c r="D31" s="79">
        <v>439.36842</v>
      </c>
      <c r="E31" s="79">
        <v>439.36842</v>
      </c>
      <c r="F31" s="79">
        <v>439.36842</v>
      </c>
    </row>
    <row r="32" spans="1:6" ht="18.75">
      <c r="A32" s="74" t="s">
        <v>238</v>
      </c>
      <c r="B32" s="75" t="s">
        <v>239</v>
      </c>
      <c r="C32" s="75" t="s">
        <v>262</v>
      </c>
      <c r="D32" s="76">
        <v>11097.88</v>
      </c>
      <c r="E32" s="76">
        <v>5900</v>
      </c>
      <c r="F32" s="76" t="s">
        <v>262</v>
      </c>
    </row>
    <row r="33" spans="1:6" ht="31.5">
      <c r="A33" s="77" t="s">
        <v>218</v>
      </c>
      <c r="B33" s="78" t="s">
        <v>239</v>
      </c>
      <c r="C33" s="78" t="s">
        <v>38</v>
      </c>
      <c r="D33" s="79">
        <v>11097.88</v>
      </c>
      <c r="E33" s="79">
        <v>5900</v>
      </c>
      <c r="F33" s="79" t="s">
        <v>262</v>
      </c>
    </row>
    <row r="34" spans="1:6" ht="18.75">
      <c r="A34" s="74" t="s">
        <v>627</v>
      </c>
      <c r="B34" s="75" t="s">
        <v>628</v>
      </c>
      <c r="C34" s="75" t="s">
        <v>262</v>
      </c>
      <c r="D34" s="76">
        <v>3429.35858</v>
      </c>
      <c r="E34" s="76" t="s">
        <v>262</v>
      </c>
      <c r="F34" s="76" t="s">
        <v>262</v>
      </c>
    </row>
    <row r="35" spans="1:6" ht="31.5">
      <c r="A35" s="77" t="s">
        <v>629</v>
      </c>
      <c r="B35" s="78" t="s">
        <v>630</v>
      </c>
      <c r="C35" s="78" t="s">
        <v>262</v>
      </c>
      <c r="D35" s="79">
        <v>3429.35858</v>
      </c>
      <c r="E35" s="79" t="s">
        <v>262</v>
      </c>
      <c r="F35" s="79" t="s">
        <v>262</v>
      </c>
    </row>
    <row r="36" spans="1:6" ht="18.75">
      <c r="A36" s="77" t="s">
        <v>78</v>
      </c>
      <c r="B36" s="78" t="s">
        <v>630</v>
      </c>
      <c r="C36" s="78" t="s">
        <v>79</v>
      </c>
      <c r="D36" s="79">
        <v>3429.35858</v>
      </c>
      <c r="E36" s="79" t="s">
        <v>262</v>
      </c>
      <c r="F36" s="79" t="s">
        <v>262</v>
      </c>
    </row>
    <row r="37" spans="1:6" ht="47.25">
      <c r="A37" s="74" t="s">
        <v>42</v>
      </c>
      <c r="B37" s="75" t="s">
        <v>172</v>
      </c>
      <c r="C37" s="75" t="s">
        <v>262</v>
      </c>
      <c r="D37" s="76">
        <v>18816.48785</v>
      </c>
      <c r="E37" s="76">
        <v>11684.16</v>
      </c>
      <c r="F37" s="76">
        <v>11684.16</v>
      </c>
    </row>
    <row r="38" spans="1:6" ht="47.25">
      <c r="A38" s="74" t="s">
        <v>411</v>
      </c>
      <c r="B38" s="75" t="s">
        <v>173</v>
      </c>
      <c r="C38" s="75" t="s">
        <v>262</v>
      </c>
      <c r="D38" s="76">
        <v>9811.395</v>
      </c>
      <c r="E38" s="76">
        <v>9811.361</v>
      </c>
      <c r="F38" s="76">
        <v>9811.361</v>
      </c>
    </row>
    <row r="39" spans="1:6" ht="18.75">
      <c r="A39" s="74" t="s">
        <v>493</v>
      </c>
      <c r="B39" s="75" t="s">
        <v>494</v>
      </c>
      <c r="C39" s="75" t="s">
        <v>262</v>
      </c>
      <c r="D39" s="76">
        <v>872.784</v>
      </c>
      <c r="E39" s="76">
        <v>872.784</v>
      </c>
      <c r="F39" s="76">
        <v>872.784</v>
      </c>
    </row>
    <row r="40" spans="1:6" ht="78.75">
      <c r="A40" s="77" t="s">
        <v>412</v>
      </c>
      <c r="B40" s="78" t="s">
        <v>240</v>
      </c>
      <c r="C40" s="78" t="s">
        <v>262</v>
      </c>
      <c r="D40" s="79">
        <v>872.784</v>
      </c>
      <c r="E40" s="79">
        <v>872.784</v>
      </c>
      <c r="F40" s="79">
        <v>872.784</v>
      </c>
    </row>
    <row r="41" spans="1:6" ht="18.75">
      <c r="A41" s="77" t="s">
        <v>47</v>
      </c>
      <c r="B41" s="78" t="s">
        <v>240</v>
      </c>
      <c r="C41" s="78" t="s">
        <v>48</v>
      </c>
      <c r="D41" s="79">
        <v>872.784</v>
      </c>
      <c r="E41" s="79">
        <v>872.784</v>
      </c>
      <c r="F41" s="79">
        <v>872.784</v>
      </c>
    </row>
    <row r="42" spans="1:6" ht="78.75">
      <c r="A42" s="74" t="s">
        <v>225</v>
      </c>
      <c r="B42" s="75" t="s">
        <v>226</v>
      </c>
      <c r="C42" s="75" t="s">
        <v>262</v>
      </c>
      <c r="D42" s="76">
        <v>8938.611</v>
      </c>
      <c r="E42" s="76">
        <v>8938.577</v>
      </c>
      <c r="F42" s="76">
        <v>8938.577</v>
      </c>
    </row>
    <row r="43" spans="1:6" ht="81" customHeight="1">
      <c r="A43" s="77" t="s">
        <v>413</v>
      </c>
      <c r="B43" s="78" t="s">
        <v>241</v>
      </c>
      <c r="C43" s="78" t="s">
        <v>262</v>
      </c>
      <c r="D43" s="79">
        <v>3737.879</v>
      </c>
      <c r="E43" s="79">
        <v>3737.845</v>
      </c>
      <c r="F43" s="79">
        <v>3737.845</v>
      </c>
    </row>
    <row r="44" spans="1:6" ht="31.5">
      <c r="A44" s="77" t="s">
        <v>227</v>
      </c>
      <c r="B44" s="78" t="s">
        <v>241</v>
      </c>
      <c r="C44" s="78" t="s">
        <v>44</v>
      </c>
      <c r="D44" s="79">
        <v>3737.879</v>
      </c>
      <c r="E44" s="79">
        <v>3737.845</v>
      </c>
      <c r="F44" s="79">
        <v>3737.845</v>
      </c>
    </row>
    <row r="45" spans="1:6" ht="81.75" customHeight="1">
      <c r="A45" s="77" t="s">
        <v>413</v>
      </c>
      <c r="B45" s="78" t="s">
        <v>207</v>
      </c>
      <c r="C45" s="78" t="s">
        <v>262</v>
      </c>
      <c r="D45" s="79">
        <v>5200.732</v>
      </c>
      <c r="E45" s="79">
        <v>5200.732</v>
      </c>
      <c r="F45" s="79">
        <v>5200.732</v>
      </c>
    </row>
    <row r="46" spans="1:6" ht="31.5">
      <c r="A46" s="77" t="s">
        <v>227</v>
      </c>
      <c r="B46" s="78" t="s">
        <v>207</v>
      </c>
      <c r="C46" s="78" t="s">
        <v>44</v>
      </c>
      <c r="D46" s="79">
        <v>5200.732</v>
      </c>
      <c r="E46" s="79">
        <v>5200.732</v>
      </c>
      <c r="F46" s="79">
        <v>5200.732</v>
      </c>
    </row>
    <row r="47" spans="1:6" ht="31.5">
      <c r="A47" s="74" t="s">
        <v>43</v>
      </c>
      <c r="B47" s="75" t="s">
        <v>174</v>
      </c>
      <c r="C47" s="75" t="s">
        <v>262</v>
      </c>
      <c r="D47" s="76">
        <v>7129.98285</v>
      </c>
      <c r="E47" s="76" t="s">
        <v>262</v>
      </c>
      <c r="F47" s="76" t="s">
        <v>262</v>
      </c>
    </row>
    <row r="48" spans="1:6" ht="31.5">
      <c r="A48" s="74" t="s">
        <v>560</v>
      </c>
      <c r="B48" s="75" t="s">
        <v>561</v>
      </c>
      <c r="C48" s="75" t="s">
        <v>262</v>
      </c>
      <c r="D48" s="76">
        <v>3230.22542</v>
      </c>
      <c r="E48" s="76" t="s">
        <v>262</v>
      </c>
      <c r="F48" s="76" t="s">
        <v>262</v>
      </c>
    </row>
    <row r="49" spans="1:6" ht="31.5">
      <c r="A49" s="77" t="s">
        <v>218</v>
      </c>
      <c r="B49" s="78" t="s">
        <v>561</v>
      </c>
      <c r="C49" s="78" t="s">
        <v>38</v>
      </c>
      <c r="D49" s="79">
        <v>1250</v>
      </c>
      <c r="E49" s="79" t="s">
        <v>262</v>
      </c>
      <c r="F49" s="79" t="s">
        <v>262</v>
      </c>
    </row>
    <row r="50" spans="1:6" ht="126">
      <c r="A50" s="77" t="s">
        <v>562</v>
      </c>
      <c r="B50" s="78" t="s">
        <v>563</v>
      </c>
      <c r="C50" s="78" t="s">
        <v>262</v>
      </c>
      <c r="D50" s="79">
        <v>1980.22542</v>
      </c>
      <c r="E50" s="79" t="s">
        <v>262</v>
      </c>
      <c r="F50" s="79" t="s">
        <v>262</v>
      </c>
    </row>
    <row r="51" spans="1:6" ht="18.75">
      <c r="A51" s="77" t="s">
        <v>78</v>
      </c>
      <c r="B51" s="78" t="s">
        <v>563</v>
      </c>
      <c r="C51" s="78" t="s">
        <v>79</v>
      </c>
      <c r="D51" s="79">
        <v>1980.22542</v>
      </c>
      <c r="E51" s="79" t="s">
        <v>262</v>
      </c>
      <c r="F51" s="79" t="s">
        <v>262</v>
      </c>
    </row>
    <row r="52" spans="1:6" ht="31.5">
      <c r="A52" s="74" t="s">
        <v>67</v>
      </c>
      <c r="B52" s="75" t="s">
        <v>153</v>
      </c>
      <c r="C52" s="75" t="s">
        <v>262</v>
      </c>
      <c r="D52" s="76">
        <v>804.75101</v>
      </c>
      <c r="E52" s="76" t="s">
        <v>262</v>
      </c>
      <c r="F52" s="76" t="s">
        <v>262</v>
      </c>
    </row>
    <row r="53" spans="1:6" ht="31.5">
      <c r="A53" s="77" t="s">
        <v>218</v>
      </c>
      <c r="B53" s="78" t="s">
        <v>153</v>
      </c>
      <c r="C53" s="78" t="s">
        <v>38</v>
      </c>
      <c r="D53" s="79">
        <v>804.75101</v>
      </c>
      <c r="E53" s="79" t="s">
        <v>262</v>
      </c>
      <c r="F53" s="79" t="s">
        <v>262</v>
      </c>
    </row>
    <row r="54" spans="1:6" ht="19.5" customHeight="1">
      <c r="A54" s="74" t="s">
        <v>245</v>
      </c>
      <c r="B54" s="75" t="s">
        <v>246</v>
      </c>
      <c r="C54" s="75" t="s">
        <v>262</v>
      </c>
      <c r="D54" s="76">
        <v>1000.008</v>
      </c>
      <c r="E54" s="76" t="s">
        <v>262</v>
      </c>
      <c r="F54" s="76" t="s">
        <v>262</v>
      </c>
    </row>
    <row r="55" spans="1:6" ht="47.25">
      <c r="A55" s="77" t="s">
        <v>414</v>
      </c>
      <c r="B55" s="78" t="s">
        <v>533</v>
      </c>
      <c r="C55" s="78" t="s">
        <v>262</v>
      </c>
      <c r="D55" s="79">
        <v>1000.008</v>
      </c>
      <c r="E55" s="79" t="s">
        <v>262</v>
      </c>
      <c r="F55" s="79" t="s">
        <v>262</v>
      </c>
    </row>
    <row r="56" spans="1:6" ht="31.5">
      <c r="A56" s="77" t="s">
        <v>218</v>
      </c>
      <c r="B56" s="78" t="s">
        <v>533</v>
      </c>
      <c r="C56" s="78" t="s">
        <v>38</v>
      </c>
      <c r="D56" s="79">
        <v>111.112</v>
      </c>
      <c r="E56" s="79" t="s">
        <v>262</v>
      </c>
      <c r="F56" s="79" t="s">
        <v>262</v>
      </c>
    </row>
    <row r="57" spans="1:6" ht="18.75">
      <c r="A57" s="77" t="s">
        <v>78</v>
      </c>
      <c r="B57" s="78" t="s">
        <v>533</v>
      </c>
      <c r="C57" s="78" t="s">
        <v>79</v>
      </c>
      <c r="D57" s="79">
        <v>888.896</v>
      </c>
      <c r="E57" s="79" t="s">
        <v>262</v>
      </c>
      <c r="F57" s="79" t="s">
        <v>262</v>
      </c>
    </row>
    <row r="58" spans="1:6" ht="31.5">
      <c r="A58" s="74" t="s">
        <v>651</v>
      </c>
      <c r="B58" s="75" t="s">
        <v>652</v>
      </c>
      <c r="C58" s="75" t="s">
        <v>262</v>
      </c>
      <c r="D58" s="76">
        <v>645</v>
      </c>
      <c r="E58" s="76" t="s">
        <v>262</v>
      </c>
      <c r="F58" s="76" t="s">
        <v>262</v>
      </c>
    </row>
    <row r="59" spans="1:6" ht="31.5">
      <c r="A59" s="77" t="s">
        <v>218</v>
      </c>
      <c r="B59" s="78" t="s">
        <v>652</v>
      </c>
      <c r="C59" s="78" t="s">
        <v>38</v>
      </c>
      <c r="D59" s="79">
        <v>645</v>
      </c>
      <c r="E59" s="79" t="s">
        <v>262</v>
      </c>
      <c r="F59" s="79" t="s">
        <v>262</v>
      </c>
    </row>
    <row r="60" spans="1:6" ht="18.75">
      <c r="A60" s="74" t="s">
        <v>242</v>
      </c>
      <c r="B60" s="75" t="s">
        <v>243</v>
      </c>
      <c r="C60" s="75" t="s">
        <v>262</v>
      </c>
      <c r="D60" s="76">
        <v>1077.77442</v>
      </c>
      <c r="E60" s="76" t="s">
        <v>262</v>
      </c>
      <c r="F60" s="76" t="s">
        <v>262</v>
      </c>
    </row>
    <row r="61" spans="1:6" ht="31.5">
      <c r="A61" s="77" t="s">
        <v>218</v>
      </c>
      <c r="B61" s="78" t="s">
        <v>243</v>
      </c>
      <c r="C61" s="78" t="s">
        <v>38</v>
      </c>
      <c r="D61" s="79">
        <v>1077.77442</v>
      </c>
      <c r="E61" s="79" t="s">
        <v>262</v>
      </c>
      <c r="F61" s="79" t="s">
        <v>262</v>
      </c>
    </row>
    <row r="62" spans="1:6" ht="31.5">
      <c r="A62" s="74" t="s">
        <v>564</v>
      </c>
      <c r="B62" s="75" t="s">
        <v>565</v>
      </c>
      <c r="C62" s="75" t="s">
        <v>262</v>
      </c>
      <c r="D62" s="76">
        <v>50</v>
      </c>
      <c r="E62" s="76" t="s">
        <v>262</v>
      </c>
      <c r="F62" s="76" t="s">
        <v>262</v>
      </c>
    </row>
    <row r="63" spans="1:6" ht="31.5">
      <c r="A63" s="77" t="s">
        <v>218</v>
      </c>
      <c r="B63" s="78" t="s">
        <v>565</v>
      </c>
      <c r="C63" s="78" t="s">
        <v>38</v>
      </c>
      <c r="D63" s="79">
        <v>50</v>
      </c>
      <c r="E63" s="79" t="s">
        <v>262</v>
      </c>
      <c r="F63" s="79" t="s">
        <v>262</v>
      </c>
    </row>
    <row r="64" spans="1:6" ht="47.25">
      <c r="A64" s="74" t="s">
        <v>415</v>
      </c>
      <c r="B64" s="75" t="s">
        <v>416</v>
      </c>
      <c r="C64" s="75" t="s">
        <v>262</v>
      </c>
      <c r="D64" s="76">
        <v>322.224</v>
      </c>
      <c r="E64" s="76" t="s">
        <v>262</v>
      </c>
      <c r="F64" s="76" t="s">
        <v>262</v>
      </c>
    </row>
    <row r="65" spans="1:6" ht="47.25">
      <c r="A65" s="77" t="s">
        <v>415</v>
      </c>
      <c r="B65" s="78" t="s">
        <v>534</v>
      </c>
      <c r="C65" s="78" t="s">
        <v>262</v>
      </c>
      <c r="D65" s="79">
        <v>322.224</v>
      </c>
      <c r="E65" s="79" t="s">
        <v>262</v>
      </c>
      <c r="F65" s="79" t="s">
        <v>262</v>
      </c>
    </row>
    <row r="66" spans="1:6" ht="31.5">
      <c r="A66" s="77" t="s">
        <v>218</v>
      </c>
      <c r="B66" s="78" t="s">
        <v>534</v>
      </c>
      <c r="C66" s="78" t="s">
        <v>38</v>
      </c>
      <c r="D66" s="79">
        <v>66.667</v>
      </c>
      <c r="E66" s="79" t="s">
        <v>262</v>
      </c>
      <c r="F66" s="79" t="s">
        <v>262</v>
      </c>
    </row>
    <row r="67" spans="1:6" ht="18.75">
      <c r="A67" s="77" t="s">
        <v>78</v>
      </c>
      <c r="B67" s="78" t="s">
        <v>534</v>
      </c>
      <c r="C67" s="78" t="s">
        <v>79</v>
      </c>
      <c r="D67" s="79">
        <v>255.557</v>
      </c>
      <c r="E67" s="79" t="s">
        <v>262</v>
      </c>
      <c r="F67" s="79" t="s">
        <v>262</v>
      </c>
    </row>
    <row r="68" spans="1:6" ht="18.75">
      <c r="A68" s="74" t="s">
        <v>266</v>
      </c>
      <c r="B68" s="75" t="s">
        <v>267</v>
      </c>
      <c r="C68" s="75" t="s">
        <v>262</v>
      </c>
      <c r="D68" s="76">
        <v>1.816</v>
      </c>
      <c r="E68" s="76">
        <v>1.816</v>
      </c>
      <c r="F68" s="76">
        <v>1.816</v>
      </c>
    </row>
    <row r="69" spans="1:6" ht="31.5">
      <c r="A69" s="74" t="s">
        <v>417</v>
      </c>
      <c r="B69" s="75" t="s">
        <v>418</v>
      </c>
      <c r="C69" s="75" t="s">
        <v>262</v>
      </c>
      <c r="D69" s="76">
        <v>1.816</v>
      </c>
      <c r="E69" s="76">
        <v>1.816</v>
      </c>
      <c r="F69" s="76">
        <v>1.816</v>
      </c>
    </row>
    <row r="70" spans="1:6" ht="31.5">
      <c r="A70" s="77" t="s">
        <v>417</v>
      </c>
      <c r="B70" s="78" t="s">
        <v>419</v>
      </c>
      <c r="C70" s="78" t="s">
        <v>262</v>
      </c>
      <c r="D70" s="79">
        <v>1.816</v>
      </c>
      <c r="E70" s="79">
        <v>1.816</v>
      </c>
      <c r="F70" s="79">
        <v>1.816</v>
      </c>
    </row>
    <row r="71" spans="1:6" ht="31.5">
      <c r="A71" s="77" t="s">
        <v>218</v>
      </c>
      <c r="B71" s="78" t="s">
        <v>419</v>
      </c>
      <c r="C71" s="78" t="s">
        <v>38</v>
      </c>
      <c r="D71" s="79">
        <v>1.816</v>
      </c>
      <c r="E71" s="79">
        <v>1.816</v>
      </c>
      <c r="F71" s="79">
        <v>1.816</v>
      </c>
    </row>
    <row r="72" spans="1:6" ht="31.5">
      <c r="A72" s="74" t="s">
        <v>420</v>
      </c>
      <c r="B72" s="75" t="s">
        <v>421</v>
      </c>
      <c r="C72" s="75" t="s">
        <v>262</v>
      </c>
      <c r="D72" s="76">
        <v>1331.456</v>
      </c>
      <c r="E72" s="76">
        <v>1331.452</v>
      </c>
      <c r="F72" s="76">
        <v>1331.452</v>
      </c>
    </row>
    <row r="73" spans="1:6" ht="47.25">
      <c r="A73" s="74" t="s">
        <v>422</v>
      </c>
      <c r="B73" s="75" t="s">
        <v>423</v>
      </c>
      <c r="C73" s="75" t="s">
        <v>262</v>
      </c>
      <c r="D73" s="76">
        <v>1331.456</v>
      </c>
      <c r="E73" s="76">
        <v>1331.452</v>
      </c>
      <c r="F73" s="76">
        <v>1331.452</v>
      </c>
    </row>
    <row r="74" spans="1:6" ht="31.5">
      <c r="A74" s="77" t="s">
        <v>424</v>
      </c>
      <c r="B74" s="78" t="s">
        <v>425</v>
      </c>
      <c r="C74" s="78" t="s">
        <v>262</v>
      </c>
      <c r="D74" s="79">
        <v>1331.456</v>
      </c>
      <c r="E74" s="79">
        <v>1331.452</v>
      </c>
      <c r="F74" s="79">
        <v>1331.452</v>
      </c>
    </row>
    <row r="75" spans="1:6" ht="31.5">
      <c r="A75" s="77" t="s">
        <v>55</v>
      </c>
      <c r="B75" s="78" t="s">
        <v>425</v>
      </c>
      <c r="C75" s="78" t="s">
        <v>51</v>
      </c>
      <c r="D75" s="79">
        <v>1331.456</v>
      </c>
      <c r="E75" s="79">
        <v>1331.452</v>
      </c>
      <c r="F75" s="79">
        <v>1331.452</v>
      </c>
    </row>
    <row r="76" spans="1:6" ht="31.5">
      <c r="A76" s="74" t="s">
        <v>426</v>
      </c>
      <c r="B76" s="75" t="s">
        <v>427</v>
      </c>
      <c r="C76" s="75" t="s">
        <v>262</v>
      </c>
      <c r="D76" s="76">
        <v>541.838</v>
      </c>
      <c r="E76" s="76">
        <v>539.531</v>
      </c>
      <c r="F76" s="76">
        <v>539.531</v>
      </c>
    </row>
    <row r="77" spans="1:6" ht="63">
      <c r="A77" s="74" t="s">
        <v>428</v>
      </c>
      <c r="B77" s="75" t="s">
        <v>429</v>
      </c>
      <c r="C77" s="75" t="s">
        <v>262</v>
      </c>
      <c r="D77" s="76">
        <v>541.838</v>
      </c>
      <c r="E77" s="76">
        <v>539.531</v>
      </c>
      <c r="F77" s="76">
        <v>539.531</v>
      </c>
    </row>
    <row r="78" spans="1:6" ht="78.75">
      <c r="A78" s="77" t="s">
        <v>430</v>
      </c>
      <c r="B78" s="78" t="s">
        <v>431</v>
      </c>
      <c r="C78" s="78" t="s">
        <v>262</v>
      </c>
      <c r="D78" s="79">
        <v>541.838</v>
      </c>
      <c r="E78" s="79">
        <v>539.531</v>
      </c>
      <c r="F78" s="79">
        <v>539.531</v>
      </c>
    </row>
    <row r="79" spans="1:6" ht="31.5">
      <c r="A79" s="77" t="s">
        <v>218</v>
      </c>
      <c r="B79" s="78" t="s">
        <v>431</v>
      </c>
      <c r="C79" s="78" t="s">
        <v>38</v>
      </c>
      <c r="D79" s="79">
        <v>541.838</v>
      </c>
      <c r="E79" s="79">
        <v>539.531</v>
      </c>
      <c r="F79" s="79">
        <v>539.531</v>
      </c>
    </row>
    <row r="80" spans="1:6" ht="31.5">
      <c r="A80" s="74" t="s">
        <v>69</v>
      </c>
      <c r="B80" s="75" t="s">
        <v>175</v>
      </c>
      <c r="C80" s="75" t="s">
        <v>262</v>
      </c>
      <c r="D80" s="76">
        <v>422285.83071</v>
      </c>
      <c r="E80" s="76">
        <v>399461.13533</v>
      </c>
      <c r="F80" s="76">
        <v>401038.03836</v>
      </c>
    </row>
    <row r="81" spans="1:6" ht="31.5">
      <c r="A81" s="74" t="s">
        <v>70</v>
      </c>
      <c r="B81" s="75" t="s">
        <v>176</v>
      </c>
      <c r="C81" s="75" t="s">
        <v>262</v>
      </c>
      <c r="D81" s="76">
        <v>143647.57479</v>
      </c>
      <c r="E81" s="76">
        <v>128163.34153</v>
      </c>
      <c r="F81" s="76">
        <v>128163.34153</v>
      </c>
    </row>
    <row r="82" spans="1:6" ht="47.25">
      <c r="A82" s="74" t="s">
        <v>71</v>
      </c>
      <c r="B82" s="75" t="s">
        <v>154</v>
      </c>
      <c r="C82" s="75" t="s">
        <v>262</v>
      </c>
      <c r="D82" s="76">
        <v>139542.05361</v>
      </c>
      <c r="E82" s="76">
        <v>125534.84153</v>
      </c>
      <c r="F82" s="76">
        <v>125534.84153</v>
      </c>
    </row>
    <row r="83" spans="1:6" ht="31.5">
      <c r="A83" s="77" t="s">
        <v>55</v>
      </c>
      <c r="B83" s="78" t="s">
        <v>154</v>
      </c>
      <c r="C83" s="78" t="s">
        <v>51</v>
      </c>
      <c r="D83" s="79">
        <v>37310</v>
      </c>
      <c r="E83" s="79">
        <v>30293.682</v>
      </c>
      <c r="F83" s="79">
        <v>30293.682</v>
      </c>
    </row>
    <row r="84" spans="1:6" ht="48" customHeight="1">
      <c r="A84" s="77" t="s">
        <v>103</v>
      </c>
      <c r="B84" s="78" t="s">
        <v>155</v>
      </c>
      <c r="C84" s="78" t="s">
        <v>262</v>
      </c>
      <c r="D84" s="79">
        <v>100796.70008</v>
      </c>
      <c r="E84" s="79">
        <v>93805.806</v>
      </c>
      <c r="F84" s="79">
        <v>93805.806</v>
      </c>
    </row>
    <row r="85" spans="1:6" ht="33.75" customHeight="1">
      <c r="A85" s="77" t="s">
        <v>55</v>
      </c>
      <c r="B85" s="78" t="s">
        <v>155</v>
      </c>
      <c r="C85" s="78" t="s">
        <v>51</v>
      </c>
      <c r="D85" s="79">
        <v>100796.70008</v>
      </c>
      <c r="E85" s="79">
        <v>93805.806</v>
      </c>
      <c r="F85" s="79">
        <v>93805.806</v>
      </c>
    </row>
    <row r="86" spans="1:6" ht="63">
      <c r="A86" s="77" t="s">
        <v>432</v>
      </c>
      <c r="B86" s="78" t="s">
        <v>592</v>
      </c>
      <c r="C86" s="78" t="s">
        <v>262</v>
      </c>
      <c r="D86" s="79">
        <v>1435.35353</v>
      </c>
      <c r="E86" s="79">
        <v>1435.35353</v>
      </c>
      <c r="F86" s="79">
        <v>1435.35353</v>
      </c>
    </row>
    <row r="87" spans="1:6" ht="31.5">
      <c r="A87" s="77" t="s">
        <v>55</v>
      </c>
      <c r="B87" s="78" t="s">
        <v>592</v>
      </c>
      <c r="C87" s="78" t="s">
        <v>51</v>
      </c>
      <c r="D87" s="79">
        <v>1435.35353</v>
      </c>
      <c r="E87" s="79">
        <v>1435.35353</v>
      </c>
      <c r="F87" s="79">
        <v>1435.35353</v>
      </c>
    </row>
    <row r="88" spans="1:6" ht="18.75">
      <c r="A88" s="74" t="s">
        <v>596</v>
      </c>
      <c r="B88" s="75" t="s">
        <v>597</v>
      </c>
      <c r="C88" s="75" t="s">
        <v>262</v>
      </c>
      <c r="D88" s="76">
        <v>389.37462</v>
      </c>
      <c r="E88" s="76" t="s">
        <v>262</v>
      </c>
      <c r="F88" s="76" t="s">
        <v>262</v>
      </c>
    </row>
    <row r="89" spans="1:6" ht="94.5">
      <c r="A89" s="77" t="s">
        <v>598</v>
      </c>
      <c r="B89" s="78" t="s">
        <v>599</v>
      </c>
      <c r="C89" s="78" t="s">
        <v>262</v>
      </c>
      <c r="D89" s="79">
        <v>389.37462</v>
      </c>
      <c r="E89" s="79" t="s">
        <v>262</v>
      </c>
      <c r="F89" s="79" t="s">
        <v>262</v>
      </c>
    </row>
    <row r="90" spans="1:6" ht="31.5">
      <c r="A90" s="77" t="s">
        <v>55</v>
      </c>
      <c r="B90" s="78" t="s">
        <v>599</v>
      </c>
      <c r="C90" s="78" t="s">
        <v>51</v>
      </c>
      <c r="D90" s="79">
        <v>389.37462</v>
      </c>
      <c r="E90" s="79" t="s">
        <v>262</v>
      </c>
      <c r="F90" s="79" t="s">
        <v>262</v>
      </c>
    </row>
    <row r="91" spans="1:6" ht="85.5" customHeight="1">
      <c r="A91" s="74" t="s">
        <v>114</v>
      </c>
      <c r="B91" s="75" t="s">
        <v>177</v>
      </c>
      <c r="C91" s="75" t="s">
        <v>262</v>
      </c>
      <c r="D91" s="76">
        <v>2533.7</v>
      </c>
      <c r="E91" s="76">
        <v>2533.7</v>
      </c>
      <c r="F91" s="76">
        <v>2533.7</v>
      </c>
    </row>
    <row r="92" spans="1:6" ht="83.25" customHeight="1">
      <c r="A92" s="77" t="s">
        <v>114</v>
      </c>
      <c r="B92" s="78" t="s">
        <v>156</v>
      </c>
      <c r="C92" s="78" t="s">
        <v>262</v>
      </c>
      <c r="D92" s="79">
        <v>2533.7</v>
      </c>
      <c r="E92" s="79">
        <v>2533.7</v>
      </c>
      <c r="F92" s="79">
        <v>2533.7</v>
      </c>
    </row>
    <row r="93" spans="1:6" ht="34.5" customHeight="1">
      <c r="A93" s="77" t="s">
        <v>55</v>
      </c>
      <c r="B93" s="78" t="s">
        <v>156</v>
      </c>
      <c r="C93" s="78" t="s">
        <v>51</v>
      </c>
      <c r="D93" s="79">
        <v>2533.7</v>
      </c>
      <c r="E93" s="79">
        <v>2533.7</v>
      </c>
      <c r="F93" s="79">
        <v>2533.7</v>
      </c>
    </row>
    <row r="94" spans="1:6" ht="31.5">
      <c r="A94" s="74" t="s">
        <v>583</v>
      </c>
      <c r="B94" s="75" t="s">
        <v>584</v>
      </c>
      <c r="C94" s="75" t="s">
        <v>262</v>
      </c>
      <c r="D94" s="76">
        <v>1087.64656</v>
      </c>
      <c r="E94" s="76" t="s">
        <v>262</v>
      </c>
      <c r="F94" s="76" t="s">
        <v>262</v>
      </c>
    </row>
    <row r="95" spans="1:6" ht="47.25">
      <c r="A95" s="77" t="s">
        <v>349</v>
      </c>
      <c r="B95" s="78" t="s">
        <v>585</v>
      </c>
      <c r="C95" s="78" t="s">
        <v>262</v>
      </c>
      <c r="D95" s="79">
        <v>1087.64656</v>
      </c>
      <c r="E95" s="79" t="s">
        <v>262</v>
      </c>
      <c r="F95" s="79" t="s">
        <v>262</v>
      </c>
    </row>
    <row r="96" spans="1:6" ht="31.5">
      <c r="A96" s="77" t="s">
        <v>55</v>
      </c>
      <c r="B96" s="78" t="s">
        <v>585</v>
      </c>
      <c r="C96" s="78" t="s">
        <v>51</v>
      </c>
      <c r="D96" s="79">
        <v>1087.64656</v>
      </c>
      <c r="E96" s="79" t="s">
        <v>262</v>
      </c>
      <c r="F96" s="79" t="s">
        <v>262</v>
      </c>
    </row>
    <row r="97" spans="1:6" ht="18.75">
      <c r="A97" s="74" t="s">
        <v>117</v>
      </c>
      <c r="B97" s="75" t="s">
        <v>157</v>
      </c>
      <c r="C97" s="75" t="s">
        <v>262</v>
      </c>
      <c r="D97" s="76">
        <v>94.8</v>
      </c>
      <c r="E97" s="76">
        <v>94.8</v>
      </c>
      <c r="F97" s="76">
        <v>94.8</v>
      </c>
    </row>
    <row r="98" spans="1:6" ht="31.5">
      <c r="A98" s="77" t="s">
        <v>55</v>
      </c>
      <c r="B98" s="78" t="s">
        <v>157</v>
      </c>
      <c r="C98" s="78" t="s">
        <v>51</v>
      </c>
      <c r="D98" s="79">
        <v>94.8</v>
      </c>
      <c r="E98" s="79">
        <v>94.8</v>
      </c>
      <c r="F98" s="79">
        <v>94.8</v>
      </c>
    </row>
    <row r="99" spans="1:6" ht="31.5">
      <c r="A99" s="74" t="s">
        <v>72</v>
      </c>
      <c r="B99" s="75" t="s">
        <v>178</v>
      </c>
      <c r="C99" s="75" t="s">
        <v>262</v>
      </c>
      <c r="D99" s="76">
        <v>233919.30954</v>
      </c>
      <c r="E99" s="76">
        <v>229443.55236</v>
      </c>
      <c r="F99" s="76">
        <v>231020.45539</v>
      </c>
    </row>
    <row r="100" spans="1:6" ht="31.5">
      <c r="A100" s="74" t="s">
        <v>104</v>
      </c>
      <c r="B100" s="75" t="s">
        <v>158</v>
      </c>
      <c r="C100" s="75" t="s">
        <v>262</v>
      </c>
      <c r="D100" s="76">
        <v>206529.22821</v>
      </c>
      <c r="E100" s="76">
        <v>202125.00629</v>
      </c>
      <c r="F100" s="76">
        <v>202125.00629</v>
      </c>
    </row>
    <row r="101" spans="1:6" ht="31.5">
      <c r="A101" s="77" t="s">
        <v>55</v>
      </c>
      <c r="B101" s="78" t="s">
        <v>158</v>
      </c>
      <c r="C101" s="78" t="s">
        <v>51</v>
      </c>
      <c r="D101" s="79">
        <v>33100</v>
      </c>
      <c r="E101" s="79">
        <v>21704.884</v>
      </c>
      <c r="F101" s="79">
        <v>21704.884</v>
      </c>
    </row>
    <row r="102" spans="1:6" ht="51" customHeight="1">
      <c r="A102" s="77" t="s">
        <v>103</v>
      </c>
      <c r="B102" s="78" t="s">
        <v>159</v>
      </c>
      <c r="C102" s="78" t="s">
        <v>262</v>
      </c>
      <c r="D102" s="79">
        <v>171676.39992</v>
      </c>
      <c r="E102" s="79">
        <v>178667.294</v>
      </c>
      <c r="F102" s="79">
        <v>178667.294</v>
      </c>
    </row>
    <row r="103" spans="1:6" ht="34.5" customHeight="1">
      <c r="A103" s="77" t="s">
        <v>55</v>
      </c>
      <c r="B103" s="78" t="s">
        <v>159</v>
      </c>
      <c r="C103" s="78" t="s">
        <v>51</v>
      </c>
      <c r="D103" s="79">
        <v>171676.39992</v>
      </c>
      <c r="E103" s="79">
        <v>178667.294</v>
      </c>
      <c r="F103" s="79">
        <v>178667.294</v>
      </c>
    </row>
    <row r="104" spans="1:6" ht="63">
      <c r="A104" s="77" t="s">
        <v>432</v>
      </c>
      <c r="B104" s="78" t="s">
        <v>433</v>
      </c>
      <c r="C104" s="78" t="s">
        <v>262</v>
      </c>
      <c r="D104" s="79">
        <v>1752.82829</v>
      </c>
      <c r="E104" s="79">
        <v>1752.82829</v>
      </c>
      <c r="F104" s="79">
        <v>1752.82829</v>
      </c>
    </row>
    <row r="105" spans="1:6" ht="31.5">
      <c r="A105" s="77" t="s">
        <v>55</v>
      </c>
      <c r="B105" s="78" t="s">
        <v>433</v>
      </c>
      <c r="C105" s="78" t="s">
        <v>51</v>
      </c>
      <c r="D105" s="79">
        <v>1752.82829</v>
      </c>
      <c r="E105" s="79">
        <v>1752.82829</v>
      </c>
      <c r="F105" s="79">
        <v>1752.82829</v>
      </c>
    </row>
    <row r="106" spans="1:6" ht="86.25" customHeight="1">
      <c r="A106" s="74" t="s">
        <v>114</v>
      </c>
      <c r="B106" s="75" t="s">
        <v>179</v>
      </c>
      <c r="C106" s="75" t="s">
        <v>262</v>
      </c>
      <c r="D106" s="76">
        <v>350.2</v>
      </c>
      <c r="E106" s="76">
        <v>350.2</v>
      </c>
      <c r="F106" s="76">
        <v>350.2</v>
      </c>
    </row>
    <row r="107" spans="1:6" ht="84" customHeight="1">
      <c r="A107" s="77" t="s">
        <v>114</v>
      </c>
      <c r="B107" s="78" t="s">
        <v>160</v>
      </c>
      <c r="C107" s="78" t="s">
        <v>262</v>
      </c>
      <c r="D107" s="79">
        <v>350.2</v>
      </c>
      <c r="E107" s="79">
        <v>350.2</v>
      </c>
      <c r="F107" s="79">
        <v>350.2</v>
      </c>
    </row>
    <row r="108" spans="1:6" ht="33.75" customHeight="1">
      <c r="A108" s="77" t="s">
        <v>55</v>
      </c>
      <c r="B108" s="78" t="s">
        <v>160</v>
      </c>
      <c r="C108" s="78" t="s">
        <v>51</v>
      </c>
      <c r="D108" s="79">
        <v>350.2</v>
      </c>
      <c r="E108" s="79">
        <v>350.2</v>
      </c>
      <c r="F108" s="79">
        <v>350.2</v>
      </c>
    </row>
    <row r="109" spans="1:6" ht="18.75">
      <c r="A109" s="74" t="s">
        <v>117</v>
      </c>
      <c r="B109" s="75" t="s">
        <v>161</v>
      </c>
      <c r="C109" s="75" t="s">
        <v>262</v>
      </c>
      <c r="D109" s="76">
        <v>264.24</v>
      </c>
      <c r="E109" s="76">
        <v>264.24</v>
      </c>
      <c r="F109" s="76">
        <v>264.24</v>
      </c>
    </row>
    <row r="110" spans="1:6" ht="31.5">
      <c r="A110" s="77" t="s">
        <v>55</v>
      </c>
      <c r="B110" s="78" t="s">
        <v>161</v>
      </c>
      <c r="C110" s="78" t="s">
        <v>51</v>
      </c>
      <c r="D110" s="79">
        <v>264.24</v>
      </c>
      <c r="E110" s="79">
        <v>264.24</v>
      </c>
      <c r="F110" s="79">
        <v>264.24</v>
      </c>
    </row>
    <row r="111" spans="1:6" ht="18.75">
      <c r="A111" s="74" t="s">
        <v>347</v>
      </c>
      <c r="B111" s="75" t="s">
        <v>348</v>
      </c>
      <c r="C111" s="75" t="s">
        <v>262</v>
      </c>
      <c r="D111" s="76">
        <v>861.909</v>
      </c>
      <c r="E111" s="76">
        <v>2002.44445</v>
      </c>
      <c r="F111" s="76">
        <v>2374.22223</v>
      </c>
    </row>
    <row r="112" spans="1:6" ht="47.25">
      <c r="A112" s="77" t="s">
        <v>349</v>
      </c>
      <c r="B112" s="78" t="s">
        <v>631</v>
      </c>
      <c r="C112" s="78" t="s">
        <v>262</v>
      </c>
      <c r="D112" s="79" t="s">
        <v>262</v>
      </c>
      <c r="E112" s="79" t="s">
        <v>262</v>
      </c>
      <c r="F112" s="79">
        <v>463.22223</v>
      </c>
    </row>
    <row r="113" spans="1:6" ht="33" customHeight="1">
      <c r="A113" s="77" t="s">
        <v>55</v>
      </c>
      <c r="B113" s="78" t="s">
        <v>631</v>
      </c>
      <c r="C113" s="78" t="s">
        <v>51</v>
      </c>
      <c r="D113" s="79" t="s">
        <v>262</v>
      </c>
      <c r="E113" s="79" t="s">
        <v>262</v>
      </c>
      <c r="F113" s="79">
        <v>463.22223</v>
      </c>
    </row>
    <row r="114" spans="1:6" ht="47.25">
      <c r="A114" s="77" t="s">
        <v>349</v>
      </c>
      <c r="B114" s="78" t="s">
        <v>350</v>
      </c>
      <c r="C114" s="78" t="s">
        <v>262</v>
      </c>
      <c r="D114" s="79">
        <v>861.909</v>
      </c>
      <c r="E114" s="79">
        <v>2002.44445</v>
      </c>
      <c r="F114" s="79">
        <v>1911</v>
      </c>
    </row>
    <row r="115" spans="1:6" ht="31.5">
      <c r="A115" s="77" t="s">
        <v>55</v>
      </c>
      <c r="B115" s="78" t="s">
        <v>350</v>
      </c>
      <c r="C115" s="78" t="s">
        <v>51</v>
      </c>
      <c r="D115" s="79">
        <v>861.909</v>
      </c>
      <c r="E115" s="79">
        <v>2002.44445</v>
      </c>
      <c r="F115" s="79">
        <v>1911</v>
      </c>
    </row>
    <row r="116" spans="1:6" ht="63">
      <c r="A116" s="74" t="s">
        <v>435</v>
      </c>
      <c r="B116" s="75" t="s">
        <v>434</v>
      </c>
      <c r="C116" s="75" t="s">
        <v>262</v>
      </c>
      <c r="D116" s="76">
        <v>15555.5</v>
      </c>
      <c r="E116" s="76">
        <v>15555.5</v>
      </c>
      <c r="F116" s="76">
        <v>16508.1</v>
      </c>
    </row>
    <row r="117" spans="1:6" ht="63">
      <c r="A117" s="77" t="s">
        <v>632</v>
      </c>
      <c r="B117" s="78" t="s">
        <v>591</v>
      </c>
      <c r="C117" s="78" t="s">
        <v>262</v>
      </c>
      <c r="D117" s="79">
        <v>15555.5</v>
      </c>
      <c r="E117" s="79">
        <v>15555.5</v>
      </c>
      <c r="F117" s="79">
        <v>16508.1</v>
      </c>
    </row>
    <row r="118" spans="1:6" ht="31.5">
      <c r="A118" s="77" t="s">
        <v>55</v>
      </c>
      <c r="B118" s="78" t="s">
        <v>591</v>
      </c>
      <c r="C118" s="78" t="s">
        <v>51</v>
      </c>
      <c r="D118" s="79">
        <v>15555.5</v>
      </c>
      <c r="E118" s="79">
        <v>15555.5</v>
      </c>
      <c r="F118" s="79">
        <v>16508.1</v>
      </c>
    </row>
    <row r="119" spans="1:6" ht="47.25">
      <c r="A119" s="74" t="s">
        <v>566</v>
      </c>
      <c r="B119" s="75" t="s">
        <v>229</v>
      </c>
      <c r="C119" s="75" t="s">
        <v>262</v>
      </c>
      <c r="D119" s="76">
        <v>9606.56566</v>
      </c>
      <c r="E119" s="76">
        <v>9146.16162</v>
      </c>
      <c r="F119" s="76">
        <v>9398.68687</v>
      </c>
    </row>
    <row r="120" spans="1:6" ht="63">
      <c r="A120" s="77" t="s">
        <v>633</v>
      </c>
      <c r="B120" s="78" t="s">
        <v>436</v>
      </c>
      <c r="C120" s="78" t="s">
        <v>262</v>
      </c>
      <c r="D120" s="79">
        <v>9606.56566</v>
      </c>
      <c r="E120" s="79">
        <v>9146.16162</v>
      </c>
      <c r="F120" s="79">
        <v>9398.68687</v>
      </c>
    </row>
    <row r="121" spans="1:6" ht="31.5">
      <c r="A121" s="77" t="s">
        <v>55</v>
      </c>
      <c r="B121" s="78" t="s">
        <v>436</v>
      </c>
      <c r="C121" s="78" t="s">
        <v>51</v>
      </c>
      <c r="D121" s="79">
        <v>9606.56566</v>
      </c>
      <c r="E121" s="79">
        <v>9146.16162</v>
      </c>
      <c r="F121" s="79">
        <v>9398.68687</v>
      </c>
    </row>
    <row r="122" spans="1:6" ht="47.25">
      <c r="A122" s="74" t="s">
        <v>268</v>
      </c>
      <c r="B122" s="75" t="s">
        <v>437</v>
      </c>
      <c r="C122" s="75" t="s">
        <v>262</v>
      </c>
      <c r="D122" s="76">
        <v>751.66667</v>
      </c>
      <c r="E122" s="76" t="s">
        <v>262</v>
      </c>
      <c r="F122" s="76" t="s">
        <v>262</v>
      </c>
    </row>
    <row r="123" spans="1:6" ht="35.25" customHeight="1">
      <c r="A123" s="77" t="s">
        <v>268</v>
      </c>
      <c r="B123" s="78" t="s">
        <v>536</v>
      </c>
      <c r="C123" s="78" t="s">
        <v>262</v>
      </c>
      <c r="D123" s="79">
        <v>751.66667</v>
      </c>
      <c r="E123" s="79" t="s">
        <v>262</v>
      </c>
      <c r="F123" s="79" t="s">
        <v>262</v>
      </c>
    </row>
    <row r="124" spans="1:6" ht="34.5" customHeight="1">
      <c r="A124" s="77" t="s">
        <v>55</v>
      </c>
      <c r="B124" s="78" t="s">
        <v>536</v>
      </c>
      <c r="C124" s="78" t="s">
        <v>51</v>
      </c>
      <c r="D124" s="79">
        <v>751.66667</v>
      </c>
      <c r="E124" s="79" t="s">
        <v>262</v>
      </c>
      <c r="F124" s="79" t="s">
        <v>262</v>
      </c>
    </row>
    <row r="125" spans="1:6" ht="31.5">
      <c r="A125" s="74" t="s">
        <v>73</v>
      </c>
      <c r="B125" s="75" t="s">
        <v>180</v>
      </c>
      <c r="C125" s="75" t="s">
        <v>262</v>
      </c>
      <c r="D125" s="76">
        <v>21389.39394</v>
      </c>
      <c r="E125" s="76">
        <v>19497.82427</v>
      </c>
      <c r="F125" s="76">
        <v>19497.82427</v>
      </c>
    </row>
    <row r="126" spans="1:6" ht="31.5">
      <c r="A126" s="74" t="s">
        <v>269</v>
      </c>
      <c r="B126" s="75" t="s">
        <v>270</v>
      </c>
      <c r="C126" s="75" t="s">
        <v>262</v>
      </c>
      <c r="D126" s="76" t="s">
        <v>262</v>
      </c>
      <c r="E126" s="76">
        <v>267.925</v>
      </c>
      <c r="F126" s="76">
        <v>267.925</v>
      </c>
    </row>
    <row r="127" spans="1:6" ht="47.25">
      <c r="A127" s="77" t="s">
        <v>438</v>
      </c>
      <c r="B127" s="78" t="s">
        <v>271</v>
      </c>
      <c r="C127" s="78" t="s">
        <v>262</v>
      </c>
      <c r="D127" s="79" t="s">
        <v>262</v>
      </c>
      <c r="E127" s="79">
        <v>267.925</v>
      </c>
      <c r="F127" s="79">
        <v>267.925</v>
      </c>
    </row>
    <row r="128" spans="1:6" ht="18.75">
      <c r="A128" s="77" t="s">
        <v>47</v>
      </c>
      <c r="B128" s="78" t="s">
        <v>271</v>
      </c>
      <c r="C128" s="78" t="s">
        <v>48</v>
      </c>
      <c r="D128" s="79" t="s">
        <v>262</v>
      </c>
      <c r="E128" s="79">
        <v>267.925</v>
      </c>
      <c r="F128" s="79">
        <v>267.925</v>
      </c>
    </row>
    <row r="129" spans="1:6" ht="47.25">
      <c r="A129" s="74" t="s">
        <v>71</v>
      </c>
      <c r="B129" s="75" t="s">
        <v>162</v>
      </c>
      <c r="C129" s="75" t="s">
        <v>262</v>
      </c>
      <c r="D129" s="76">
        <v>20722.72727</v>
      </c>
      <c r="E129" s="76">
        <v>19229.89927</v>
      </c>
      <c r="F129" s="76">
        <v>19229.89927</v>
      </c>
    </row>
    <row r="130" spans="1:6" ht="31.5">
      <c r="A130" s="77" t="s">
        <v>55</v>
      </c>
      <c r="B130" s="78" t="s">
        <v>162</v>
      </c>
      <c r="C130" s="78" t="s">
        <v>51</v>
      </c>
      <c r="D130" s="79">
        <v>19200</v>
      </c>
      <c r="E130" s="79">
        <v>17707.172</v>
      </c>
      <c r="F130" s="79">
        <v>17707.172</v>
      </c>
    </row>
    <row r="131" spans="1:6" ht="63">
      <c r="A131" s="77" t="s">
        <v>432</v>
      </c>
      <c r="B131" s="78" t="s">
        <v>272</v>
      </c>
      <c r="C131" s="78" t="s">
        <v>262</v>
      </c>
      <c r="D131" s="79">
        <v>1522.72727</v>
      </c>
      <c r="E131" s="79">
        <v>1522.72727</v>
      </c>
      <c r="F131" s="79">
        <v>1522.72727</v>
      </c>
    </row>
    <row r="132" spans="1:6" ht="31.5">
      <c r="A132" s="77" t="s">
        <v>55</v>
      </c>
      <c r="B132" s="78" t="s">
        <v>272</v>
      </c>
      <c r="C132" s="78" t="s">
        <v>51</v>
      </c>
      <c r="D132" s="79">
        <v>1522.72727</v>
      </c>
      <c r="E132" s="79">
        <v>1522.72727</v>
      </c>
      <c r="F132" s="79">
        <v>1522.72727</v>
      </c>
    </row>
    <row r="133" spans="1:6" ht="18.75">
      <c r="A133" s="74" t="s">
        <v>634</v>
      </c>
      <c r="B133" s="75" t="s">
        <v>635</v>
      </c>
      <c r="C133" s="75" t="s">
        <v>262</v>
      </c>
      <c r="D133" s="76">
        <v>666.66667</v>
      </c>
      <c r="E133" s="76" t="s">
        <v>262</v>
      </c>
      <c r="F133" s="76" t="s">
        <v>262</v>
      </c>
    </row>
    <row r="134" spans="1:6" ht="33.75" customHeight="1">
      <c r="A134" s="77" t="s">
        <v>268</v>
      </c>
      <c r="B134" s="78" t="s">
        <v>636</v>
      </c>
      <c r="C134" s="78" t="s">
        <v>262</v>
      </c>
      <c r="D134" s="79">
        <v>666.66667</v>
      </c>
      <c r="E134" s="79" t="s">
        <v>262</v>
      </c>
      <c r="F134" s="79" t="s">
        <v>262</v>
      </c>
    </row>
    <row r="135" spans="1:6" ht="35.25" customHeight="1">
      <c r="A135" s="77" t="s">
        <v>55</v>
      </c>
      <c r="B135" s="78" t="s">
        <v>636</v>
      </c>
      <c r="C135" s="78" t="s">
        <v>51</v>
      </c>
      <c r="D135" s="79">
        <v>666.66667</v>
      </c>
      <c r="E135" s="79" t="s">
        <v>262</v>
      </c>
      <c r="F135" s="79" t="s">
        <v>262</v>
      </c>
    </row>
    <row r="136" spans="1:6" ht="31.5">
      <c r="A136" s="74" t="s">
        <v>74</v>
      </c>
      <c r="B136" s="75" t="s">
        <v>181</v>
      </c>
      <c r="C136" s="75" t="s">
        <v>262</v>
      </c>
      <c r="D136" s="76">
        <v>1085.37044</v>
      </c>
      <c r="E136" s="76">
        <v>815.63517</v>
      </c>
      <c r="F136" s="76">
        <v>815.63517</v>
      </c>
    </row>
    <row r="137" spans="1:6" ht="31.5">
      <c r="A137" s="74" t="s">
        <v>75</v>
      </c>
      <c r="B137" s="75" t="s">
        <v>163</v>
      </c>
      <c r="C137" s="75" t="s">
        <v>262</v>
      </c>
      <c r="D137" s="76">
        <v>928.72044</v>
      </c>
      <c r="E137" s="76">
        <v>815.63517</v>
      </c>
      <c r="F137" s="76">
        <v>815.63517</v>
      </c>
    </row>
    <row r="138" spans="1:6" ht="31.5">
      <c r="A138" s="77" t="s">
        <v>55</v>
      </c>
      <c r="B138" s="78" t="s">
        <v>163</v>
      </c>
      <c r="C138" s="78" t="s">
        <v>51</v>
      </c>
      <c r="D138" s="79">
        <v>20</v>
      </c>
      <c r="E138" s="79" t="s">
        <v>262</v>
      </c>
      <c r="F138" s="79" t="s">
        <v>262</v>
      </c>
    </row>
    <row r="139" spans="1:6" ht="31.5">
      <c r="A139" s="77" t="s">
        <v>273</v>
      </c>
      <c r="B139" s="78" t="s">
        <v>232</v>
      </c>
      <c r="C139" s="78" t="s">
        <v>262</v>
      </c>
      <c r="D139" s="79">
        <v>908.72044</v>
      </c>
      <c r="E139" s="79">
        <v>815.63517</v>
      </c>
      <c r="F139" s="79">
        <v>815.63517</v>
      </c>
    </row>
    <row r="140" spans="1:6" ht="31.5">
      <c r="A140" s="77" t="s">
        <v>55</v>
      </c>
      <c r="B140" s="78" t="s">
        <v>232</v>
      </c>
      <c r="C140" s="78" t="s">
        <v>51</v>
      </c>
      <c r="D140" s="79">
        <v>908.72044</v>
      </c>
      <c r="E140" s="79">
        <v>815.63517</v>
      </c>
      <c r="F140" s="79">
        <v>815.63517</v>
      </c>
    </row>
    <row r="141" spans="1:6" ht="31.5">
      <c r="A141" s="74" t="s">
        <v>76</v>
      </c>
      <c r="B141" s="75" t="s">
        <v>244</v>
      </c>
      <c r="C141" s="75" t="s">
        <v>262</v>
      </c>
      <c r="D141" s="76">
        <v>156.65</v>
      </c>
      <c r="E141" s="76" t="s">
        <v>262</v>
      </c>
      <c r="F141" s="76" t="s">
        <v>262</v>
      </c>
    </row>
    <row r="142" spans="1:6" ht="31.5">
      <c r="A142" s="77" t="s">
        <v>55</v>
      </c>
      <c r="B142" s="78" t="s">
        <v>244</v>
      </c>
      <c r="C142" s="78" t="s">
        <v>51</v>
      </c>
      <c r="D142" s="79">
        <v>156.65</v>
      </c>
      <c r="E142" s="79" t="s">
        <v>262</v>
      </c>
      <c r="F142" s="79" t="s">
        <v>262</v>
      </c>
    </row>
    <row r="143" spans="1:6" ht="31.5">
      <c r="A143" s="74" t="s">
        <v>182</v>
      </c>
      <c r="B143" s="75" t="s">
        <v>183</v>
      </c>
      <c r="C143" s="75" t="s">
        <v>262</v>
      </c>
      <c r="D143" s="76">
        <v>22244.182</v>
      </c>
      <c r="E143" s="76">
        <v>21540.782</v>
      </c>
      <c r="F143" s="76">
        <v>21540.782</v>
      </c>
    </row>
    <row r="144" spans="1:6" ht="31.5">
      <c r="A144" s="74" t="s">
        <v>164</v>
      </c>
      <c r="B144" s="75" t="s">
        <v>165</v>
      </c>
      <c r="C144" s="75" t="s">
        <v>262</v>
      </c>
      <c r="D144" s="76">
        <v>22244.182</v>
      </c>
      <c r="E144" s="76">
        <v>21540.782</v>
      </c>
      <c r="F144" s="76">
        <v>21540.782</v>
      </c>
    </row>
    <row r="145" spans="1:6" ht="78.75">
      <c r="A145" s="77" t="s">
        <v>36</v>
      </c>
      <c r="B145" s="78" t="s">
        <v>165</v>
      </c>
      <c r="C145" s="78" t="s">
        <v>37</v>
      </c>
      <c r="D145" s="79">
        <v>21560.782</v>
      </c>
      <c r="E145" s="79">
        <v>21540.782</v>
      </c>
      <c r="F145" s="79">
        <v>21540.782</v>
      </c>
    </row>
    <row r="146" spans="1:6" ht="31.5">
      <c r="A146" s="77" t="s">
        <v>218</v>
      </c>
      <c r="B146" s="78" t="s">
        <v>165</v>
      </c>
      <c r="C146" s="78" t="s">
        <v>38</v>
      </c>
      <c r="D146" s="79">
        <v>658.4</v>
      </c>
      <c r="E146" s="79" t="s">
        <v>262</v>
      </c>
      <c r="F146" s="79" t="s">
        <v>262</v>
      </c>
    </row>
    <row r="147" spans="1:6" ht="18.75">
      <c r="A147" s="77" t="s">
        <v>40</v>
      </c>
      <c r="B147" s="78" t="s">
        <v>165</v>
      </c>
      <c r="C147" s="78" t="s">
        <v>41</v>
      </c>
      <c r="D147" s="79">
        <v>25</v>
      </c>
      <c r="E147" s="79" t="s">
        <v>262</v>
      </c>
      <c r="F147" s="79" t="s">
        <v>262</v>
      </c>
    </row>
    <row r="148" spans="1:6" ht="31.5">
      <c r="A148" s="74" t="s">
        <v>184</v>
      </c>
      <c r="B148" s="75" t="s">
        <v>185</v>
      </c>
      <c r="C148" s="75" t="s">
        <v>262</v>
      </c>
      <c r="D148" s="76">
        <v>121940.19744</v>
      </c>
      <c r="E148" s="76">
        <v>98362.96518</v>
      </c>
      <c r="F148" s="76">
        <v>98362.96518</v>
      </c>
    </row>
    <row r="149" spans="1:6" ht="31.5">
      <c r="A149" s="74" t="s">
        <v>54</v>
      </c>
      <c r="B149" s="75" t="s">
        <v>186</v>
      </c>
      <c r="C149" s="75" t="s">
        <v>262</v>
      </c>
      <c r="D149" s="76">
        <v>17338.28889</v>
      </c>
      <c r="E149" s="76">
        <v>13086.16889</v>
      </c>
      <c r="F149" s="76">
        <v>13086.16889</v>
      </c>
    </row>
    <row r="150" spans="1:6" ht="18.75">
      <c r="A150" s="74" t="s">
        <v>220</v>
      </c>
      <c r="B150" s="75" t="s">
        <v>146</v>
      </c>
      <c r="C150" s="75" t="s">
        <v>262</v>
      </c>
      <c r="D150" s="76">
        <v>13968.88889</v>
      </c>
      <c r="E150" s="76">
        <v>13086.16889</v>
      </c>
      <c r="F150" s="76">
        <v>13086.16889</v>
      </c>
    </row>
    <row r="151" spans="1:6" ht="31.5">
      <c r="A151" s="77" t="s">
        <v>55</v>
      </c>
      <c r="B151" s="78" t="s">
        <v>146</v>
      </c>
      <c r="C151" s="78" t="s">
        <v>51</v>
      </c>
      <c r="D151" s="79">
        <v>9500</v>
      </c>
      <c r="E151" s="79">
        <v>8617.28</v>
      </c>
      <c r="F151" s="79">
        <v>8617.28</v>
      </c>
    </row>
    <row r="152" spans="1:6" ht="63">
      <c r="A152" s="77" t="s">
        <v>432</v>
      </c>
      <c r="B152" s="78" t="s">
        <v>274</v>
      </c>
      <c r="C152" s="78" t="s">
        <v>262</v>
      </c>
      <c r="D152" s="79">
        <v>4468.88889</v>
      </c>
      <c r="E152" s="79">
        <v>4468.88889</v>
      </c>
      <c r="F152" s="79">
        <v>4468.88889</v>
      </c>
    </row>
    <row r="153" spans="1:6" ht="31.5">
      <c r="A153" s="77" t="s">
        <v>55</v>
      </c>
      <c r="B153" s="78" t="s">
        <v>274</v>
      </c>
      <c r="C153" s="78" t="s">
        <v>51</v>
      </c>
      <c r="D153" s="79">
        <v>4468.88889</v>
      </c>
      <c r="E153" s="79">
        <v>4468.88889</v>
      </c>
      <c r="F153" s="79">
        <v>4468.88889</v>
      </c>
    </row>
    <row r="154" spans="1:6" ht="18.75">
      <c r="A154" s="74" t="s">
        <v>524</v>
      </c>
      <c r="B154" s="75" t="s">
        <v>525</v>
      </c>
      <c r="C154" s="75" t="s">
        <v>262</v>
      </c>
      <c r="D154" s="76">
        <v>3369.4</v>
      </c>
      <c r="E154" s="76" t="s">
        <v>262</v>
      </c>
      <c r="F154" s="76" t="s">
        <v>262</v>
      </c>
    </row>
    <row r="155" spans="1:6" ht="31.5">
      <c r="A155" s="77" t="s">
        <v>55</v>
      </c>
      <c r="B155" s="78" t="s">
        <v>525</v>
      </c>
      <c r="C155" s="78" t="s">
        <v>51</v>
      </c>
      <c r="D155" s="79">
        <v>3369.4</v>
      </c>
      <c r="E155" s="79" t="s">
        <v>262</v>
      </c>
      <c r="F155" s="79" t="s">
        <v>262</v>
      </c>
    </row>
    <row r="156" spans="1:6" ht="18.75">
      <c r="A156" s="74" t="s">
        <v>57</v>
      </c>
      <c r="B156" s="75" t="s">
        <v>187</v>
      </c>
      <c r="C156" s="75" t="s">
        <v>262</v>
      </c>
      <c r="D156" s="76">
        <v>34822.46949</v>
      </c>
      <c r="E156" s="76">
        <v>18679.41616</v>
      </c>
      <c r="F156" s="76">
        <v>18679.41616</v>
      </c>
    </row>
    <row r="157" spans="1:6" ht="18.75">
      <c r="A157" s="74" t="s">
        <v>439</v>
      </c>
      <c r="B157" s="75" t="s">
        <v>440</v>
      </c>
      <c r="C157" s="75" t="s">
        <v>262</v>
      </c>
      <c r="D157" s="76">
        <v>221.56</v>
      </c>
      <c r="E157" s="76" t="s">
        <v>262</v>
      </c>
      <c r="F157" s="76" t="s">
        <v>262</v>
      </c>
    </row>
    <row r="158" spans="1:6" ht="18.75">
      <c r="A158" s="77" t="s">
        <v>637</v>
      </c>
      <c r="B158" s="78" t="s">
        <v>638</v>
      </c>
      <c r="C158" s="78" t="s">
        <v>262</v>
      </c>
      <c r="D158" s="79">
        <v>221.56</v>
      </c>
      <c r="E158" s="79" t="s">
        <v>262</v>
      </c>
      <c r="F158" s="79" t="s">
        <v>262</v>
      </c>
    </row>
    <row r="159" spans="1:6" ht="31.5">
      <c r="A159" s="77" t="s">
        <v>55</v>
      </c>
      <c r="B159" s="78" t="s">
        <v>638</v>
      </c>
      <c r="C159" s="78" t="s">
        <v>51</v>
      </c>
      <c r="D159" s="79">
        <v>221.56</v>
      </c>
      <c r="E159" s="79" t="s">
        <v>262</v>
      </c>
      <c r="F159" s="79" t="s">
        <v>262</v>
      </c>
    </row>
    <row r="160" spans="1:6" ht="18.75">
      <c r="A160" s="74" t="s">
        <v>56</v>
      </c>
      <c r="B160" s="75" t="s">
        <v>147</v>
      </c>
      <c r="C160" s="75" t="s">
        <v>262</v>
      </c>
      <c r="D160" s="76">
        <v>18427.41616</v>
      </c>
      <c r="E160" s="76">
        <v>18679.41616</v>
      </c>
      <c r="F160" s="76">
        <v>18679.41616</v>
      </c>
    </row>
    <row r="161" spans="1:6" ht="31.5">
      <c r="A161" s="77" t="s">
        <v>55</v>
      </c>
      <c r="B161" s="78" t="s">
        <v>147</v>
      </c>
      <c r="C161" s="78" t="s">
        <v>51</v>
      </c>
      <c r="D161" s="79">
        <v>9000</v>
      </c>
      <c r="E161" s="79">
        <v>9252</v>
      </c>
      <c r="F161" s="79">
        <v>9252</v>
      </c>
    </row>
    <row r="162" spans="1:6" ht="47.25">
      <c r="A162" s="77" t="s">
        <v>445</v>
      </c>
      <c r="B162" s="78" t="s">
        <v>275</v>
      </c>
      <c r="C162" s="78" t="s">
        <v>262</v>
      </c>
      <c r="D162" s="79">
        <v>9427.41616</v>
      </c>
      <c r="E162" s="79">
        <v>9427.41616</v>
      </c>
      <c r="F162" s="79">
        <v>9427.41616</v>
      </c>
    </row>
    <row r="163" spans="1:6" ht="31.5">
      <c r="A163" s="77" t="s">
        <v>55</v>
      </c>
      <c r="B163" s="78" t="s">
        <v>275</v>
      </c>
      <c r="C163" s="78" t="s">
        <v>51</v>
      </c>
      <c r="D163" s="79">
        <v>9427.41616</v>
      </c>
      <c r="E163" s="79">
        <v>9427.41616</v>
      </c>
      <c r="F163" s="79">
        <v>9427.41616</v>
      </c>
    </row>
    <row r="164" spans="1:6" ht="18.75">
      <c r="A164" s="74" t="s">
        <v>639</v>
      </c>
      <c r="B164" s="75" t="s">
        <v>640</v>
      </c>
      <c r="C164" s="75" t="s">
        <v>262</v>
      </c>
      <c r="D164" s="76">
        <v>67.56</v>
      </c>
      <c r="E164" s="76" t="s">
        <v>262</v>
      </c>
      <c r="F164" s="76" t="s">
        <v>262</v>
      </c>
    </row>
    <row r="165" spans="1:6" ht="33.75" customHeight="1">
      <c r="A165" s="77" t="s">
        <v>442</v>
      </c>
      <c r="B165" s="78" t="s">
        <v>641</v>
      </c>
      <c r="C165" s="78" t="s">
        <v>262</v>
      </c>
      <c r="D165" s="79">
        <v>67.56</v>
      </c>
      <c r="E165" s="79" t="s">
        <v>262</v>
      </c>
      <c r="F165" s="79" t="s">
        <v>262</v>
      </c>
    </row>
    <row r="166" spans="1:6" ht="34.5" customHeight="1">
      <c r="A166" s="77" t="s">
        <v>55</v>
      </c>
      <c r="B166" s="78" t="s">
        <v>641</v>
      </c>
      <c r="C166" s="78" t="s">
        <v>51</v>
      </c>
      <c r="D166" s="79">
        <v>67.56</v>
      </c>
      <c r="E166" s="79" t="s">
        <v>262</v>
      </c>
      <c r="F166" s="79" t="s">
        <v>262</v>
      </c>
    </row>
    <row r="167" spans="1:6" ht="31.5">
      <c r="A167" s="74" t="s">
        <v>441</v>
      </c>
      <c r="B167" s="75" t="s">
        <v>642</v>
      </c>
      <c r="C167" s="75" t="s">
        <v>262</v>
      </c>
      <c r="D167" s="76">
        <v>16105.93333</v>
      </c>
      <c r="E167" s="76" t="s">
        <v>262</v>
      </c>
      <c r="F167" s="76" t="s">
        <v>262</v>
      </c>
    </row>
    <row r="168" spans="1:6" ht="31.5">
      <c r="A168" s="77" t="s">
        <v>441</v>
      </c>
      <c r="B168" s="78" t="s">
        <v>643</v>
      </c>
      <c r="C168" s="78" t="s">
        <v>262</v>
      </c>
      <c r="D168" s="79">
        <v>16105.93333</v>
      </c>
      <c r="E168" s="79" t="s">
        <v>262</v>
      </c>
      <c r="F168" s="79" t="s">
        <v>262</v>
      </c>
    </row>
    <row r="169" spans="1:6" ht="31.5">
      <c r="A169" s="77" t="s">
        <v>55</v>
      </c>
      <c r="B169" s="78" t="s">
        <v>643</v>
      </c>
      <c r="C169" s="78" t="s">
        <v>51</v>
      </c>
      <c r="D169" s="79">
        <v>16105.93333</v>
      </c>
      <c r="E169" s="79" t="s">
        <v>262</v>
      </c>
      <c r="F169" s="79" t="s">
        <v>262</v>
      </c>
    </row>
    <row r="170" spans="1:6" ht="18.75">
      <c r="A170" s="74" t="s">
        <v>58</v>
      </c>
      <c r="B170" s="75" t="s">
        <v>188</v>
      </c>
      <c r="C170" s="75" t="s">
        <v>262</v>
      </c>
      <c r="D170" s="76">
        <v>2819.70808</v>
      </c>
      <c r="E170" s="76">
        <v>2828.16508</v>
      </c>
      <c r="F170" s="76">
        <v>2828.16508</v>
      </c>
    </row>
    <row r="171" spans="1:6" ht="18.75">
      <c r="A171" s="74" t="s">
        <v>56</v>
      </c>
      <c r="B171" s="75" t="s">
        <v>148</v>
      </c>
      <c r="C171" s="75" t="s">
        <v>262</v>
      </c>
      <c r="D171" s="76">
        <v>2819.70808</v>
      </c>
      <c r="E171" s="76">
        <v>2828.16508</v>
      </c>
      <c r="F171" s="76">
        <v>2828.16508</v>
      </c>
    </row>
    <row r="172" spans="1:6" ht="31.5">
      <c r="A172" s="77" t="s">
        <v>55</v>
      </c>
      <c r="B172" s="78" t="s">
        <v>148</v>
      </c>
      <c r="C172" s="78" t="s">
        <v>51</v>
      </c>
      <c r="D172" s="79">
        <v>1300</v>
      </c>
      <c r="E172" s="79">
        <v>1308.457</v>
      </c>
      <c r="F172" s="79">
        <v>1308.457</v>
      </c>
    </row>
    <row r="173" spans="1:6" ht="47.25">
      <c r="A173" s="77" t="s">
        <v>445</v>
      </c>
      <c r="B173" s="78" t="s">
        <v>276</v>
      </c>
      <c r="C173" s="78" t="s">
        <v>262</v>
      </c>
      <c r="D173" s="79">
        <v>1519.70808</v>
      </c>
      <c r="E173" s="79">
        <v>1519.70808</v>
      </c>
      <c r="F173" s="79">
        <v>1519.70808</v>
      </c>
    </row>
    <row r="174" spans="1:6" ht="31.5">
      <c r="A174" s="77" t="s">
        <v>55</v>
      </c>
      <c r="B174" s="78" t="s">
        <v>276</v>
      </c>
      <c r="C174" s="78" t="s">
        <v>51</v>
      </c>
      <c r="D174" s="79">
        <v>1519.70808</v>
      </c>
      <c r="E174" s="79">
        <v>1519.70808</v>
      </c>
      <c r="F174" s="79">
        <v>1519.70808</v>
      </c>
    </row>
    <row r="175" spans="1:6" ht="31.5">
      <c r="A175" s="74" t="s">
        <v>59</v>
      </c>
      <c r="B175" s="75" t="s">
        <v>189</v>
      </c>
      <c r="C175" s="75" t="s">
        <v>262</v>
      </c>
      <c r="D175" s="76">
        <v>25646.82678</v>
      </c>
      <c r="E175" s="76">
        <v>22754.73991</v>
      </c>
      <c r="F175" s="76">
        <v>22754.73991</v>
      </c>
    </row>
    <row r="176" spans="1:6" ht="31.5">
      <c r="A176" s="74" t="s">
        <v>221</v>
      </c>
      <c r="B176" s="75" t="s">
        <v>149</v>
      </c>
      <c r="C176" s="75" t="s">
        <v>262</v>
      </c>
      <c r="D176" s="76">
        <v>24305.49091</v>
      </c>
      <c r="E176" s="76">
        <v>22754.73991</v>
      </c>
      <c r="F176" s="76">
        <v>22754.73991</v>
      </c>
    </row>
    <row r="177" spans="1:6" ht="31.5">
      <c r="A177" s="77" t="s">
        <v>55</v>
      </c>
      <c r="B177" s="78" t="s">
        <v>149</v>
      </c>
      <c r="C177" s="78" t="s">
        <v>51</v>
      </c>
      <c r="D177" s="79">
        <v>14000</v>
      </c>
      <c r="E177" s="79">
        <v>13449.249</v>
      </c>
      <c r="F177" s="79">
        <v>13449.249</v>
      </c>
    </row>
    <row r="178" spans="1:6" ht="31.5">
      <c r="A178" s="77" t="s">
        <v>644</v>
      </c>
      <c r="B178" s="78" t="s">
        <v>645</v>
      </c>
      <c r="C178" s="78" t="s">
        <v>262</v>
      </c>
      <c r="D178" s="79">
        <v>1000</v>
      </c>
      <c r="E178" s="79" t="s">
        <v>262</v>
      </c>
      <c r="F178" s="79" t="s">
        <v>262</v>
      </c>
    </row>
    <row r="179" spans="1:6" ht="31.5">
      <c r="A179" s="77" t="s">
        <v>55</v>
      </c>
      <c r="B179" s="78" t="s">
        <v>645</v>
      </c>
      <c r="C179" s="78" t="s">
        <v>51</v>
      </c>
      <c r="D179" s="79">
        <v>1000</v>
      </c>
      <c r="E179" s="79" t="s">
        <v>262</v>
      </c>
      <c r="F179" s="79" t="s">
        <v>262</v>
      </c>
    </row>
    <row r="180" spans="1:6" ht="47.25">
      <c r="A180" s="77" t="s">
        <v>445</v>
      </c>
      <c r="B180" s="78" t="s">
        <v>277</v>
      </c>
      <c r="C180" s="78" t="s">
        <v>262</v>
      </c>
      <c r="D180" s="79">
        <v>9305.49091</v>
      </c>
      <c r="E180" s="79">
        <v>9305.49091</v>
      </c>
      <c r="F180" s="79">
        <v>9305.49091</v>
      </c>
    </row>
    <row r="181" spans="1:6" ht="31.5">
      <c r="A181" s="77" t="s">
        <v>55</v>
      </c>
      <c r="B181" s="78" t="s">
        <v>277</v>
      </c>
      <c r="C181" s="78" t="s">
        <v>51</v>
      </c>
      <c r="D181" s="79">
        <v>9305.49091</v>
      </c>
      <c r="E181" s="79">
        <v>9305.49091</v>
      </c>
      <c r="F181" s="79">
        <v>9305.49091</v>
      </c>
    </row>
    <row r="182" spans="1:6" ht="18.75">
      <c r="A182" s="74" t="s">
        <v>60</v>
      </c>
      <c r="B182" s="75" t="s">
        <v>150</v>
      </c>
      <c r="C182" s="75" t="s">
        <v>262</v>
      </c>
      <c r="D182" s="76">
        <v>150</v>
      </c>
      <c r="E182" s="76" t="s">
        <v>262</v>
      </c>
      <c r="F182" s="76" t="s">
        <v>262</v>
      </c>
    </row>
    <row r="183" spans="1:6" ht="31.5">
      <c r="A183" s="77" t="s">
        <v>55</v>
      </c>
      <c r="B183" s="78" t="s">
        <v>150</v>
      </c>
      <c r="C183" s="78" t="s">
        <v>51</v>
      </c>
      <c r="D183" s="79">
        <v>150</v>
      </c>
      <c r="E183" s="79" t="s">
        <v>262</v>
      </c>
      <c r="F183" s="79" t="s">
        <v>262</v>
      </c>
    </row>
    <row r="184" spans="1:6" ht="31.5">
      <c r="A184" s="74" t="s">
        <v>495</v>
      </c>
      <c r="B184" s="75" t="s">
        <v>496</v>
      </c>
      <c r="C184" s="75" t="s">
        <v>262</v>
      </c>
      <c r="D184" s="76">
        <v>947.02987</v>
      </c>
      <c r="E184" s="76" t="s">
        <v>262</v>
      </c>
      <c r="F184" s="76" t="s">
        <v>262</v>
      </c>
    </row>
    <row r="185" spans="1:6" ht="78.75">
      <c r="A185" s="77" t="s">
        <v>554</v>
      </c>
      <c r="B185" s="78" t="s">
        <v>555</v>
      </c>
      <c r="C185" s="78" t="s">
        <v>262</v>
      </c>
      <c r="D185" s="79">
        <v>947.02987</v>
      </c>
      <c r="E185" s="79" t="s">
        <v>262</v>
      </c>
      <c r="F185" s="79" t="s">
        <v>262</v>
      </c>
    </row>
    <row r="186" spans="1:6" ht="31.5">
      <c r="A186" s="77" t="s">
        <v>55</v>
      </c>
      <c r="B186" s="78" t="s">
        <v>555</v>
      </c>
      <c r="C186" s="78" t="s">
        <v>51</v>
      </c>
      <c r="D186" s="79">
        <v>947.02987</v>
      </c>
      <c r="E186" s="79" t="s">
        <v>262</v>
      </c>
      <c r="F186" s="79" t="s">
        <v>262</v>
      </c>
    </row>
    <row r="187" spans="1:6" ht="18.75">
      <c r="A187" s="74" t="s">
        <v>254</v>
      </c>
      <c r="B187" s="75" t="s">
        <v>255</v>
      </c>
      <c r="C187" s="75" t="s">
        <v>262</v>
      </c>
      <c r="D187" s="76">
        <v>244.306</v>
      </c>
      <c r="E187" s="76" t="s">
        <v>262</v>
      </c>
      <c r="F187" s="76" t="s">
        <v>262</v>
      </c>
    </row>
    <row r="188" spans="1:6" ht="34.5" customHeight="1">
      <c r="A188" s="77" t="s">
        <v>442</v>
      </c>
      <c r="B188" s="78" t="s">
        <v>530</v>
      </c>
      <c r="C188" s="78" t="s">
        <v>262</v>
      </c>
      <c r="D188" s="79">
        <v>244.306</v>
      </c>
      <c r="E188" s="79" t="s">
        <v>262</v>
      </c>
      <c r="F188" s="79" t="s">
        <v>262</v>
      </c>
    </row>
    <row r="189" spans="1:6" ht="34.5" customHeight="1">
      <c r="A189" s="77" t="s">
        <v>55</v>
      </c>
      <c r="B189" s="78" t="s">
        <v>530</v>
      </c>
      <c r="C189" s="78" t="s">
        <v>51</v>
      </c>
      <c r="D189" s="79">
        <v>244.306</v>
      </c>
      <c r="E189" s="79" t="s">
        <v>262</v>
      </c>
      <c r="F189" s="79" t="s">
        <v>262</v>
      </c>
    </row>
    <row r="190" spans="1:6" ht="31.5">
      <c r="A190" s="74" t="s">
        <v>61</v>
      </c>
      <c r="B190" s="75" t="s">
        <v>190</v>
      </c>
      <c r="C190" s="75" t="s">
        <v>262</v>
      </c>
      <c r="D190" s="76">
        <v>7540.79475</v>
      </c>
      <c r="E190" s="76">
        <v>7251.93875</v>
      </c>
      <c r="F190" s="76">
        <v>7251.93875</v>
      </c>
    </row>
    <row r="191" spans="1:6" ht="31.5">
      <c r="A191" s="74" t="s">
        <v>62</v>
      </c>
      <c r="B191" s="75" t="s">
        <v>151</v>
      </c>
      <c r="C191" s="75" t="s">
        <v>262</v>
      </c>
      <c r="D191" s="76">
        <v>7540.79475</v>
      </c>
      <c r="E191" s="76">
        <v>7251.93875</v>
      </c>
      <c r="F191" s="76">
        <v>7251.93875</v>
      </c>
    </row>
    <row r="192" spans="1:6" ht="78.75">
      <c r="A192" s="77" t="s">
        <v>36</v>
      </c>
      <c r="B192" s="78" t="s">
        <v>151</v>
      </c>
      <c r="C192" s="78" t="s">
        <v>37</v>
      </c>
      <c r="D192" s="79">
        <v>7271.93875</v>
      </c>
      <c r="E192" s="79">
        <v>7251.93875</v>
      </c>
      <c r="F192" s="79">
        <v>7251.93875</v>
      </c>
    </row>
    <row r="193" spans="1:6" ht="31.5">
      <c r="A193" s="77" t="s">
        <v>218</v>
      </c>
      <c r="B193" s="78" t="s">
        <v>151</v>
      </c>
      <c r="C193" s="78" t="s">
        <v>38</v>
      </c>
      <c r="D193" s="79">
        <v>268.856</v>
      </c>
      <c r="E193" s="79" t="s">
        <v>262</v>
      </c>
      <c r="F193" s="79" t="s">
        <v>262</v>
      </c>
    </row>
    <row r="194" spans="1:6" ht="31.5">
      <c r="A194" s="74" t="s">
        <v>63</v>
      </c>
      <c r="B194" s="75" t="s">
        <v>191</v>
      </c>
      <c r="C194" s="75" t="s">
        <v>262</v>
      </c>
      <c r="D194" s="76">
        <v>30753.13131</v>
      </c>
      <c r="E194" s="76">
        <v>30811.64931</v>
      </c>
      <c r="F194" s="76">
        <v>30811.64931</v>
      </c>
    </row>
    <row r="195" spans="1:6" ht="18.75">
      <c r="A195" s="74" t="s">
        <v>222</v>
      </c>
      <c r="B195" s="75" t="s">
        <v>152</v>
      </c>
      <c r="C195" s="75" t="s">
        <v>262</v>
      </c>
      <c r="D195" s="76">
        <v>30753.13131</v>
      </c>
      <c r="E195" s="76">
        <v>30811.64931</v>
      </c>
      <c r="F195" s="76">
        <v>30811.64931</v>
      </c>
    </row>
    <row r="196" spans="1:6" ht="31.5">
      <c r="A196" s="77" t="s">
        <v>55</v>
      </c>
      <c r="B196" s="78" t="s">
        <v>152</v>
      </c>
      <c r="C196" s="78" t="s">
        <v>51</v>
      </c>
      <c r="D196" s="79">
        <v>17999.99999</v>
      </c>
      <c r="E196" s="79">
        <v>18058.518</v>
      </c>
      <c r="F196" s="79">
        <v>18058.518</v>
      </c>
    </row>
    <row r="197" spans="1:6" ht="47.25">
      <c r="A197" s="77" t="s">
        <v>445</v>
      </c>
      <c r="B197" s="78" t="s">
        <v>278</v>
      </c>
      <c r="C197" s="78" t="s">
        <v>262</v>
      </c>
      <c r="D197" s="79">
        <v>12753.13132</v>
      </c>
      <c r="E197" s="79">
        <v>12753.13131</v>
      </c>
      <c r="F197" s="79">
        <v>12753.13131</v>
      </c>
    </row>
    <row r="198" spans="1:6" ht="31.5">
      <c r="A198" s="77" t="s">
        <v>55</v>
      </c>
      <c r="B198" s="78" t="s">
        <v>278</v>
      </c>
      <c r="C198" s="78" t="s">
        <v>51</v>
      </c>
      <c r="D198" s="79">
        <v>12753.13132</v>
      </c>
      <c r="E198" s="79">
        <v>12753.13131</v>
      </c>
      <c r="F198" s="79">
        <v>12753.13131</v>
      </c>
    </row>
    <row r="199" spans="1:6" ht="31.5">
      <c r="A199" s="74" t="s">
        <v>499</v>
      </c>
      <c r="B199" s="75" t="s">
        <v>443</v>
      </c>
      <c r="C199" s="75" t="s">
        <v>262</v>
      </c>
      <c r="D199" s="76">
        <v>3018.97814</v>
      </c>
      <c r="E199" s="76">
        <v>2950.88708</v>
      </c>
      <c r="F199" s="76">
        <v>2950.88708</v>
      </c>
    </row>
    <row r="200" spans="1:6" ht="18.75">
      <c r="A200" s="74" t="s">
        <v>223</v>
      </c>
      <c r="B200" s="75" t="s">
        <v>444</v>
      </c>
      <c r="C200" s="75" t="s">
        <v>262</v>
      </c>
      <c r="D200" s="76">
        <v>2819.70808</v>
      </c>
      <c r="E200" s="76">
        <v>2950.88708</v>
      </c>
      <c r="F200" s="76">
        <v>2950.88708</v>
      </c>
    </row>
    <row r="201" spans="1:6" ht="31.5">
      <c r="A201" s="77" t="s">
        <v>55</v>
      </c>
      <c r="B201" s="78" t="s">
        <v>444</v>
      </c>
      <c r="C201" s="78" t="s">
        <v>51</v>
      </c>
      <c r="D201" s="79">
        <v>1300</v>
      </c>
      <c r="E201" s="79">
        <v>1431.179</v>
      </c>
      <c r="F201" s="79">
        <v>1431.179</v>
      </c>
    </row>
    <row r="202" spans="1:6" ht="47.25">
      <c r="A202" s="77" t="s">
        <v>445</v>
      </c>
      <c r="B202" s="78" t="s">
        <v>446</v>
      </c>
      <c r="C202" s="78" t="s">
        <v>262</v>
      </c>
      <c r="D202" s="79">
        <v>1519.70808</v>
      </c>
      <c r="E202" s="79">
        <v>1519.70808</v>
      </c>
      <c r="F202" s="79">
        <v>1519.70808</v>
      </c>
    </row>
    <row r="203" spans="1:6" ht="31.5">
      <c r="A203" s="77" t="s">
        <v>55</v>
      </c>
      <c r="B203" s="78" t="s">
        <v>446</v>
      </c>
      <c r="C203" s="78" t="s">
        <v>51</v>
      </c>
      <c r="D203" s="79">
        <v>1519.70808</v>
      </c>
      <c r="E203" s="79">
        <v>1519.70808</v>
      </c>
      <c r="F203" s="79">
        <v>1519.70808</v>
      </c>
    </row>
    <row r="204" spans="1:6" ht="31.5">
      <c r="A204" s="74" t="s">
        <v>441</v>
      </c>
      <c r="B204" s="75" t="s">
        <v>447</v>
      </c>
      <c r="C204" s="75" t="s">
        <v>262</v>
      </c>
      <c r="D204" s="76">
        <v>199.27006</v>
      </c>
      <c r="E204" s="76" t="s">
        <v>262</v>
      </c>
      <c r="F204" s="76" t="s">
        <v>262</v>
      </c>
    </row>
    <row r="205" spans="1:6" ht="63">
      <c r="A205" s="77" t="s">
        <v>556</v>
      </c>
      <c r="B205" s="78" t="s">
        <v>557</v>
      </c>
      <c r="C205" s="78" t="s">
        <v>262</v>
      </c>
      <c r="D205" s="79">
        <v>199.27006</v>
      </c>
      <c r="E205" s="79" t="s">
        <v>262</v>
      </c>
      <c r="F205" s="79" t="s">
        <v>262</v>
      </c>
    </row>
    <row r="206" spans="1:6" ht="31.5">
      <c r="A206" s="77" t="s">
        <v>55</v>
      </c>
      <c r="B206" s="78" t="s">
        <v>557</v>
      </c>
      <c r="C206" s="78" t="s">
        <v>51</v>
      </c>
      <c r="D206" s="79">
        <v>199.27006</v>
      </c>
      <c r="E206" s="79" t="s">
        <v>262</v>
      </c>
      <c r="F206" s="79" t="s">
        <v>262</v>
      </c>
    </row>
    <row r="207" spans="1:6" ht="47.25">
      <c r="A207" s="74" t="s">
        <v>192</v>
      </c>
      <c r="B207" s="75" t="s">
        <v>193</v>
      </c>
      <c r="C207" s="75" t="s">
        <v>262</v>
      </c>
      <c r="D207" s="76">
        <v>24885.15298</v>
      </c>
      <c r="E207" s="76">
        <v>20651.15298</v>
      </c>
      <c r="F207" s="76">
        <v>20651.15298</v>
      </c>
    </row>
    <row r="208" spans="1:6" ht="31.5">
      <c r="A208" s="74" t="s">
        <v>252</v>
      </c>
      <c r="B208" s="75" t="s">
        <v>253</v>
      </c>
      <c r="C208" s="75" t="s">
        <v>262</v>
      </c>
      <c r="D208" s="76">
        <v>201</v>
      </c>
      <c r="E208" s="76" t="s">
        <v>262</v>
      </c>
      <c r="F208" s="76" t="s">
        <v>262</v>
      </c>
    </row>
    <row r="209" spans="1:6" ht="47.25">
      <c r="A209" s="74" t="s">
        <v>448</v>
      </c>
      <c r="B209" s="75" t="s">
        <v>449</v>
      </c>
      <c r="C209" s="75" t="s">
        <v>262</v>
      </c>
      <c r="D209" s="76">
        <v>201</v>
      </c>
      <c r="E209" s="76" t="s">
        <v>262</v>
      </c>
      <c r="F209" s="76" t="s">
        <v>262</v>
      </c>
    </row>
    <row r="210" spans="1:6" ht="47.25">
      <c r="A210" s="77" t="s">
        <v>448</v>
      </c>
      <c r="B210" s="78" t="s">
        <v>531</v>
      </c>
      <c r="C210" s="78" t="s">
        <v>262</v>
      </c>
      <c r="D210" s="79">
        <v>201</v>
      </c>
      <c r="E210" s="79" t="s">
        <v>262</v>
      </c>
      <c r="F210" s="79" t="s">
        <v>262</v>
      </c>
    </row>
    <row r="211" spans="1:6" ht="18.75">
      <c r="A211" s="77" t="s">
        <v>78</v>
      </c>
      <c r="B211" s="78" t="s">
        <v>531</v>
      </c>
      <c r="C211" s="78" t="s">
        <v>79</v>
      </c>
      <c r="D211" s="79">
        <v>201</v>
      </c>
      <c r="E211" s="79" t="s">
        <v>262</v>
      </c>
      <c r="F211" s="79" t="s">
        <v>262</v>
      </c>
    </row>
    <row r="212" spans="1:6" ht="18.75">
      <c r="A212" s="74" t="s">
        <v>231</v>
      </c>
      <c r="B212" s="75" t="s">
        <v>194</v>
      </c>
      <c r="C212" s="75" t="s">
        <v>262</v>
      </c>
      <c r="D212" s="76">
        <v>190</v>
      </c>
      <c r="E212" s="76" t="s">
        <v>262</v>
      </c>
      <c r="F212" s="76" t="s">
        <v>262</v>
      </c>
    </row>
    <row r="213" spans="1:6" ht="63">
      <c r="A213" s="74" t="s">
        <v>139</v>
      </c>
      <c r="B213" s="75" t="s">
        <v>140</v>
      </c>
      <c r="C213" s="75" t="s">
        <v>262</v>
      </c>
      <c r="D213" s="76">
        <v>190</v>
      </c>
      <c r="E213" s="76" t="s">
        <v>262</v>
      </c>
      <c r="F213" s="76" t="s">
        <v>262</v>
      </c>
    </row>
    <row r="214" spans="1:6" ht="31.5">
      <c r="A214" s="77" t="s">
        <v>55</v>
      </c>
      <c r="B214" s="78" t="s">
        <v>140</v>
      </c>
      <c r="C214" s="78" t="s">
        <v>51</v>
      </c>
      <c r="D214" s="79">
        <v>190</v>
      </c>
      <c r="E214" s="79" t="s">
        <v>262</v>
      </c>
      <c r="F214" s="79" t="s">
        <v>262</v>
      </c>
    </row>
    <row r="215" spans="1:6" ht="18.75">
      <c r="A215" s="74" t="s">
        <v>45</v>
      </c>
      <c r="B215" s="75" t="s">
        <v>195</v>
      </c>
      <c r="C215" s="75" t="s">
        <v>262</v>
      </c>
      <c r="D215" s="76">
        <v>1060</v>
      </c>
      <c r="E215" s="76" t="s">
        <v>262</v>
      </c>
      <c r="F215" s="76" t="s">
        <v>262</v>
      </c>
    </row>
    <row r="216" spans="1:6" ht="36.75" customHeight="1">
      <c r="A216" s="74" t="s">
        <v>46</v>
      </c>
      <c r="B216" s="75" t="s">
        <v>141</v>
      </c>
      <c r="C216" s="75" t="s">
        <v>262</v>
      </c>
      <c r="D216" s="76">
        <v>1060</v>
      </c>
      <c r="E216" s="76" t="s">
        <v>262</v>
      </c>
      <c r="F216" s="76" t="s">
        <v>262</v>
      </c>
    </row>
    <row r="217" spans="1:6" ht="31.5">
      <c r="A217" s="77" t="s">
        <v>55</v>
      </c>
      <c r="B217" s="78" t="s">
        <v>141</v>
      </c>
      <c r="C217" s="78" t="s">
        <v>51</v>
      </c>
      <c r="D217" s="79">
        <v>1060</v>
      </c>
      <c r="E217" s="79" t="s">
        <v>262</v>
      </c>
      <c r="F217" s="79" t="s">
        <v>262</v>
      </c>
    </row>
    <row r="218" spans="1:6" ht="18.75">
      <c r="A218" s="74" t="s">
        <v>224</v>
      </c>
      <c r="B218" s="75" t="s">
        <v>205</v>
      </c>
      <c r="C218" s="75" t="s">
        <v>262</v>
      </c>
      <c r="D218" s="76">
        <v>23434.15298</v>
      </c>
      <c r="E218" s="76">
        <v>20651.15298</v>
      </c>
      <c r="F218" s="76">
        <v>20651.15298</v>
      </c>
    </row>
    <row r="219" spans="1:6" ht="18.75">
      <c r="A219" s="74" t="s">
        <v>500</v>
      </c>
      <c r="B219" s="75" t="s">
        <v>204</v>
      </c>
      <c r="C219" s="75" t="s">
        <v>262</v>
      </c>
      <c r="D219" s="76">
        <v>5549.79798</v>
      </c>
      <c r="E219" s="76">
        <v>6649.79798</v>
      </c>
      <c r="F219" s="76">
        <v>6649.79798</v>
      </c>
    </row>
    <row r="220" spans="1:6" ht="31.5">
      <c r="A220" s="77" t="s">
        <v>55</v>
      </c>
      <c r="B220" s="78" t="s">
        <v>204</v>
      </c>
      <c r="C220" s="78" t="s">
        <v>51</v>
      </c>
      <c r="D220" s="79">
        <v>5100</v>
      </c>
      <c r="E220" s="79">
        <v>6200</v>
      </c>
      <c r="F220" s="79">
        <v>6200</v>
      </c>
    </row>
    <row r="221" spans="1:6" ht="63">
      <c r="A221" s="77" t="s">
        <v>432</v>
      </c>
      <c r="B221" s="78" t="s">
        <v>279</v>
      </c>
      <c r="C221" s="78" t="s">
        <v>262</v>
      </c>
      <c r="D221" s="79">
        <v>449.79798</v>
      </c>
      <c r="E221" s="79">
        <v>449.79798</v>
      </c>
      <c r="F221" s="79">
        <v>449.79798</v>
      </c>
    </row>
    <row r="222" spans="1:6" ht="31.5">
      <c r="A222" s="77" t="s">
        <v>55</v>
      </c>
      <c r="B222" s="78" t="s">
        <v>279</v>
      </c>
      <c r="C222" s="78" t="s">
        <v>51</v>
      </c>
      <c r="D222" s="79">
        <v>449.79798</v>
      </c>
      <c r="E222" s="79">
        <v>449.79798</v>
      </c>
      <c r="F222" s="79">
        <v>449.79798</v>
      </c>
    </row>
    <row r="223" spans="1:6" ht="31.5">
      <c r="A223" s="74" t="s">
        <v>532</v>
      </c>
      <c r="B223" s="75" t="s">
        <v>450</v>
      </c>
      <c r="C223" s="75" t="s">
        <v>262</v>
      </c>
      <c r="D223" s="76">
        <v>17884.355</v>
      </c>
      <c r="E223" s="76">
        <v>14001.355</v>
      </c>
      <c r="F223" s="76">
        <v>14001.355</v>
      </c>
    </row>
    <row r="224" spans="1:6" ht="31.5">
      <c r="A224" s="77" t="s">
        <v>55</v>
      </c>
      <c r="B224" s="78" t="s">
        <v>450</v>
      </c>
      <c r="C224" s="78" t="s">
        <v>51</v>
      </c>
      <c r="D224" s="79">
        <v>17884.355</v>
      </c>
      <c r="E224" s="79">
        <v>14001.355</v>
      </c>
      <c r="F224" s="79">
        <v>14001.355</v>
      </c>
    </row>
    <row r="225" spans="1:6" ht="31.5">
      <c r="A225" s="74" t="s">
        <v>498</v>
      </c>
      <c r="B225" s="75" t="s">
        <v>196</v>
      </c>
      <c r="C225" s="75" t="s">
        <v>262</v>
      </c>
      <c r="D225" s="76">
        <v>109841.47119</v>
      </c>
      <c r="E225" s="76">
        <v>76364.01135</v>
      </c>
      <c r="F225" s="76">
        <v>76555.01135</v>
      </c>
    </row>
    <row r="226" spans="1:6" ht="31.5">
      <c r="A226" s="74" t="s">
        <v>501</v>
      </c>
      <c r="B226" s="75" t="s">
        <v>451</v>
      </c>
      <c r="C226" s="75" t="s">
        <v>262</v>
      </c>
      <c r="D226" s="76">
        <v>50604.593</v>
      </c>
      <c r="E226" s="76">
        <v>21016.837</v>
      </c>
      <c r="F226" s="76">
        <v>21207.837</v>
      </c>
    </row>
    <row r="227" spans="1:6" ht="18.75">
      <c r="A227" s="74" t="s">
        <v>502</v>
      </c>
      <c r="B227" s="75" t="s">
        <v>452</v>
      </c>
      <c r="C227" s="75" t="s">
        <v>262</v>
      </c>
      <c r="D227" s="76">
        <v>18018.293</v>
      </c>
      <c r="E227" s="76">
        <v>17585.337</v>
      </c>
      <c r="F227" s="76">
        <v>17585.337</v>
      </c>
    </row>
    <row r="228" spans="1:6" ht="78.75">
      <c r="A228" s="77" t="s">
        <v>36</v>
      </c>
      <c r="B228" s="78" t="s">
        <v>452</v>
      </c>
      <c r="C228" s="78" t="s">
        <v>37</v>
      </c>
      <c r="D228" s="79">
        <v>17616.879</v>
      </c>
      <c r="E228" s="79">
        <v>17566.879</v>
      </c>
      <c r="F228" s="79">
        <v>17566.879</v>
      </c>
    </row>
    <row r="229" spans="1:6" ht="31.5">
      <c r="A229" s="77" t="s">
        <v>218</v>
      </c>
      <c r="B229" s="78" t="s">
        <v>452</v>
      </c>
      <c r="C229" s="78" t="s">
        <v>38</v>
      </c>
      <c r="D229" s="79">
        <v>382.956</v>
      </c>
      <c r="E229" s="79" t="s">
        <v>262</v>
      </c>
      <c r="F229" s="79" t="s">
        <v>262</v>
      </c>
    </row>
    <row r="230" spans="1:6" ht="47.25">
      <c r="A230" s="77" t="s">
        <v>233</v>
      </c>
      <c r="B230" s="78" t="s">
        <v>453</v>
      </c>
      <c r="C230" s="78" t="s">
        <v>262</v>
      </c>
      <c r="D230" s="79">
        <v>18.458</v>
      </c>
      <c r="E230" s="79">
        <v>18.458</v>
      </c>
      <c r="F230" s="79">
        <v>18.458</v>
      </c>
    </row>
    <row r="231" spans="1:6" ht="31.5">
      <c r="A231" s="77" t="s">
        <v>218</v>
      </c>
      <c r="B231" s="78" t="s">
        <v>453</v>
      </c>
      <c r="C231" s="78" t="s">
        <v>38</v>
      </c>
      <c r="D231" s="79">
        <v>18.458</v>
      </c>
      <c r="E231" s="79">
        <v>18.458</v>
      </c>
      <c r="F231" s="79">
        <v>18.458</v>
      </c>
    </row>
    <row r="232" spans="1:6" ht="47.25">
      <c r="A232" s="74" t="s">
        <v>503</v>
      </c>
      <c r="B232" s="75" t="s">
        <v>454</v>
      </c>
      <c r="C232" s="75" t="s">
        <v>262</v>
      </c>
      <c r="D232" s="76">
        <v>496.7</v>
      </c>
      <c r="E232" s="76">
        <v>492.5</v>
      </c>
      <c r="F232" s="76">
        <v>488.5</v>
      </c>
    </row>
    <row r="233" spans="1:6" ht="47.25">
      <c r="A233" s="77" t="s">
        <v>455</v>
      </c>
      <c r="B233" s="78" t="s">
        <v>456</v>
      </c>
      <c r="C233" s="78" t="s">
        <v>262</v>
      </c>
      <c r="D233" s="79">
        <v>496.7</v>
      </c>
      <c r="E233" s="79">
        <v>492.5</v>
      </c>
      <c r="F233" s="79">
        <v>488.5</v>
      </c>
    </row>
    <row r="234" spans="1:6" ht="18.75">
      <c r="A234" s="77" t="s">
        <v>78</v>
      </c>
      <c r="B234" s="78" t="s">
        <v>456</v>
      </c>
      <c r="C234" s="78" t="s">
        <v>79</v>
      </c>
      <c r="D234" s="79">
        <v>496.7</v>
      </c>
      <c r="E234" s="79">
        <v>492.5</v>
      </c>
      <c r="F234" s="79">
        <v>488.5</v>
      </c>
    </row>
    <row r="235" spans="1:6" ht="34.5" customHeight="1">
      <c r="A235" s="74" t="s">
        <v>206</v>
      </c>
      <c r="B235" s="75" t="s">
        <v>457</v>
      </c>
      <c r="C235" s="75" t="s">
        <v>262</v>
      </c>
      <c r="D235" s="76">
        <v>32089.6</v>
      </c>
      <c r="E235" s="76">
        <v>2939</v>
      </c>
      <c r="F235" s="76">
        <v>3134</v>
      </c>
    </row>
    <row r="236" spans="1:6" ht="18.75" customHeight="1">
      <c r="A236" s="77" t="s">
        <v>78</v>
      </c>
      <c r="B236" s="78" t="s">
        <v>457</v>
      </c>
      <c r="C236" s="78" t="s">
        <v>79</v>
      </c>
      <c r="D236" s="79">
        <v>32089.6</v>
      </c>
      <c r="E236" s="79">
        <v>2939</v>
      </c>
      <c r="F236" s="79">
        <v>3134</v>
      </c>
    </row>
    <row r="237" spans="1:6" ht="31.5">
      <c r="A237" s="74" t="s">
        <v>504</v>
      </c>
      <c r="B237" s="75" t="s">
        <v>458</v>
      </c>
      <c r="C237" s="75" t="s">
        <v>262</v>
      </c>
      <c r="D237" s="76">
        <v>14414.93923</v>
      </c>
      <c r="E237" s="76">
        <v>14116.81639</v>
      </c>
      <c r="F237" s="76">
        <v>14116.81639</v>
      </c>
    </row>
    <row r="238" spans="1:6" ht="31.5">
      <c r="A238" s="74" t="s">
        <v>505</v>
      </c>
      <c r="B238" s="75" t="s">
        <v>459</v>
      </c>
      <c r="C238" s="75" t="s">
        <v>262</v>
      </c>
      <c r="D238" s="76">
        <v>14231.597</v>
      </c>
      <c r="E238" s="76">
        <v>13937.141</v>
      </c>
      <c r="F238" s="76">
        <v>13937.141</v>
      </c>
    </row>
    <row r="239" spans="1:6" ht="78.75">
      <c r="A239" s="77" t="s">
        <v>36</v>
      </c>
      <c r="B239" s="78" t="s">
        <v>459</v>
      </c>
      <c r="C239" s="78" t="s">
        <v>37</v>
      </c>
      <c r="D239" s="79">
        <v>13957.141</v>
      </c>
      <c r="E239" s="79">
        <v>13937.141</v>
      </c>
      <c r="F239" s="79">
        <v>13937.141</v>
      </c>
    </row>
    <row r="240" spans="1:6" ht="31.5">
      <c r="A240" s="77" t="s">
        <v>218</v>
      </c>
      <c r="B240" s="78" t="s">
        <v>459</v>
      </c>
      <c r="C240" s="78" t="s">
        <v>38</v>
      </c>
      <c r="D240" s="79">
        <v>129.456</v>
      </c>
      <c r="E240" s="79" t="s">
        <v>262</v>
      </c>
      <c r="F240" s="79" t="s">
        <v>262</v>
      </c>
    </row>
    <row r="241" spans="1:6" ht="18.75">
      <c r="A241" s="77" t="s">
        <v>40</v>
      </c>
      <c r="B241" s="78" t="s">
        <v>459</v>
      </c>
      <c r="C241" s="78" t="s">
        <v>41</v>
      </c>
      <c r="D241" s="79">
        <v>145</v>
      </c>
      <c r="E241" s="79" t="s">
        <v>262</v>
      </c>
      <c r="F241" s="79" t="s">
        <v>262</v>
      </c>
    </row>
    <row r="242" spans="1:6" ht="78.75">
      <c r="A242" s="74" t="s">
        <v>460</v>
      </c>
      <c r="B242" s="75" t="s">
        <v>461</v>
      </c>
      <c r="C242" s="75" t="s">
        <v>262</v>
      </c>
      <c r="D242" s="76">
        <v>183.34223</v>
      </c>
      <c r="E242" s="76">
        <v>179.67539</v>
      </c>
      <c r="F242" s="76">
        <v>179.67539</v>
      </c>
    </row>
    <row r="243" spans="1:6" ht="78" customHeight="1">
      <c r="A243" s="77" t="s">
        <v>462</v>
      </c>
      <c r="B243" s="78" t="s">
        <v>463</v>
      </c>
      <c r="C243" s="78" t="s">
        <v>262</v>
      </c>
      <c r="D243" s="79">
        <v>183.34223</v>
      </c>
      <c r="E243" s="79">
        <v>179.67539</v>
      </c>
      <c r="F243" s="79">
        <v>179.67539</v>
      </c>
    </row>
    <row r="244" spans="1:6" ht="33.75" customHeight="1">
      <c r="A244" s="77" t="s">
        <v>218</v>
      </c>
      <c r="B244" s="78" t="s">
        <v>463</v>
      </c>
      <c r="C244" s="78" t="s">
        <v>38</v>
      </c>
      <c r="D244" s="79">
        <v>183.34223</v>
      </c>
      <c r="E244" s="79">
        <v>179.67539</v>
      </c>
      <c r="F244" s="79">
        <v>179.67539</v>
      </c>
    </row>
    <row r="245" spans="1:6" ht="18.75">
      <c r="A245" s="74" t="s">
        <v>506</v>
      </c>
      <c r="B245" s="75" t="s">
        <v>197</v>
      </c>
      <c r="C245" s="75" t="s">
        <v>262</v>
      </c>
      <c r="D245" s="76">
        <v>44821.93896</v>
      </c>
      <c r="E245" s="76">
        <v>41230.35796</v>
      </c>
      <c r="F245" s="76">
        <v>41230.35796</v>
      </c>
    </row>
    <row r="246" spans="1:6" ht="31.5">
      <c r="A246" s="74" t="s">
        <v>507</v>
      </c>
      <c r="B246" s="75" t="s">
        <v>142</v>
      </c>
      <c r="C246" s="75" t="s">
        <v>262</v>
      </c>
      <c r="D246" s="76">
        <v>44821.93896</v>
      </c>
      <c r="E246" s="76">
        <v>41230.35796</v>
      </c>
      <c r="F246" s="76">
        <v>41230.35796</v>
      </c>
    </row>
    <row r="247" spans="1:6" ht="78.75">
      <c r="A247" s="77" t="s">
        <v>36</v>
      </c>
      <c r="B247" s="78" t="s">
        <v>142</v>
      </c>
      <c r="C247" s="78" t="s">
        <v>37</v>
      </c>
      <c r="D247" s="79">
        <v>41280.35796</v>
      </c>
      <c r="E247" s="79">
        <v>41230.35796</v>
      </c>
      <c r="F247" s="79">
        <v>41230.35796</v>
      </c>
    </row>
    <row r="248" spans="1:6" ht="31.5">
      <c r="A248" s="77" t="s">
        <v>218</v>
      </c>
      <c r="B248" s="78" t="s">
        <v>142</v>
      </c>
      <c r="C248" s="78" t="s">
        <v>38</v>
      </c>
      <c r="D248" s="79">
        <v>3441.581</v>
      </c>
      <c r="E248" s="79" t="s">
        <v>262</v>
      </c>
      <c r="F248" s="79" t="s">
        <v>262</v>
      </c>
    </row>
    <row r="249" spans="1:6" ht="18.75">
      <c r="A249" s="77" t="s">
        <v>40</v>
      </c>
      <c r="B249" s="78" t="s">
        <v>142</v>
      </c>
      <c r="C249" s="78" t="s">
        <v>41</v>
      </c>
      <c r="D249" s="79">
        <v>100</v>
      </c>
      <c r="E249" s="79" t="s">
        <v>262</v>
      </c>
      <c r="F249" s="79" t="s">
        <v>262</v>
      </c>
    </row>
    <row r="250" spans="1:6" ht="47.25">
      <c r="A250" s="74" t="s">
        <v>508</v>
      </c>
      <c r="B250" s="75" t="s">
        <v>198</v>
      </c>
      <c r="C250" s="75" t="s">
        <v>262</v>
      </c>
      <c r="D250" s="76">
        <v>6835.97092</v>
      </c>
      <c r="E250" s="76">
        <v>2484.45373</v>
      </c>
      <c r="F250" s="76">
        <v>2484.45373</v>
      </c>
    </row>
    <row r="251" spans="1:6" ht="31.5">
      <c r="A251" s="74" t="s">
        <v>509</v>
      </c>
      <c r="B251" s="75" t="s">
        <v>199</v>
      </c>
      <c r="C251" s="75" t="s">
        <v>262</v>
      </c>
      <c r="D251" s="76">
        <v>1571.45556</v>
      </c>
      <c r="E251" s="76">
        <v>1575.75556</v>
      </c>
      <c r="F251" s="76">
        <v>1575.75556</v>
      </c>
    </row>
    <row r="252" spans="1:6" ht="31.5">
      <c r="A252" s="74" t="s">
        <v>464</v>
      </c>
      <c r="B252" s="75" t="s">
        <v>465</v>
      </c>
      <c r="C252" s="75" t="s">
        <v>262</v>
      </c>
      <c r="D252" s="76">
        <v>212.9</v>
      </c>
      <c r="E252" s="76">
        <v>217.2</v>
      </c>
      <c r="F252" s="76">
        <v>217.2</v>
      </c>
    </row>
    <row r="253" spans="1:6" ht="94.5">
      <c r="A253" s="77" t="s">
        <v>516</v>
      </c>
      <c r="B253" s="78" t="s">
        <v>466</v>
      </c>
      <c r="C253" s="78" t="s">
        <v>262</v>
      </c>
      <c r="D253" s="79">
        <v>203.9</v>
      </c>
      <c r="E253" s="79">
        <v>208.2</v>
      </c>
      <c r="F253" s="79">
        <v>208.2</v>
      </c>
    </row>
    <row r="254" spans="1:6" ht="31.5">
      <c r="A254" s="77" t="s">
        <v>218</v>
      </c>
      <c r="B254" s="78" t="s">
        <v>466</v>
      </c>
      <c r="C254" s="78" t="s">
        <v>38</v>
      </c>
      <c r="D254" s="79">
        <v>4.543</v>
      </c>
      <c r="E254" s="79">
        <v>4.584</v>
      </c>
      <c r="F254" s="79">
        <v>4.584</v>
      </c>
    </row>
    <row r="255" spans="1:6" ht="18.75">
      <c r="A255" s="77" t="s">
        <v>78</v>
      </c>
      <c r="B255" s="78" t="s">
        <v>466</v>
      </c>
      <c r="C255" s="78" t="s">
        <v>79</v>
      </c>
      <c r="D255" s="79">
        <v>199.357</v>
      </c>
      <c r="E255" s="79">
        <v>203.616</v>
      </c>
      <c r="F255" s="79">
        <v>203.616</v>
      </c>
    </row>
    <row r="256" spans="1:6" ht="157.5">
      <c r="A256" s="77" t="s">
        <v>517</v>
      </c>
      <c r="B256" s="78" t="s">
        <v>467</v>
      </c>
      <c r="C256" s="78" t="s">
        <v>262</v>
      </c>
      <c r="D256" s="79">
        <v>9</v>
      </c>
      <c r="E256" s="79">
        <v>9</v>
      </c>
      <c r="F256" s="79">
        <v>9</v>
      </c>
    </row>
    <row r="257" spans="1:6" ht="31.5">
      <c r="A257" s="77" t="s">
        <v>218</v>
      </c>
      <c r="B257" s="78" t="s">
        <v>467</v>
      </c>
      <c r="C257" s="78" t="s">
        <v>38</v>
      </c>
      <c r="D257" s="79">
        <v>9</v>
      </c>
      <c r="E257" s="79">
        <v>9</v>
      </c>
      <c r="F257" s="79">
        <v>9</v>
      </c>
    </row>
    <row r="258" spans="1:6" ht="31.5">
      <c r="A258" s="74" t="s">
        <v>468</v>
      </c>
      <c r="B258" s="75" t="s">
        <v>469</v>
      </c>
      <c r="C258" s="75" t="s">
        <v>262</v>
      </c>
      <c r="D258" s="76">
        <v>1358.55556</v>
      </c>
      <c r="E258" s="76">
        <v>1358.55556</v>
      </c>
      <c r="F258" s="76">
        <v>1358.55556</v>
      </c>
    </row>
    <row r="259" spans="1:6" ht="33.75" customHeight="1">
      <c r="A259" s="77" t="s">
        <v>470</v>
      </c>
      <c r="B259" s="78" t="s">
        <v>471</v>
      </c>
      <c r="C259" s="78" t="s">
        <v>262</v>
      </c>
      <c r="D259" s="79">
        <v>1358.55556</v>
      </c>
      <c r="E259" s="79">
        <v>1358.55556</v>
      </c>
      <c r="F259" s="79">
        <v>1358.55556</v>
      </c>
    </row>
    <row r="260" spans="1:6" ht="34.5" customHeight="1">
      <c r="A260" s="77" t="s">
        <v>55</v>
      </c>
      <c r="B260" s="78" t="s">
        <v>471</v>
      </c>
      <c r="C260" s="78" t="s">
        <v>51</v>
      </c>
      <c r="D260" s="79">
        <v>1358.55556</v>
      </c>
      <c r="E260" s="79">
        <v>1358.55556</v>
      </c>
      <c r="F260" s="79">
        <v>1358.55556</v>
      </c>
    </row>
    <row r="261" spans="1:6" ht="38.25" customHeight="1">
      <c r="A261" s="74" t="s">
        <v>510</v>
      </c>
      <c r="B261" s="75" t="s">
        <v>230</v>
      </c>
      <c r="C261" s="75" t="s">
        <v>262</v>
      </c>
      <c r="D261" s="76">
        <v>815.6129</v>
      </c>
      <c r="E261" s="76">
        <v>408.69817</v>
      </c>
      <c r="F261" s="76">
        <v>408.69817</v>
      </c>
    </row>
    <row r="262" spans="1:6" ht="37.5" customHeight="1">
      <c r="A262" s="74" t="s">
        <v>472</v>
      </c>
      <c r="B262" s="75" t="s">
        <v>473</v>
      </c>
      <c r="C262" s="75" t="s">
        <v>262</v>
      </c>
      <c r="D262" s="76">
        <v>500</v>
      </c>
      <c r="E262" s="76" t="s">
        <v>262</v>
      </c>
      <c r="F262" s="76" t="s">
        <v>262</v>
      </c>
    </row>
    <row r="263" spans="1:6" ht="17.25" customHeight="1">
      <c r="A263" s="77" t="s">
        <v>47</v>
      </c>
      <c r="B263" s="78" t="s">
        <v>473</v>
      </c>
      <c r="C263" s="78" t="s">
        <v>48</v>
      </c>
      <c r="D263" s="79">
        <v>500</v>
      </c>
      <c r="E263" s="79" t="s">
        <v>262</v>
      </c>
      <c r="F263" s="79" t="s">
        <v>262</v>
      </c>
    </row>
    <row r="264" spans="1:6" ht="47.25">
      <c r="A264" s="74" t="s">
        <v>474</v>
      </c>
      <c r="B264" s="75" t="s">
        <v>475</v>
      </c>
      <c r="C264" s="75" t="s">
        <v>262</v>
      </c>
      <c r="D264" s="76">
        <v>315.6129</v>
      </c>
      <c r="E264" s="76">
        <v>408.69817</v>
      </c>
      <c r="F264" s="76">
        <v>408.69817</v>
      </c>
    </row>
    <row r="265" spans="1:6" ht="63">
      <c r="A265" s="77" t="s">
        <v>476</v>
      </c>
      <c r="B265" s="78" t="s">
        <v>477</v>
      </c>
      <c r="C265" s="78" t="s">
        <v>262</v>
      </c>
      <c r="D265" s="79">
        <v>315.6129</v>
      </c>
      <c r="E265" s="79">
        <v>408.69817</v>
      </c>
      <c r="F265" s="79">
        <v>408.69817</v>
      </c>
    </row>
    <row r="266" spans="1:6" ht="31.5">
      <c r="A266" s="77" t="s">
        <v>55</v>
      </c>
      <c r="B266" s="78" t="s">
        <v>477</v>
      </c>
      <c r="C266" s="78" t="s">
        <v>51</v>
      </c>
      <c r="D266" s="79">
        <v>315.6129</v>
      </c>
      <c r="E266" s="79">
        <v>408.69817</v>
      </c>
      <c r="F266" s="79">
        <v>408.69817</v>
      </c>
    </row>
    <row r="267" spans="1:6" ht="31.5">
      <c r="A267" s="74" t="s">
        <v>523</v>
      </c>
      <c r="B267" s="75" t="s">
        <v>260</v>
      </c>
      <c r="C267" s="75" t="s">
        <v>262</v>
      </c>
      <c r="D267" s="76">
        <v>1500</v>
      </c>
      <c r="E267" s="76">
        <v>500</v>
      </c>
      <c r="F267" s="76">
        <v>500</v>
      </c>
    </row>
    <row r="268" spans="1:6" ht="47.25">
      <c r="A268" s="74" t="s">
        <v>478</v>
      </c>
      <c r="B268" s="75" t="s">
        <v>479</v>
      </c>
      <c r="C268" s="75" t="s">
        <v>262</v>
      </c>
      <c r="D268" s="76">
        <v>1500</v>
      </c>
      <c r="E268" s="76">
        <v>500</v>
      </c>
      <c r="F268" s="76">
        <v>500</v>
      </c>
    </row>
    <row r="269" spans="1:6" ht="47.25">
      <c r="A269" s="77" t="s">
        <v>50</v>
      </c>
      <c r="B269" s="78" t="s">
        <v>480</v>
      </c>
      <c r="C269" s="78" t="s">
        <v>262</v>
      </c>
      <c r="D269" s="79">
        <v>1500</v>
      </c>
      <c r="E269" s="79">
        <v>500</v>
      </c>
      <c r="F269" s="79">
        <v>500</v>
      </c>
    </row>
    <row r="270" spans="1:6" ht="18.75">
      <c r="A270" s="77" t="s">
        <v>40</v>
      </c>
      <c r="B270" s="78" t="s">
        <v>480</v>
      </c>
      <c r="C270" s="78" t="s">
        <v>41</v>
      </c>
      <c r="D270" s="79">
        <v>1500</v>
      </c>
      <c r="E270" s="79">
        <v>500</v>
      </c>
      <c r="F270" s="79">
        <v>500</v>
      </c>
    </row>
    <row r="271" spans="1:6" ht="31.5">
      <c r="A271" s="74" t="s">
        <v>481</v>
      </c>
      <c r="B271" s="75" t="s">
        <v>482</v>
      </c>
      <c r="C271" s="75" t="s">
        <v>262</v>
      </c>
      <c r="D271" s="76">
        <v>2948.90246</v>
      </c>
      <c r="E271" s="76" t="s">
        <v>262</v>
      </c>
      <c r="F271" s="76" t="s">
        <v>262</v>
      </c>
    </row>
    <row r="272" spans="1:6" ht="31.5">
      <c r="A272" s="74" t="s">
        <v>483</v>
      </c>
      <c r="B272" s="75" t="s">
        <v>484</v>
      </c>
      <c r="C272" s="75" t="s">
        <v>262</v>
      </c>
      <c r="D272" s="76">
        <v>2948.90246</v>
      </c>
      <c r="E272" s="76" t="s">
        <v>262</v>
      </c>
      <c r="F272" s="76" t="s">
        <v>262</v>
      </c>
    </row>
    <row r="273" spans="1:6" ht="31.5">
      <c r="A273" s="77" t="s">
        <v>218</v>
      </c>
      <c r="B273" s="78" t="s">
        <v>484</v>
      </c>
      <c r="C273" s="78" t="s">
        <v>38</v>
      </c>
      <c r="D273" s="79">
        <v>12</v>
      </c>
      <c r="E273" s="79" t="s">
        <v>262</v>
      </c>
      <c r="F273" s="79" t="s">
        <v>262</v>
      </c>
    </row>
    <row r="274" spans="1:6" ht="31.5">
      <c r="A274" s="77" t="s">
        <v>55</v>
      </c>
      <c r="B274" s="78" t="s">
        <v>484</v>
      </c>
      <c r="C274" s="78" t="s">
        <v>51</v>
      </c>
      <c r="D274" s="79">
        <v>2866.841</v>
      </c>
      <c r="E274" s="79" t="s">
        <v>262</v>
      </c>
      <c r="F274" s="79" t="s">
        <v>262</v>
      </c>
    </row>
    <row r="275" spans="1:6" ht="78.75">
      <c r="A275" s="77" t="s">
        <v>558</v>
      </c>
      <c r="B275" s="78" t="s">
        <v>559</v>
      </c>
      <c r="C275" s="78" t="s">
        <v>262</v>
      </c>
      <c r="D275" s="79">
        <v>70.06146</v>
      </c>
      <c r="E275" s="79" t="s">
        <v>262</v>
      </c>
      <c r="F275" s="79" t="s">
        <v>262</v>
      </c>
    </row>
    <row r="276" spans="1:6" ht="31.5">
      <c r="A276" s="77" t="s">
        <v>55</v>
      </c>
      <c r="B276" s="78" t="s">
        <v>559</v>
      </c>
      <c r="C276" s="78" t="s">
        <v>51</v>
      </c>
      <c r="D276" s="79">
        <v>70.06146</v>
      </c>
      <c r="E276" s="79" t="s">
        <v>262</v>
      </c>
      <c r="F276" s="79" t="s">
        <v>262</v>
      </c>
    </row>
    <row r="277" spans="1:6" ht="31.5">
      <c r="A277" s="74" t="s">
        <v>511</v>
      </c>
      <c r="B277" s="75" t="s">
        <v>200</v>
      </c>
      <c r="C277" s="75" t="s">
        <v>262</v>
      </c>
      <c r="D277" s="76">
        <v>3233.336</v>
      </c>
      <c r="E277" s="76">
        <v>2400</v>
      </c>
      <c r="F277" s="76">
        <v>2400</v>
      </c>
    </row>
    <row r="278" spans="1:6" ht="18.75">
      <c r="A278" s="74" t="s">
        <v>512</v>
      </c>
      <c r="B278" s="75" t="s">
        <v>201</v>
      </c>
      <c r="C278" s="75" t="s">
        <v>262</v>
      </c>
      <c r="D278" s="76">
        <v>533.336</v>
      </c>
      <c r="E278" s="76" t="s">
        <v>262</v>
      </c>
      <c r="F278" s="76" t="s">
        <v>262</v>
      </c>
    </row>
    <row r="279" spans="1:6" ht="18.75">
      <c r="A279" s="74" t="s">
        <v>513</v>
      </c>
      <c r="B279" s="75" t="s">
        <v>143</v>
      </c>
      <c r="C279" s="75" t="s">
        <v>262</v>
      </c>
      <c r="D279" s="76">
        <v>533.336</v>
      </c>
      <c r="E279" s="76" t="s">
        <v>262</v>
      </c>
      <c r="F279" s="76" t="s">
        <v>262</v>
      </c>
    </row>
    <row r="280" spans="1:6" ht="47.25">
      <c r="A280" s="77" t="s">
        <v>485</v>
      </c>
      <c r="B280" s="78" t="s">
        <v>535</v>
      </c>
      <c r="C280" s="78" t="s">
        <v>262</v>
      </c>
      <c r="D280" s="79">
        <v>533.336</v>
      </c>
      <c r="E280" s="79" t="s">
        <v>262</v>
      </c>
      <c r="F280" s="79" t="s">
        <v>262</v>
      </c>
    </row>
    <row r="281" spans="1:6" ht="18.75">
      <c r="A281" s="77" t="s">
        <v>78</v>
      </c>
      <c r="B281" s="78" t="s">
        <v>535</v>
      </c>
      <c r="C281" s="78" t="s">
        <v>79</v>
      </c>
      <c r="D281" s="79">
        <v>533.336</v>
      </c>
      <c r="E281" s="79" t="s">
        <v>262</v>
      </c>
      <c r="F281" s="79" t="s">
        <v>262</v>
      </c>
    </row>
    <row r="282" spans="1:6" ht="63">
      <c r="A282" s="74" t="s">
        <v>514</v>
      </c>
      <c r="B282" s="75" t="s">
        <v>486</v>
      </c>
      <c r="C282" s="75" t="s">
        <v>262</v>
      </c>
      <c r="D282" s="76">
        <v>300</v>
      </c>
      <c r="E282" s="76" t="s">
        <v>262</v>
      </c>
      <c r="F282" s="76" t="s">
        <v>262</v>
      </c>
    </row>
    <row r="283" spans="1:6" ht="31.5">
      <c r="A283" s="74" t="s">
        <v>487</v>
      </c>
      <c r="B283" s="75" t="s">
        <v>488</v>
      </c>
      <c r="C283" s="75" t="s">
        <v>262</v>
      </c>
      <c r="D283" s="76">
        <v>300</v>
      </c>
      <c r="E283" s="76" t="s">
        <v>262</v>
      </c>
      <c r="F283" s="76" t="s">
        <v>262</v>
      </c>
    </row>
    <row r="284" spans="1:6" ht="47.25">
      <c r="A284" s="77" t="s">
        <v>568</v>
      </c>
      <c r="B284" s="78" t="s">
        <v>569</v>
      </c>
      <c r="C284" s="78" t="s">
        <v>262</v>
      </c>
      <c r="D284" s="79">
        <v>300</v>
      </c>
      <c r="E284" s="79" t="s">
        <v>262</v>
      </c>
      <c r="F284" s="79" t="s">
        <v>262</v>
      </c>
    </row>
    <row r="285" spans="1:6" ht="31.5">
      <c r="A285" s="77" t="s">
        <v>55</v>
      </c>
      <c r="B285" s="78" t="s">
        <v>569</v>
      </c>
      <c r="C285" s="78" t="s">
        <v>51</v>
      </c>
      <c r="D285" s="79">
        <v>300</v>
      </c>
      <c r="E285" s="79" t="s">
        <v>262</v>
      </c>
      <c r="F285" s="79" t="s">
        <v>262</v>
      </c>
    </row>
    <row r="286" spans="1:6" ht="18.75">
      <c r="A286" s="74" t="s">
        <v>64</v>
      </c>
      <c r="B286" s="75" t="s">
        <v>280</v>
      </c>
      <c r="C286" s="75" t="s">
        <v>262</v>
      </c>
      <c r="D286" s="76">
        <v>2400</v>
      </c>
      <c r="E286" s="76">
        <v>2400</v>
      </c>
      <c r="F286" s="76">
        <v>2400</v>
      </c>
    </row>
    <row r="287" spans="1:6" ht="18.75">
      <c r="A287" s="74" t="s">
        <v>515</v>
      </c>
      <c r="B287" s="75" t="s">
        <v>281</v>
      </c>
      <c r="C287" s="75" t="s">
        <v>262</v>
      </c>
      <c r="D287" s="76">
        <v>2400</v>
      </c>
      <c r="E287" s="76">
        <v>2400</v>
      </c>
      <c r="F287" s="76">
        <v>2400</v>
      </c>
    </row>
    <row r="288" spans="1:6" ht="111" customHeight="1">
      <c r="A288" s="77" t="s">
        <v>489</v>
      </c>
      <c r="B288" s="78" t="s">
        <v>490</v>
      </c>
      <c r="C288" s="78" t="s">
        <v>262</v>
      </c>
      <c r="D288" s="79">
        <v>2400</v>
      </c>
      <c r="E288" s="79">
        <v>2400</v>
      </c>
      <c r="F288" s="79">
        <v>2400</v>
      </c>
    </row>
    <row r="289" spans="1:6" ht="20.25" customHeight="1">
      <c r="A289" s="77" t="s">
        <v>47</v>
      </c>
      <c r="B289" s="78" t="s">
        <v>490</v>
      </c>
      <c r="C289" s="78" t="s">
        <v>48</v>
      </c>
      <c r="D289" s="79">
        <v>2400</v>
      </c>
      <c r="E289" s="79">
        <v>2400</v>
      </c>
      <c r="F289" s="79">
        <v>2400</v>
      </c>
    </row>
    <row r="290" spans="1:6" ht="18.75">
      <c r="A290" s="74" t="s">
        <v>217</v>
      </c>
      <c r="B290" s="75" t="s">
        <v>202</v>
      </c>
      <c r="C290" s="75" t="s">
        <v>262</v>
      </c>
      <c r="D290" s="76">
        <v>42984.78229</v>
      </c>
      <c r="E290" s="76">
        <v>20714.27428</v>
      </c>
      <c r="F290" s="76">
        <v>28611.25128</v>
      </c>
    </row>
    <row r="291" spans="1:6" ht="18.75">
      <c r="A291" s="74" t="s">
        <v>49</v>
      </c>
      <c r="B291" s="75" t="s">
        <v>203</v>
      </c>
      <c r="C291" s="75" t="s">
        <v>262</v>
      </c>
      <c r="D291" s="76">
        <v>42984.78229</v>
      </c>
      <c r="E291" s="76">
        <v>20714.27428</v>
      </c>
      <c r="F291" s="76">
        <v>28611.25128</v>
      </c>
    </row>
    <row r="292" spans="1:6" ht="31.5">
      <c r="A292" s="77" t="s">
        <v>521</v>
      </c>
      <c r="B292" s="78" t="s">
        <v>522</v>
      </c>
      <c r="C292" s="78" t="s">
        <v>262</v>
      </c>
      <c r="D292" s="79">
        <v>3547.74348</v>
      </c>
      <c r="E292" s="79">
        <v>3563.14348</v>
      </c>
      <c r="F292" s="79">
        <v>3563.14348</v>
      </c>
    </row>
    <row r="293" spans="1:6" ht="78.75">
      <c r="A293" s="77" t="s">
        <v>36</v>
      </c>
      <c r="B293" s="78" t="s">
        <v>522</v>
      </c>
      <c r="C293" s="78" t="s">
        <v>37</v>
      </c>
      <c r="D293" s="79">
        <v>3547.74348</v>
      </c>
      <c r="E293" s="79">
        <v>3563.14348</v>
      </c>
      <c r="F293" s="79">
        <v>3563.14348</v>
      </c>
    </row>
    <row r="294" spans="1:6" ht="18.75">
      <c r="A294" s="77" t="s">
        <v>35</v>
      </c>
      <c r="B294" s="78" t="s">
        <v>136</v>
      </c>
      <c r="C294" s="78" t="s">
        <v>262</v>
      </c>
      <c r="D294" s="79">
        <v>1373.804</v>
      </c>
      <c r="E294" s="79">
        <v>1358.444</v>
      </c>
      <c r="F294" s="79">
        <v>1358.444</v>
      </c>
    </row>
    <row r="295" spans="1:6" ht="78.75">
      <c r="A295" s="77" t="s">
        <v>36</v>
      </c>
      <c r="B295" s="78" t="s">
        <v>136</v>
      </c>
      <c r="C295" s="78" t="s">
        <v>37</v>
      </c>
      <c r="D295" s="79">
        <v>1373.804</v>
      </c>
      <c r="E295" s="79">
        <v>1358.444</v>
      </c>
      <c r="F295" s="79">
        <v>1358.444</v>
      </c>
    </row>
    <row r="296" spans="1:6" ht="47.25">
      <c r="A296" s="77" t="s">
        <v>282</v>
      </c>
      <c r="B296" s="78" t="s">
        <v>283</v>
      </c>
      <c r="C296" s="78" t="s">
        <v>262</v>
      </c>
      <c r="D296" s="79">
        <v>400.777</v>
      </c>
      <c r="E296" s="79">
        <v>17.857</v>
      </c>
      <c r="F296" s="79">
        <v>15.834</v>
      </c>
    </row>
    <row r="297" spans="1:6" ht="31.5">
      <c r="A297" s="77" t="s">
        <v>218</v>
      </c>
      <c r="B297" s="78" t="s">
        <v>283</v>
      </c>
      <c r="C297" s="78" t="s">
        <v>38</v>
      </c>
      <c r="D297" s="79">
        <v>400.777</v>
      </c>
      <c r="E297" s="79">
        <v>17.857</v>
      </c>
      <c r="F297" s="79">
        <v>15.834</v>
      </c>
    </row>
    <row r="298" spans="1:6" ht="47.25">
      <c r="A298" s="77" t="s">
        <v>233</v>
      </c>
      <c r="B298" s="78" t="s">
        <v>234</v>
      </c>
      <c r="C298" s="78" t="s">
        <v>262</v>
      </c>
      <c r="D298" s="79">
        <v>18.458</v>
      </c>
      <c r="E298" s="79">
        <v>18.458</v>
      </c>
      <c r="F298" s="79">
        <v>18.458</v>
      </c>
    </row>
    <row r="299" spans="1:6" ht="31.5">
      <c r="A299" s="77" t="s">
        <v>218</v>
      </c>
      <c r="B299" s="78" t="s">
        <v>234</v>
      </c>
      <c r="C299" s="78" t="s">
        <v>38</v>
      </c>
      <c r="D299" s="79">
        <v>18.458</v>
      </c>
      <c r="E299" s="79">
        <v>18.458</v>
      </c>
      <c r="F299" s="79">
        <v>18.458</v>
      </c>
    </row>
    <row r="300" spans="1:6" ht="31.5">
      <c r="A300" s="77" t="s">
        <v>351</v>
      </c>
      <c r="B300" s="78" t="s">
        <v>352</v>
      </c>
      <c r="C300" s="78" t="s">
        <v>262</v>
      </c>
      <c r="D300" s="79">
        <v>7726.249</v>
      </c>
      <c r="E300" s="79">
        <v>5</v>
      </c>
      <c r="F300" s="79">
        <v>5</v>
      </c>
    </row>
    <row r="301" spans="1:6" ht="18.75">
      <c r="A301" s="77" t="s">
        <v>78</v>
      </c>
      <c r="B301" s="78" t="s">
        <v>352</v>
      </c>
      <c r="C301" s="78" t="s">
        <v>79</v>
      </c>
      <c r="D301" s="79">
        <v>7726.249</v>
      </c>
      <c r="E301" s="79">
        <v>5</v>
      </c>
      <c r="F301" s="79">
        <v>5</v>
      </c>
    </row>
    <row r="302" spans="1:6" ht="94.5">
      <c r="A302" s="77" t="s">
        <v>518</v>
      </c>
      <c r="B302" s="78" t="s">
        <v>166</v>
      </c>
      <c r="C302" s="78" t="s">
        <v>262</v>
      </c>
      <c r="D302" s="79">
        <v>15.6</v>
      </c>
      <c r="E302" s="79">
        <v>16.1</v>
      </c>
      <c r="F302" s="79">
        <v>16.1</v>
      </c>
    </row>
    <row r="303" spans="1:6" ht="78.75">
      <c r="A303" s="77" t="s">
        <v>36</v>
      </c>
      <c r="B303" s="78" t="s">
        <v>166</v>
      </c>
      <c r="C303" s="78" t="s">
        <v>37</v>
      </c>
      <c r="D303" s="79">
        <v>14.1</v>
      </c>
      <c r="E303" s="79">
        <v>14.6</v>
      </c>
      <c r="F303" s="79">
        <v>14.6</v>
      </c>
    </row>
    <row r="304" spans="1:6" ht="31.5">
      <c r="A304" s="77" t="s">
        <v>218</v>
      </c>
      <c r="B304" s="78" t="s">
        <v>166</v>
      </c>
      <c r="C304" s="78" t="s">
        <v>38</v>
      </c>
      <c r="D304" s="79">
        <v>1.5</v>
      </c>
      <c r="E304" s="79">
        <v>1.5</v>
      </c>
      <c r="F304" s="79">
        <v>1.5</v>
      </c>
    </row>
    <row r="305" spans="1:6" ht="94.5">
      <c r="A305" s="77" t="s">
        <v>284</v>
      </c>
      <c r="B305" s="78" t="s">
        <v>285</v>
      </c>
      <c r="C305" s="78" t="s">
        <v>262</v>
      </c>
      <c r="D305" s="79">
        <v>2798.4</v>
      </c>
      <c r="E305" s="79">
        <v>2877</v>
      </c>
      <c r="F305" s="79">
        <v>2877</v>
      </c>
    </row>
    <row r="306" spans="1:6" ht="78.75">
      <c r="A306" s="77" t="s">
        <v>36</v>
      </c>
      <c r="B306" s="78" t="s">
        <v>285</v>
      </c>
      <c r="C306" s="78" t="s">
        <v>37</v>
      </c>
      <c r="D306" s="79">
        <v>2648.4</v>
      </c>
      <c r="E306" s="79">
        <v>2727</v>
      </c>
      <c r="F306" s="79">
        <v>2727</v>
      </c>
    </row>
    <row r="307" spans="1:6" ht="31.5">
      <c r="A307" s="77" t="s">
        <v>218</v>
      </c>
      <c r="B307" s="78" t="s">
        <v>285</v>
      </c>
      <c r="C307" s="78" t="s">
        <v>38</v>
      </c>
      <c r="D307" s="79">
        <v>150</v>
      </c>
      <c r="E307" s="79">
        <v>150</v>
      </c>
      <c r="F307" s="79">
        <v>150</v>
      </c>
    </row>
    <row r="308" spans="1:6" ht="94.5">
      <c r="A308" s="77" t="s">
        <v>519</v>
      </c>
      <c r="B308" s="78" t="s">
        <v>144</v>
      </c>
      <c r="C308" s="78" t="s">
        <v>262</v>
      </c>
      <c r="D308" s="79">
        <v>195.937</v>
      </c>
      <c r="E308" s="79">
        <v>201.663</v>
      </c>
      <c r="F308" s="79">
        <v>201.663</v>
      </c>
    </row>
    <row r="309" spans="1:6" ht="78.75">
      <c r="A309" s="77" t="s">
        <v>36</v>
      </c>
      <c r="B309" s="78" t="s">
        <v>144</v>
      </c>
      <c r="C309" s="78" t="s">
        <v>37</v>
      </c>
      <c r="D309" s="79">
        <v>192.937</v>
      </c>
      <c r="E309" s="79">
        <v>198.663</v>
      </c>
      <c r="F309" s="79">
        <v>198.663</v>
      </c>
    </row>
    <row r="310" spans="1:6" ht="31.5">
      <c r="A310" s="77" t="s">
        <v>218</v>
      </c>
      <c r="B310" s="78" t="s">
        <v>144</v>
      </c>
      <c r="C310" s="78" t="s">
        <v>38</v>
      </c>
      <c r="D310" s="79">
        <v>3</v>
      </c>
      <c r="E310" s="79">
        <v>3</v>
      </c>
      <c r="F310" s="79">
        <v>3</v>
      </c>
    </row>
    <row r="311" spans="1:6" ht="94.5">
      <c r="A311" s="77" t="s">
        <v>520</v>
      </c>
      <c r="B311" s="78" t="s">
        <v>491</v>
      </c>
      <c r="C311" s="78" t="s">
        <v>262</v>
      </c>
      <c r="D311" s="79">
        <v>47</v>
      </c>
      <c r="E311" s="79">
        <v>48.4</v>
      </c>
      <c r="F311" s="79">
        <v>48.4</v>
      </c>
    </row>
    <row r="312" spans="1:6" ht="78.75">
      <c r="A312" s="77" t="s">
        <v>36</v>
      </c>
      <c r="B312" s="78" t="s">
        <v>491</v>
      </c>
      <c r="C312" s="78" t="s">
        <v>37</v>
      </c>
      <c r="D312" s="79">
        <v>45.7</v>
      </c>
      <c r="E312" s="79">
        <v>47.06</v>
      </c>
      <c r="F312" s="79">
        <v>47.06</v>
      </c>
    </row>
    <row r="313" spans="1:6" ht="31.5">
      <c r="A313" s="77" t="s">
        <v>218</v>
      </c>
      <c r="B313" s="78" t="s">
        <v>491</v>
      </c>
      <c r="C313" s="78" t="s">
        <v>38</v>
      </c>
      <c r="D313" s="79">
        <v>1.3</v>
      </c>
      <c r="E313" s="79">
        <v>1.34</v>
      </c>
      <c r="F313" s="79">
        <v>1.34</v>
      </c>
    </row>
    <row r="314" spans="1:6" ht="94.5">
      <c r="A314" s="77" t="s">
        <v>646</v>
      </c>
      <c r="B314" s="78" t="s">
        <v>647</v>
      </c>
      <c r="C314" s="78" t="s">
        <v>262</v>
      </c>
      <c r="D314" s="79">
        <v>33.3</v>
      </c>
      <c r="E314" s="79">
        <v>34.2</v>
      </c>
      <c r="F314" s="79">
        <v>34.2</v>
      </c>
    </row>
    <row r="315" spans="1:6" ht="31.5">
      <c r="A315" s="77" t="s">
        <v>218</v>
      </c>
      <c r="B315" s="78" t="s">
        <v>647</v>
      </c>
      <c r="C315" s="78" t="s">
        <v>38</v>
      </c>
      <c r="D315" s="79">
        <v>33.3</v>
      </c>
      <c r="E315" s="79">
        <v>34.2</v>
      </c>
      <c r="F315" s="79">
        <v>34.2</v>
      </c>
    </row>
    <row r="316" spans="1:6" ht="94.5">
      <c r="A316" s="77" t="s">
        <v>648</v>
      </c>
      <c r="B316" s="78" t="s">
        <v>649</v>
      </c>
      <c r="C316" s="78" t="s">
        <v>262</v>
      </c>
      <c r="D316" s="79">
        <v>6.7</v>
      </c>
      <c r="E316" s="79">
        <v>6.8</v>
      </c>
      <c r="F316" s="79">
        <v>6.8</v>
      </c>
    </row>
    <row r="317" spans="1:6" ht="31.5">
      <c r="A317" s="77" t="s">
        <v>218</v>
      </c>
      <c r="B317" s="78" t="s">
        <v>649</v>
      </c>
      <c r="C317" s="78" t="s">
        <v>38</v>
      </c>
      <c r="D317" s="79">
        <v>6.7</v>
      </c>
      <c r="E317" s="79">
        <v>6.8</v>
      </c>
      <c r="F317" s="79">
        <v>6.8</v>
      </c>
    </row>
    <row r="318" spans="1:6" ht="94.5">
      <c r="A318" s="77" t="s">
        <v>113</v>
      </c>
      <c r="B318" s="78" t="s">
        <v>137</v>
      </c>
      <c r="C318" s="78" t="s">
        <v>262</v>
      </c>
      <c r="D318" s="79">
        <v>661.157</v>
      </c>
      <c r="E318" s="79">
        <v>648.157</v>
      </c>
      <c r="F318" s="79">
        <v>647.157</v>
      </c>
    </row>
    <row r="319" spans="1:6" ht="78.75">
      <c r="A319" s="77" t="s">
        <v>36</v>
      </c>
      <c r="B319" s="78" t="s">
        <v>137</v>
      </c>
      <c r="C319" s="78" t="s">
        <v>37</v>
      </c>
      <c r="D319" s="79">
        <v>647.157</v>
      </c>
      <c r="E319" s="79">
        <v>648.157</v>
      </c>
      <c r="F319" s="79">
        <v>647.157</v>
      </c>
    </row>
    <row r="320" spans="1:6" ht="31.5">
      <c r="A320" s="77" t="s">
        <v>218</v>
      </c>
      <c r="B320" s="78" t="s">
        <v>137</v>
      </c>
      <c r="C320" s="78" t="s">
        <v>38</v>
      </c>
      <c r="D320" s="79">
        <v>14</v>
      </c>
      <c r="E320" s="79" t="s">
        <v>262</v>
      </c>
      <c r="F320" s="79" t="s">
        <v>262</v>
      </c>
    </row>
    <row r="321" spans="1:6" ht="18.75">
      <c r="A321" s="77" t="s">
        <v>112</v>
      </c>
      <c r="B321" s="78" t="s">
        <v>145</v>
      </c>
      <c r="C321" s="78" t="s">
        <v>262</v>
      </c>
      <c r="D321" s="79">
        <v>26159.65681</v>
      </c>
      <c r="E321" s="79">
        <v>4519.0518</v>
      </c>
      <c r="F321" s="79">
        <v>4519.0518</v>
      </c>
    </row>
    <row r="322" spans="1:6" ht="31.5">
      <c r="A322" s="77" t="s">
        <v>218</v>
      </c>
      <c r="B322" s="78" t="s">
        <v>145</v>
      </c>
      <c r="C322" s="78" t="s">
        <v>38</v>
      </c>
      <c r="D322" s="79">
        <v>202</v>
      </c>
      <c r="E322" s="79" t="s">
        <v>262</v>
      </c>
      <c r="F322" s="79" t="s">
        <v>262</v>
      </c>
    </row>
    <row r="323" spans="1:6" ht="18.75">
      <c r="A323" s="77" t="s">
        <v>47</v>
      </c>
      <c r="B323" s="78" t="s">
        <v>145</v>
      </c>
      <c r="C323" s="78" t="s">
        <v>48</v>
      </c>
      <c r="D323" s="79">
        <v>4519.0518</v>
      </c>
      <c r="E323" s="79">
        <v>4519.0518</v>
      </c>
      <c r="F323" s="79">
        <v>4519.0518</v>
      </c>
    </row>
    <row r="324" spans="1:6" ht="18.75">
      <c r="A324" s="77" t="s">
        <v>40</v>
      </c>
      <c r="B324" s="78" t="s">
        <v>145</v>
      </c>
      <c r="C324" s="78" t="s">
        <v>41</v>
      </c>
      <c r="D324" s="79">
        <v>21438.60501</v>
      </c>
      <c r="E324" s="79" t="s">
        <v>262</v>
      </c>
      <c r="F324" s="79" t="s">
        <v>262</v>
      </c>
    </row>
    <row r="325" spans="1:6" ht="18.75">
      <c r="A325" s="77" t="s">
        <v>115</v>
      </c>
      <c r="B325" s="78" t="s">
        <v>168</v>
      </c>
      <c r="C325" s="78" t="s">
        <v>262</v>
      </c>
      <c r="D325" s="79" t="s">
        <v>262</v>
      </c>
      <c r="E325" s="79">
        <v>7400</v>
      </c>
      <c r="F325" s="79">
        <v>15300</v>
      </c>
    </row>
    <row r="326" spans="1:6" ht="18.75">
      <c r="A326" s="77" t="s">
        <v>247</v>
      </c>
      <c r="B326" s="78" t="s">
        <v>168</v>
      </c>
      <c r="C326" s="78" t="s">
        <v>11</v>
      </c>
      <c r="D326" s="79" t="s">
        <v>262</v>
      </c>
      <c r="E326" s="79">
        <v>7400</v>
      </c>
      <c r="F326" s="79">
        <v>15300</v>
      </c>
    </row>
    <row r="327" spans="1:6" ht="18.75">
      <c r="A327" s="77" t="s">
        <v>247</v>
      </c>
      <c r="B327" s="78" t="s">
        <v>168</v>
      </c>
      <c r="C327" s="78" t="s">
        <v>11</v>
      </c>
      <c r="D327" s="79" t="s">
        <v>262</v>
      </c>
      <c r="E327" s="79">
        <v>7400</v>
      </c>
      <c r="F327" s="79">
        <v>15300</v>
      </c>
    </row>
  </sheetData>
  <sheetProtection/>
  <mergeCells count="10">
    <mergeCell ref="A11:A12"/>
    <mergeCell ref="B2:F2"/>
    <mergeCell ref="B3:F3"/>
    <mergeCell ref="B6:F6"/>
    <mergeCell ref="B7:F7"/>
    <mergeCell ref="D11:F11"/>
    <mergeCell ref="A9:F9"/>
    <mergeCell ref="A10:F10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70"/>
  <sheetViews>
    <sheetView view="pageBreakPreview" zoomScaleSheetLayoutView="100" workbookViewId="0" topLeftCell="A1">
      <selection activeCell="G1" sqref="G1"/>
    </sheetView>
  </sheetViews>
  <sheetFormatPr defaultColWidth="41.375" defaultRowHeight="12.75"/>
  <cols>
    <col min="1" max="1" width="56.00390625" style="25" customWidth="1"/>
    <col min="2" max="2" width="7.00390625" style="25" customWidth="1"/>
    <col min="3" max="3" width="17.75390625" style="25" customWidth="1"/>
    <col min="4" max="4" width="5.125" style="25" customWidth="1"/>
    <col min="5" max="7" width="17.75390625" style="25" customWidth="1"/>
    <col min="8" max="16384" width="41.375" style="25" customWidth="1"/>
  </cols>
  <sheetData>
    <row r="1" spans="2:7" ht="24.75" customHeight="1">
      <c r="B1" s="29"/>
      <c r="C1" s="29"/>
      <c r="D1" s="29"/>
      <c r="E1" s="29"/>
      <c r="F1" s="29"/>
      <c r="G1" s="29" t="s">
        <v>529</v>
      </c>
    </row>
    <row r="2" spans="2:7" ht="18.75" customHeight="1">
      <c r="B2" s="107" t="str">
        <f>'доходы 1'!B2:E2</f>
        <v>к решению Совета муниципального района</v>
      </c>
      <c r="C2" s="107"/>
      <c r="D2" s="107"/>
      <c r="E2" s="107"/>
      <c r="F2" s="107"/>
      <c r="G2" s="107"/>
    </row>
    <row r="3" spans="1:7" ht="18.75" customHeight="1">
      <c r="A3" s="31" t="s">
        <v>262</v>
      </c>
      <c r="B3" s="101" t="str">
        <f>'доходы 1'!B3:E3</f>
        <v> "Княжпогостский" от 26 января 2022 года № 241</v>
      </c>
      <c r="C3" s="101"/>
      <c r="D3" s="101"/>
      <c r="E3" s="101"/>
      <c r="F3" s="101"/>
      <c r="G3" s="101"/>
    </row>
    <row r="4" spans="1:7" ht="18.75" customHeight="1">
      <c r="A4" s="31"/>
      <c r="B4" s="27"/>
      <c r="C4" s="27"/>
      <c r="D4" s="27"/>
      <c r="E4" s="30"/>
      <c r="F4" s="30"/>
      <c r="G4" s="30"/>
    </row>
    <row r="5" spans="1:7" ht="18.75" customHeight="1">
      <c r="A5" s="31"/>
      <c r="B5" s="27"/>
      <c r="C5" s="27"/>
      <c r="D5" s="27"/>
      <c r="E5" s="30"/>
      <c r="F5" s="30"/>
      <c r="G5" s="30" t="s">
        <v>529</v>
      </c>
    </row>
    <row r="6" spans="1:7" ht="18.75" customHeight="1">
      <c r="A6" s="31"/>
      <c r="B6" s="101" t="str">
        <f>'доходы 1'!B6:E6</f>
        <v>к решению Совета муниципального района</v>
      </c>
      <c r="C6" s="101"/>
      <c r="D6" s="101"/>
      <c r="E6" s="101"/>
      <c r="F6" s="101"/>
      <c r="G6" s="101"/>
    </row>
    <row r="7" spans="1:7" ht="18.75" customHeight="1">
      <c r="A7" s="31"/>
      <c r="B7" s="101" t="str">
        <f>'доходы 1'!B7:E7</f>
        <v>"Княжпогостский" от 23 декабря 2021 года № 227</v>
      </c>
      <c r="C7" s="101"/>
      <c r="D7" s="101"/>
      <c r="E7" s="101"/>
      <c r="F7" s="101"/>
      <c r="G7" s="101"/>
    </row>
    <row r="8" spans="1:7" ht="14.25" customHeight="1">
      <c r="A8" s="31"/>
      <c r="B8" s="31"/>
      <c r="C8" s="31"/>
      <c r="D8" s="31"/>
      <c r="E8" s="23"/>
      <c r="F8" s="23"/>
      <c r="G8" s="23"/>
    </row>
    <row r="9" spans="1:7" ht="51" customHeight="1">
      <c r="A9" s="105" t="s">
        <v>606</v>
      </c>
      <c r="B9" s="105"/>
      <c r="C9" s="105"/>
      <c r="D9" s="105"/>
      <c r="E9" s="105"/>
      <c r="F9" s="105"/>
      <c r="G9" s="105"/>
    </row>
    <row r="10" spans="1:7" ht="18.75">
      <c r="A10" s="96" t="s">
        <v>31</v>
      </c>
      <c r="B10" s="96" t="s">
        <v>134</v>
      </c>
      <c r="C10" s="96" t="s">
        <v>32</v>
      </c>
      <c r="D10" s="96" t="s">
        <v>33</v>
      </c>
      <c r="E10" s="96" t="s">
        <v>116</v>
      </c>
      <c r="F10" s="96"/>
      <c r="G10" s="96"/>
    </row>
    <row r="11" spans="1:7" ht="18.75">
      <c r="A11" s="96" t="s">
        <v>262</v>
      </c>
      <c r="B11" s="96" t="s">
        <v>262</v>
      </c>
      <c r="C11" s="96" t="s">
        <v>262</v>
      </c>
      <c r="D11" s="96" t="s">
        <v>262</v>
      </c>
      <c r="E11" s="72" t="s">
        <v>261</v>
      </c>
      <c r="F11" s="72" t="s">
        <v>398</v>
      </c>
      <c r="G11" s="72" t="s">
        <v>611</v>
      </c>
    </row>
    <row r="12" spans="1:7" ht="18.75">
      <c r="A12" s="72" t="s">
        <v>12</v>
      </c>
      <c r="B12" s="72" t="s">
        <v>18</v>
      </c>
      <c r="C12" s="72" t="s">
        <v>209</v>
      </c>
      <c r="D12" s="72" t="s">
        <v>299</v>
      </c>
      <c r="E12" s="72" t="s">
        <v>300</v>
      </c>
      <c r="F12" s="72" t="s">
        <v>353</v>
      </c>
      <c r="G12" s="72" t="s">
        <v>354</v>
      </c>
    </row>
    <row r="13" spans="1:7" ht="18.75">
      <c r="A13" s="64" t="s">
        <v>263</v>
      </c>
      <c r="B13" s="62" t="s">
        <v>262</v>
      </c>
      <c r="C13" s="62" t="s">
        <v>262</v>
      </c>
      <c r="D13" s="62" t="s">
        <v>262</v>
      </c>
      <c r="E13" s="65">
        <v>780251.22886</v>
      </c>
      <c r="F13" s="65">
        <v>658861.78285</v>
      </c>
      <c r="G13" s="65">
        <v>662827.51288</v>
      </c>
    </row>
    <row r="14" spans="1:7" ht="31.5">
      <c r="A14" s="66" t="s">
        <v>135</v>
      </c>
      <c r="B14" s="60" t="s">
        <v>34</v>
      </c>
      <c r="C14" s="54" t="s">
        <v>262</v>
      </c>
      <c r="D14" s="54" t="s">
        <v>262</v>
      </c>
      <c r="E14" s="67">
        <v>2053.419</v>
      </c>
      <c r="F14" s="67">
        <v>2025.059</v>
      </c>
      <c r="G14" s="67">
        <v>2024.059</v>
      </c>
    </row>
    <row r="15" spans="1:7" ht="18.75">
      <c r="A15" s="68" t="s">
        <v>217</v>
      </c>
      <c r="B15" s="63" t="s">
        <v>34</v>
      </c>
      <c r="C15" s="63" t="s">
        <v>202</v>
      </c>
      <c r="D15" s="63" t="s">
        <v>262</v>
      </c>
      <c r="E15" s="65">
        <v>2053.419</v>
      </c>
      <c r="F15" s="65">
        <v>2025.059</v>
      </c>
      <c r="G15" s="65">
        <v>2024.059</v>
      </c>
    </row>
    <row r="16" spans="1:7" ht="18.75">
      <c r="A16" s="68" t="s">
        <v>49</v>
      </c>
      <c r="B16" s="63" t="s">
        <v>34</v>
      </c>
      <c r="C16" s="63" t="s">
        <v>203</v>
      </c>
      <c r="D16" s="63" t="s">
        <v>262</v>
      </c>
      <c r="E16" s="65">
        <v>2053.419</v>
      </c>
      <c r="F16" s="65">
        <v>2025.059</v>
      </c>
      <c r="G16" s="65">
        <v>2024.059</v>
      </c>
    </row>
    <row r="17" spans="1:7" ht="18.75">
      <c r="A17" s="54" t="s">
        <v>35</v>
      </c>
      <c r="B17" s="60" t="s">
        <v>34</v>
      </c>
      <c r="C17" s="60" t="s">
        <v>136</v>
      </c>
      <c r="D17" s="60" t="s">
        <v>262</v>
      </c>
      <c r="E17" s="67">
        <v>1373.804</v>
      </c>
      <c r="F17" s="67">
        <v>1358.444</v>
      </c>
      <c r="G17" s="67">
        <v>1358.444</v>
      </c>
    </row>
    <row r="18" spans="1:7" ht="78.75">
      <c r="A18" s="69" t="s">
        <v>36</v>
      </c>
      <c r="B18" s="70" t="s">
        <v>34</v>
      </c>
      <c r="C18" s="70" t="s">
        <v>136</v>
      </c>
      <c r="D18" s="70" t="s">
        <v>37</v>
      </c>
      <c r="E18" s="71">
        <v>1373.804</v>
      </c>
      <c r="F18" s="71">
        <v>1358.444</v>
      </c>
      <c r="G18" s="71">
        <v>1358.444</v>
      </c>
    </row>
    <row r="19" spans="1:7" ht="47.25">
      <c r="A19" s="54" t="s">
        <v>233</v>
      </c>
      <c r="B19" s="60" t="s">
        <v>34</v>
      </c>
      <c r="C19" s="60" t="s">
        <v>234</v>
      </c>
      <c r="D19" s="60" t="s">
        <v>262</v>
      </c>
      <c r="E19" s="67">
        <v>18.458</v>
      </c>
      <c r="F19" s="67">
        <v>18.458</v>
      </c>
      <c r="G19" s="67">
        <v>18.458</v>
      </c>
    </row>
    <row r="20" spans="1:7" ht="31.5">
      <c r="A20" s="69" t="s">
        <v>218</v>
      </c>
      <c r="B20" s="70" t="s">
        <v>34</v>
      </c>
      <c r="C20" s="70" t="s">
        <v>234</v>
      </c>
      <c r="D20" s="70" t="s">
        <v>38</v>
      </c>
      <c r="E20" s="71">
        <v>18.458</v>
      </c>
      <c r="F20" s="71">
        <v>18.458</v>
      </c>
      <c r="G20" s="71">
        <v>18.458</v>
      </c>
    </row>
    <row r="21" spans="1:7" ht="94.5">
      <c r="A21" s="54" t="s">
        <v>113</v>
      </c>
      <c r="B21" s="60" t="s">
        <v>34</v>
      </c>
      <c r="C21" s="60" t="s">
        <v>137</v>
      </c>
      <c r="D21" s="60" t="s">
        <v>262</v>
      </c>
      <c r="E21" s="67">
        <v>661.157</v>
      </c>
      <c r="F21" s="67">
        <v>648.157</v>
      </c>
      <c r="G21" s="67">
        <v>647.157</v>
      </c>
    </row>
    <row r="22" spans="1:7" ht="78.75">
      <c r="A22" s="69" t="s">
        <v>36</v>
      </c>
      <c r="B22" s="70" t="s">
        <v>34</v>
      </c>
      <c r="C22" s="70" t="s">
        <v>137</v>
      </c>
      <c r="D22" s="70" t="s">
        <v>37</v>
      </c>
      <c r="E22" s="71">
        <v>647.157</v>
      </c>
      <c r="F22" s="71">
        <v>648.157</v>
      </c>
      <c r="G22" s="71">
        <v>647.157</v>
      </c>
    </row>
    <row r="23" spans="1:7" ht="31.5">
      <c r="A23" s="69" t="s">
        <v>218</v>
      </c>
      <c r="B23" s="70" t="s">
        <v>34</v>
      </c>
      <c r="C23" s="70" t="s">
        <v>137</v>
      </c>
      <c r="D23" s="70" t="s">
        <v>38</v>
      </c>
      <c r="E23" s="71">
        <v>14</v>
      </c>
      <c r="F23" s="71" t="s">
        <v>262</v>
      </c>
      <c r="G23" s="71" t="s">
        <v>262</v>
      </c>
    </row>
    <row r="24" spans="1:7" ht="31.5">
      <c r="A24" s="66" t="s">
        <v>219</v>
      </c>
      <c r="B24" s="60" t="s">
        <v>208</v>
      </c>
      <c r="C24" s="54" t="s">
        <v>262</v>
      </c>
      <c r="D24" s="54" t="s">
        <v>262</v>
      </c>
      <c r="E24" s="67">
        <v>50</v>
      </c>
      <c r="F24" s="67" t="s">
        <v>262</v>
      </c>
      <c r="G24" s="67" t="s">
        <v>262</v>
      </c>
    </row>
    <row r="25" spans="1:7" ht="18.75">
      <c r="A25" s="68" t="s">
        <v>217</v>
      </c>
      <c r="B25" s="63" t="s">
        <v>208</v>
      </c>
      <c r="C25" s="63" t="s">
        <v>202</v>
      </c>
      <c r="D25" s="63" t="s">
        <v>262</v>
      </c>
      <c r="E25" s="65">
        <v>50</v>
      </c>
      <c r="F25" s="65" t="s">
        <v>262</v>
      </c>
      <c r="G25" s="65" t="s">
        <v>262</v>
      </c>
    </row>
    <row r="26" spans="1:7" ht="18.75">
      <c r="A26" s="68" t="s">
        <v>49</v>
      </c>
      <c r="B26" s="63" t="s">
        <v>208</v>
      </c>
      <c r="C26" s="63" t="s">
        <v>203</v>
      </c>
      <c r="D26" s="63" t="s">
        <v>262</v>
      </c>
      <c r="E26" s="65">
        <v>50</v>
      </c>
      <c r="F26" s="65" t="s">
        <v>262</v>
      </c>
      <c r="G26" s="65" t="s">
        <v>262</v>
      </c>
    </row>
    <row r="27" spans="1:7" ht="18.75">
      <c r="A27" s="54" t="s">
        <v>112</v>
      </c>
      <c r="B27" s="60" t="s">
        <v>208</v>
      </c>
      <c r="C27" s="60" t="s">
        <v>145</v>
      </c>
      <c r="D27" s="60" t="s">
        <v>262</v>
      </c>
      <c r="E27" s="67">
        <v>50</v>
      </c>
      <c r="F27" s="67" t="s">
        <v>262</v>
      </c>
      <c r="G27" s="67" t="s">
        <v>262</v>
      </c>
    </row>
    <row r="28" spans="1:7" ht="31.5">
      <c r="A28" s="69" t="s">
        <v>218</v>
      </c>
      <c r="B28" s="70" t="s">
        <v>208</v>
      </c>
      <c r="C28" s="70" t="s">
        <v>145</v>
      </c>
      <c r="D28" s="70" t="s">
        <v>38</v>
      </c>
      <c r="E28" s="71">
        <v>50</v>
      </c>
      <c r="F28" s="71" t="s">
        <v>262</v>
      </c>
      <c r="G28" s="71" t="s">
        <v>262</v>
      </c>
    </row>
    <row r="29" spans="1:7" ht="31.5">
      <c r="A29" s="66" t="s">
        <v>138</v>
      </c>
      <c r="B29" s="60" t="s">
        <v>39</v>
      </c>
      <c r="C29" s="54" t="s">
        <v>262</v>
      </c>
      <c r="D29" s="54" t="s">
        <v>262</v>
      </c>
      <c r="E29" s="67">
        <v>70774.67724</v>
      </c>
      <c r="F29" s="67">
        <v>51144.97324</v>
      </c>
      <c r="G29" s="67">
        <v>51142.95024</v>
      </c>
    </row>
    <row r="30" spans="1:7" ht="18.75">
      <c r="A30" s="68" t="s">
        <v>497</v>
      </c>
      <c r="B30" s="63" t="s">
        <v>39</v>
      </c>
      <c r="C30" s="63" t="s">
        <v>169</v>
      </c>
      <c r="D30" s="63" t="s">
        <v>262</v>
      </c>
      <c r="E30" s="65">
        <v>210</v>
      </c>
      <c r="F30" s="65" t="s">
        <v>262</v>
      </c>
      <c r="G30" s="65" t="s">
        <v>262</v>
      </c>
    </row>
    <row r="31" spans="1:7" ht="31.5">
      <c r="A31" s="68" t="s">
        <v>589</v>
      </c>
      <c r="B31" s="63" t="s">
        <v>39</v>
      </c>
      <c r="C31" s="63" t="s">
        <v>590</v>
      </c>
      <c r="D31" s="63" t="s">
        <v>262</v>
      </c>
      <c r="E31" s="65">
        <v>210</v>
      </c>
      <c r="F31" s="65" t="s">
        <v>262</v>
      </c>
      <c r="G31" s="65" t="s">
        <v>262</v>
      </c>
    </row>
    <row r="32" spans="1:7" ht="31.5">
      <c r="A32" s="68" t="s">
        <v>623</v>
      </c>
      <c r="B32" s="63" t="s">
        <v>39</v>
      </c>
      <c r="C32" s="63" t="s">
        <v>624</v>
      </c>
      <c r="D32" s="63" t="s">
        <v>262</v>
      </c>
      <c r="E32" s="65">
        <v>210</v>
      </c>
      <c r="F32" s="65" t="s">
        <v>262</v>
      </c>
      <c r="G32" s="65" t="s">
        <v>262</v>
      </c>
    </row>
    <row r="33" spans="1:7" ht="48.75" customHeight="1">
      <c r="A33" s="54" t="s">
        <v>625</v>
      </c>
      <c r="B33" s="60" t="s">
        <v>39</v>
      </c>
      <c r="C33" s="60" t="s">
        <v>626</v>
      </c>
      <c r="D33" s="60" t="s">
        <v>262</v>
      </c>
      <c r="E33" s="67">
        <v>210</v>
      </c>
      <c r="F33" s="67" t="s">
        <v>262</v>
      </c>
      <c r="G33" s="67" t="s">
        <v>262</v>
      </c>
    </row>
    <row r="34" spans="1:7" ht="18.75">
      <c r="A34" s="69" t="s">
        <v>40</v>
      </c>
      <c r="B34" s="70" t="s">
        <v>39</v>
      </c>
      <c r="C34" s="70" t="s">
        <v>626</v>
      </c>
      <c r="D34" s="70" t="s">
        <v>41</v>
      </c>
      <c r="E34" s="71">
        <v>210</v>
      </c>
      <c r="F34" s="71" t="s">
        <v>262</v>
      </c>
      <c r="G34" s="71" t="s">
        <v>262</v>
      </c>
    </row>
    <row r="35" spans="1:7" ht="31.5">
      <c r="A35" s="68" t="s">
        <v>66</v>
      </c>
      <c r="B35" s="63" t="s">
        <v>39</v>
      </c>
      <c r="C35" s="63" t="s">
        <v>170</v>
      </c>
      <c r="D35" s="63" t="s">
        <v>262</v>
      </c>
      <c r="E35" s="65">
        <v>5197.88</v>
      </c>
      <c r="F35" s="65" t="s">
        <v>262</v>
      </c>
      <c r="G35" s="65" t="s">
        <v>262</v>
      </c>
    </row>
    <row r="36" spans="1:7" ht="47.25">
      <c r="A36" s="68" t="s">
        <v>264</v>
      </c>
      <c r="B36" s="63" t="s">
        <v>39</v>
      </c>
      <c r="C36" s="63" t="s">
        <v>171</v>
      </c>
      <c r="D36" s="63" t="s">
        <v>262</v>
      </c>
      <c r="E36" s="65">
        <v>5197.88</v>
      </c>
      <c r="F36" s="65" t="s">
        <v>262</v>
      </c>
      <c r="G36" s="65" t="s">
        <v>262</v>
      </c>
    </row>
    <row r="37" spans="1:7" ht="18.75">
      <c r="A37" s="68" t="s">
        <v>238</v>
      </c>
      <c r="B37" s="63" t="s">
        <v>39</v>
      </c>
      <c r="C37" s="63" t="s">
        <v>239</v>
      </c>
      <c r="D37" s="63" t="s">
        <v>262</v>
      </c>
      <c r="E37" s="65">
        <v>5197.88</v>
      </c>
      <c r="F37" s="65" t="s">
        <v>262</v>
      </c>
      <c r="G37" s="65" t="s">
        <v>262</v>
      </c>
    </row>
    <row r="38" spans="1:7" ht="31.5">
      <c r="A38" s="69" t="s">
        <v>218</v>
      </c>
      <c r="B38" s="70" t="s">
        <v>39</v>
      </c>
      <c r="C38" s="70" t="s">
        <v>239</v>
      </c>
      <c r="D38" s="70" t="s">
        <v>38</v>
      </c>
      <c r="E38" s="71">
        <v>5197.88</v>
      </c>
      <c r="F38" s="71" t="s">
        <v>262</v>
      </c>
      <c r="G38" s="71" t="s">
        <v>262</v>
      </c>
    </row>
    <row r="39" spans="1:7" ht="47.25">
      <c r="A39" s="68" t="s">
        <v>42</v>
      </c>
      <c r="B39" s="63" t="s">
        <v>39</v>
      </c>
      <c r="C39" s="63" t="s">
        <v>172</v>
      </c>
      <c r="D39" s="63" t="s">
        <v>262</v>
      </c>
      <c r="E39" s="65">
        <v>874.6</v>
      </c>
      <c r="F39" s="65">
        <v>874.6</v>
      </c>
      <c r="G39" s="65">
        <v>874.6</v>
      </c>
    </row>
    <row r="40" spans="1:8" ht="47.25">
      <c r="A40" s="68" t="s">
        <v>411</v>
      </c>
      <c r="B40" s="63" t="s">
        <v>39</v>
      </c>
      <c r="C40" s="63" t="s">
        <v>173</v>
      </c>
      <c r="D40" s="63" t="s">
        <v>262</v>
      </c>
      <c r="E40" s="65">
        <v>872.784</v>
      </c>
      <c r="F40" s="65">
        <v>872.784</v>
      </c>
      <c r="G40" s="65">
        <v>872.784</v>
      </c>
      <c r="H40" s="49"/>
    </row>
    <row r="41" spans="1:7" ht="22.5" customHeight="1">
      <c r="A41" s="68" t="s">
        <v>493</v>
      </c>
      <c r="B41" s="63" t="s">
        <v>39</v>
      </c>
      <c r="C41" s="63" t="s">
        <v>494</v>
      </c>
      <c r="D41" s="63" t="s">
        <v>262</v>
      </c>
      <c r="E41" s="65">
        <v>872.784</v>
      </c>
      <c r="F41" s="65">
        <v>872.784</v>
      </c>
      <c r="G41" s="65">
        <v>872.784</v>
      </c>
    </row>
    <row r="42" spans="1:7" ht="78.75">
      <c r="A42" s="54" t="s">
        <v>412</v>
      </c>
      <c r="B42" s="60" t="s">
        <v>39</v>
      </c>
      <c r="C42" s="60" t="s">
        <v>240</v>
      </c>
      <c r="D42" s="60" t="s">
        <v>262</v>
      </c>
      <c r="E42" s="67">
        <v>872.784</v>
      </c>
      <c r="F42" s="67">
        <v>872.784</v>
      </c>
      <c r="G42" s="67">
        <v>872.784</v>
      </c>
    </row>
    <row r="43" spans="1:7" ht="18.75">
      <c r="A43" s="69" t="s">
        <v>47</v>
      </c>
      <c r="B43" s="70" t="s">
        <v>39</v>
      </c>
      <c r="C43" s="70" t="s">
        <v>240</v>
      </c>
      <c r="D43" s="70" t="s">
        <v>48</v>
      </c>
      <c r="E43" s="71">
        <v>872.784</v>
      </c>
      <c r="F43" s="71">
        <v>872.784</v>
      </c>
      <c r="G43" s="71">
        <v>872.784</v>
      </c>
    </row>
    <row r="44" spans="1:7" ht="18.75">
      <c r="A44" s="68" t="s">
        <v>266</v>
      </c>
      <c r="B44" s="63" t="s">
        <v>39</v>
      </c>
      <c r="C44" s="63" t="s">
        <v>267</v>
      </c>
      <c r="D44" s="63" t="s">
        <v>262</v>
      </c>
      <c r="E44" s="65">
        <v>1.816</v>
      </c>
      <c r="F44" s="65">
        <v>1.816</v>
      </c>
      <c r="G44" s="65">
        <v>1.816</v>
      </c>
    </row>
    <row r="45" spans="1:7" ht="31.5">
      <c r="A45" s="68" t="s">
        <v>417</v>
      </c>
      <c r="B45" s="63" t="s">
        <v>39</v>
      </c>
      <c r="C45" s="63" t="s">
        <v>418</v>
      </c>
      <c r="D45" s="63" t="s">
        <v>262</v>
      </c>
      <c r="E45" s="65">
        <v>1.816</v>
      </c>
      <c r="F45" s="65">
        <v>1.816</v>
      </c>
      <c r="G45" s="65">
        <v>1.816</v>
      </c>
    </row>
    <row r="46" spans="1:7" ht="31.5">
      <c r="A46" s="54" t="s">
        <v>417</v>
      </c>
      <c r="B46" s="60" t="s">
        <v>39</v>
      </c>
      <c r="C46" s="60" t="s">
        <v>419</v>
      </c>
      <c r="D46" s="60" t="s">
        <v>262</v>
      </c>
      <c r="E46" s="67">
        <v>1.816</v>
      </c>
      <c r="F46" s="67">
        <v>1.816</v>
      </c>
      <c r="G46" s="67">
        <v>1.816</v>
      </c>
    </row>
    <row r="47" spans="1:7" ht="31.5">
      <c r="A47" s="69" t="s">
        <v>218</v>
      </c>
      <c r="B47" s="70" t="s">
        <v>39</v>
      </c>
      <c r="C47" s="70" t="s">
        <v>419</v>
      </c>
      <c r="D47" s="70" t="s">
        <v>38</v>
      </c>
      <c r="E47" s="71">
        <v>1.816</v>
      </c>
      <c r="F47" s="71">
        <v>1.816</v>
      </c>
      <c r="G47" s="71">
        <v>1.816</v>
      </c>
    </row>
    <row r="48" spans="1:7" ht="31.5">
      <c r="A48" s="68" t="s">
        <v>498</v>
      </c>
      <c r="B48" s="63" t="s">
        <v>39</v>
      </c>
      <c r="C48" s="63" t="s">
        <v>196</v>
      </c>
      <c r="D48" s="63" t="s">
        <v>262</v>
      </c>
      <c r="E48" s="65">
        <v>44821.93896</v>
      </c>
      <c r="F48" s="65">
        <v>41230.35796</v>
      </c>
      <c r="G48" s="65">
        <v>41230.35796</v>
      </c>
    </row>
    <row r="49" spans="1:7" ht="18.75">
      <c r="A49" s="68" t="s">
        <v>506</v>
      </c>
      <c r="B49" s="63" t="s">
        <v>39</v>
      </c>
      <c r="C49" s="63" t="s">
        <v>197</v>
      </c>
      <c r="D49" s="63" t="s">
        <v>262</v>
      </c>
      <c r="E49" s="65">
        <v>44821.93896</v>
      </c>
      <c r="F49" s="65">
        <v>41230.35796</v>
      </c>
      <c r="G49" s="65">
        <v>41230.35796</v>
      </c>
    </row>
    <row r="50" spans="1:7" ht="31.5">
      <c r="A50" s="68" t="s">
        <v>507</v>
      </c>
      <c r="B50" s="63" t="s">
        <v>39</v>
      </c>
      <c r="C50" s="63" t="s">
        <v>142</v>
      </c>
      <c r="D50" s="63" t="s">
        <v>262</v>
      </c>
      <c r="E50" s="65">
        <v>44821.93896</v>
      </c>
      <c r="F50" s="65">
        <v>41230.35796</v>
      </c>
      <c r="G50" s="65">
        <v>41230.35796</v>
      </c>
    </row>
    <row r="51" spans="1:7" ht="78.75">
      <c r="A51" s="69" t="s">
        <v>36</v>
      </c>
      <c r="B51" s="70" t="s">
        <v>39</v>
      </c>
      <c r="C51" s="70" t="s">
        <v>142</v>
      </c>
      <c r="D51" s="70" t="s">
        <v>37</v>
      </c>
      <c r="E51" s="71">
        <v>41280.35796</v>
      </c>
      <c r="F51" s="71">
        <v>41230.35796</v>
      </c>
      <c r="G51" s="71">
        <v>41230.35796</v>
      </c>
    </row>
    <row r="52" spans="1:7" ht="31.5">
      <c r="A52" s="69" t="s">
        <v>218</v>
      </c>
      <c r="B52" s="70" t="s">
        <v>39</v>
      </c>
      <c r="C52" s="70" t="s">
        <v>142</v>
      </c>
      <c r="D52" s="70" t="s">
        <v>38</v>
      </c>
      <c r="E52" s="71">
        <v>3441.581</v>
      </c>
      <c r="F52" s="71" t="s">
        <v>262</v>
      </c>
      <c r="G52" s="71" t="s">
        <v>262</v>
      </c>
    </row>
    <row r="53" spans="1:7" ht="18.75">
      <c r="A53" s="69" t="s">
        <v>40</v>
      </c>
      <c r="B53" s="70" t="s">
        <v>39</v>
      </c>
      <c r="C53" s="70" t="s">
        <v>142</v>
      </c>
      <c r="D53" s="70" t="s">
        <v>41</v>
      </c>
      <c r="E53" s="71">
        <v>100</v>
      </c>
      <c r="F53" s="71" t="s">
        <v>262</v>
      </c>
      <c r="G53" s="71" t="s">
        <v>262</v>
      </c>
    </row>
    <row r="54" spans="1:7" ht="47.25">
      <c r="A54" s="68" t="s">
        <v>508</v>
      </c>
      <c r="B54" s="63" t="s">
        <v>39</v>
      </c>
      <c r="C54" s="63" t="s">
        <v>198</v>
      </c>
      <c r="D54" s="63" t="s">
        <v>262</v>
      </c>
      <c r="E54" s="65">
        <v>1712.9</v>
      </c>
      <c r="F54" s="65">
        <v>717.2</v>
      </c>
      <c r="G54" s="65">
        <v>717.2</v>
      </c>
    </row>
    <row r="55" spans="1:7" ht="31.5">
      <c r="A55" s="68" t="s">
        <v>509</v>
      </c>
      <c r="B55" s="63" t="s">
        <v>39</v>
      </c>
      <c r="C55" s="63" t="s">
        <v>199</v>
      </c>
      <c r="D55" s="63" t="s">
        <v>262</v>
      </c>
      <c r="E55" s="65">
        <v>212.9</v>
      </c>
      <c r="F55" s="65">
        <v>217.2</v>
      </c>
      <c r="G55" s="65">
        <v>217.2</v>
      </c>
    </row>
    <row r="56" spans="1:7" ht="31.5">
      <c r="A56" s="68" t="s">
        <v>464</v>
      </c>
      <c r="B56" s="63" t="s">
        <v>39</v>
      </c>
      <c r="C56" s="63" t="s">
        <v>465</v>
      </c>
      <c r="D56" s="63" t="s">
        <v>262</v>
      </c>
      <c r="E56" s="65">
        <v>212.9</v>
      </c>
      <c r="F56" s="65">
        <v>217.2</v>
      </c>
      <c r="G56" s="65">
        <v>217.2</v>
      </c>
    </row>
    <row r="57" spans="1:7" ht="110.25">
      <c r="A57" s="54" t="s">
        <v>516</v>
      </c>
      <c r="B57" s="60" t="s">
        <v>39</v>
      </c>
      <c r="C57" s="60" t="s">
        <v>466</v>
      </c>
      <c r="D57" s="60" t="s">
        <v>262</v>
      </c>
      <c r="E57" s="67">
        <v>203.9</v>
      </c>
      <c r="F57" s="67">
        <v>208.2</v>
      </c>
      <c r="G57" s="67">
        <v>208.2</v>
      </c>
    </row>
    <row r="58" spans="1:7" ht="31.5">
      <c r="A58" s="69" t="s">
        <v>218</v>
      </c>
      <c r="B58" s="70" t="s">
        <v>39</v>
      </c>
      <c r="C58" s="70" t="s">
        <v>466</v>
      </c>
      <c r="D58" s="70" t="s">
        <v>38</v>
      </c>
      <c r="E58" s="71">
        <v>4.543</v>
      </c>
      <c r="F58" s="71">
        <v>4.584</v>
      </c>
      <c r="G58" s="71">
        <v>4.584</v>
      </c>
    </row>
    <row r="59" spans="1:7" ht="18.75">
      <c r="A59" s="69" t="s">
        <v>78</v>
      </c>
      <c r="B59" s="70" t="s">
        <v>39</v>
      </c>
      <c r="C59" s="70" t="s">
        <v>466</v>
      </c>
      <c r="D59" s="70" t="s">
        <v>79</v>
      </c>
      <c r="E59" s="71">
        <v>199.357</v>
      </c>
      <c r="F59" s="71">
        <v>203.616</v>
      </c>
      <c r="G59" s="71">
        <v>203.616</v>
      </c>
    </row>
    <row r="60" spans="1:7" ht="157.5" customHeight="1">
      <c r="A60" s="54" t="s">
        <v>517</v>
      </c>
      <c r="B60" s="60" t="s">
        <v>39</v>
      </c>
      <c r="C60" s="60" t="s">
        <v>467</v>
      </c>
      <c r="D60" s="60" t="s">
        <v>262</v>
      </c>
      <c r="E60" s="67">
        <v>9</v>
      </c>
      <c r="F60" s="67">
        <v>9</v>
      </c>
      <c r="G60" s="67">
        <v>9</v>
      </c>
    </row>
    <row r="61" spans="1:7" ht="31.5">
      <c r="A61" s="69" t="s">
        <v>218</v>
      </c>
      <c r="B61" s="70" t="s">
        <v>39</v>
      </c>
      <c r="C61" s="70" t="s">
        <v>467</v>
      </c>
      <c r="D61" s="70" t="s">
        <v>38</v>
      </c>
      <c r="E61" s="71">
        <v>9</v>
      </c>
      <c r="F61" s="71">
        <v>9</v>
      </c>
      <c r="G61" s="71">
        <v>9</v>
      </c>
    </row>
    <row r="62" spans="1:7" ht="47.25">
      <c r="A62" s="68" t="s">
        <v>523</v>
      </c>
      <c r="B62" s="63" t="s">
        <v>39</v>
      </c>
      <c r="C62" s="63" t="s">
        <v>260</v>
      </c>
      <c r="D62" s="63" t="s">
        <v>262</v>
      </c>
      <c r="E62" s="65">
        <v>1500</v>
      </c>
      <c r="F62" s="65">
        <v>500</v>
      </c>
      <c r="G62" s="65">
        <v>500</v>
      </c>
    </row>
    <row r="63" spans="1:7" ht="47.25">
      <c r="A63" s="68" t="s">
        <v>478</v>
      </c>
      <c r="B63" s="63" t="s">
        <v>39</v>
      </c>
      <c r="C63" s="63" t="s">
        <v>479</v>
      </c>
      <c r="D63" s="63" t="s">
        <v>262</v>
      </c>
      <c r="E63" s="65">
        <v>1500</v>
      </c>
      <c r="F63" s="65">
        <v>500</v>
      </c>
      <c r="G63" s="65">
        <v>500</v>
      </c>
    </row>
    <row r="64" spans="1:7" ht="47.25">
      <c r="A64" s="54" t="s">
        <v>50</v>
      </c>
      <c r="B64" s="60" t="s">
        <v>39</v>
      </c>
      <c r="C64" s="60" t="s">
        <v>480</v>
      </c>
      <c r="D64" s="60" t="s">
        <v>262</v>
      </c>
      <c r="E64" s="67">
        <v>1500</v>
      </c>
      <c r="F64" s="67">
        <v>500</v>
      </c>
      <c r="G64" s="67">
        <v>500</v>
      </c>
    </row>
    <row r="65" spans="1:7" ht="18.75">
      <c r="A65" s="69" t="s">
        <v>40</v>
      </c>
      <c r="B65" s="70" t="s">
        <v>39</v>
      </c>
      <c r="C65" s="70" t="s">
        <v>480</v>
      </c>
      <c r="D65" s="70" t="s">
        <v>41</v>
      </c>
      <c r="E65" s="71">
        <v>1500</v>
      </c>
      <c r="F65" s="71">
        <v>500</v>
      </c>
      <c r="G65" s="71">
        <v>500</v>
      </c>
    </row>
    <row r="66" spans="1:7" ht="31.5">
      <c r="A66" s="68" t="s">
        <v>511</v>
      </c>
      <c r="B66" s="63" t="s">
        <v>39</v>
      </c>
      <c r="C66" s="63" t="s">
        <v>200</v>
      </c>
      <c r="D66" s="63" t="s">
        <v>262</v>
      </c>
      <c r="E66" s="65">
        <v>300</v>
      </c>
      <c r="F66" s="65" t="s">
        <v>262</v>
      </c>
      <c r="G66" s="65" t="s">
        <v>262</v>
      </c>
    </row>
    <row r="67" spans="1:7" ht="63">
      <c r="A67" s="68" t="s">
        <v>514</v>
      </c>
      <c r="B67" s="63" t="s">
        <v>39</v>
      </c>
      <c r="C67" s="63" t="s">
        <v>486</v>
      </c>
      <c r="D67" s="63" t="s">
        <v>262</v>
      </c>
      <c r="E67" s="65">
        <v>300</v>
      </c>
      <c r="F67" s="65" t="s">
        <v>262</v>
      </c>
      <c r="G67" s="65" t="s">
        <v>262</v>
      </c>
    </row>
    <row r="68" spans="1:7" ht="31.5">
      <c r="A68" s="68" t="s">
        <v>487</v>
      </c>
      <c r="B68" s="63" t="s">
        <v>39</v>
      </c>
      <c r="C68" s="63" t="s">
        <v>488</v>
      </c>
      <c r="D68" s="63" t="s">
        <v>262</v>
      </c>
      <c r="E68" s="65">
        <v>300</v>
      </c>
      <c r="F68" s="65" t="s">
        <v>262</v>
      </c>
      <c r="G68" s="65" t="s">
        <v>262</v>
      </c>
    </row>
    <row r="69" spans="1:7" ht="47.25">
      <c r="A69" s="54" t="s">
        <v>568</v>
      </c>
      <c r="B69" s="60" t="s">
        <v>39</v>
      </c>
      <c r="C69" s="60" t="s">
        <v>569</v>
      </c>
      <c r="D69" s="60" t="s">
        <v>262</v>
      </c>
      <c r="E69" s="67">
        <v>300</v>
      </c>
      <c r="F69" s="67" t="s">
        <v>262</v>
      </c>
      <c r="G69" s="67" t="s">
        <v>262</v>
      </c>
    </row>
    <row r="70" spans="1:7" ht="31.5">
      <c r="A70" s="69" t="s">
        <v>55</v>
      </c>
      <c r="B70" s="70" t="s">
        <v>39</v>
      </c>
      <c r="C70" s="70" t="s">
        <v>569</v>
      </c>
      <c r="D70" s="70" t="s">
        <v>51</v>
      </c>
      <c r="E70" s="71">
        <v>300</v>
      </c>
      <c r="F70" s="71" t="s">
        <v>262</v>
      </c>
      <c r="G70" s="71" t="s">
        <v>262</v>
      </c>
    </row>
    <row r="71" spans="1:7" ht="18.75">
      <c r="A71" s="68" t="s">
        <v>217</v>
      </c>
      <c r="B71" s="63" t="s">
        <v>39</v>
      </c>
      <c r="C71" s="63" t="s">
        <v>202</v>
      </c>
      <c r="D71" s="63" t="s">
        <v>262</v>
      </c>
      <c r="E71" s="65">
        <v>17657.35828</v>
      </c>
      <c r="F71" s="65">
        <v>8322.81528</v>
      </c>
      <c r="G71" s="65">
        <v>8320.79228</v>
      </c>
    </row>
    <row r="72" spans="1:7" ht="18.75">
      <c r="A72" s="68" t="s">
        <v>49</v>
      </c>
      <c r="B72" s="63" t="s">
        <v>39</v>
      </c>
      <c r="C72" s="63" t="s">
        <v>203</v>
      </c>
      <c r="D72" s="63" t="s">
        <v>262</v>
      </c>
      <c r="E72" s="65">
        <v>17657.35828</v>
      </c>
      <c r="F72" s="65">
        <v>8322.81528</v>
      </c>
      <c r="G72" s="65">
        <v>8320.79228</v>
      </c>
    </row>
    <row r="73" spans="1:7" ht="31.5">
      <c r="A73" s="54" t="s">
        <v>521</v>
      </c>
      <c r="B73" s="60" t="s">
        <v>39</v>
      </c>
      <c r="C73" s="60" t="s">
        <v>522</v>
      </c>
      <c r="D73" s="60" t="s">
        <v>262</v>
      </c>
      <c r="E73" s="67">
        <v>3547.74348</v>
      </c>
      <c r="F73" s="67">
        <v>3563.14348</v>
      </c>
      <c r="G73" s="67">
        <v>3563.14348</v>
      </c>
    </row>
    <row r="74" spans="1:7" ht="78.75">
      <c r="A74" s="69" t="s">
        <v>36</v>
      </c>
      <c r="B74" s="70" t="s">
        <v>39</v>
      </c>
      <c r="C74" s="70" t="s">
        <v>522</v>
      </c>
      <c r="D74" s="70" t="s">
        <v>37</v>
      </c>
      <c r="E74" s="71">
        <v>3547.74348</v>
      </c>
      <c r="F74" s="71">
        <v>3563.14348</v>
      </c>
      <c r="G74" s="71">
        <v>3563.14348</v>
      </c>
    </row>
    <row r="75" spans="1:7" ht="47.25">
      <c r="A75" s="54" t="s">
        <v>282</v>
      </c>
      <c r="B75" s="60" t="s">
        <v>39</v>
      </c>
      <c r="C75" s="60" t="s">
        <v>283</v>
      </c>
      <c r="D75" s="60" t="s">
        <v>262</v>
      </c>
      <c r="E75" s="67">
        <v>400.777</v>
      </c>
      <c r="F75" s="67">
        <v>17.857</v>
      </c>
      <c r="G75" s="67">
        <v>15.834</v>
      </c>
    </row>
    <row r="76" spans="1:7" ht="31.5">
      <c r="A76" s="69" t="s">
        <v>218</v>
      </c>
      <c r="B76" s="70" t="s">
        <v>39</v>
      </c>
      <c r="C76" s="70" t="s">
        <v>283</v>
      </c>
      <c r="D76" s="70" t="s">
        <v>38</v>
      </c>
      <c r="E76" s="71">
        <v>400.777</v>
      </c>
      <c r="F76" s="71">
        <v>17.857</v>
      </c>
      <c r="G76" s="71">
        <v>15.834</v>
      </c>
    </row>
    <row r="77" spans="1:7" ht="31.5">
      <c r="A77" s="54" t="s">
        <v>351</v>
      </c>
      <c r="B77" s="60" t="s">
        <v>39</v>
      </c>
      <c r="C77" s="60" t="s">
        <v>352</v>
      </c>
      <c r="D77" s="60" t="s">
        <v>262</v>
      </c>
      <c r="E77" s="67">
        <v>7726.249</v>
      </c>
      <c r="F77" s="67">
        <v>5</v>
      </c>
      <c r="G77" s="67">
        <v>5</v>
      </c>
    </row>
    <row r="78" spans="1:7" ht="18.75">
      <c r="A78" s="69" t="s">
        <v>78</v>
      </c>
      <c r="B78" s="70" t="s">
        <v>39</v>
      </c>
      <c r="C78" s="70" t="s">
        <v>352</v>
      </c>
      <c r="D78" s="70" t="s">
        <v>79</v>
      </c>
      <c r="E78" s="71">
        <v>7726.249</v>
      </c>
      <c r="F78" s="71">
        <v>5</v>
      </c>
      <c r="G78" s="71">
        <v>5</v>
      </c>
    </row>
    <row r="79" spans="1:7" ht="94.5">
      <c r="A79" s="54" t="s">
        <v>518</v>
      </c>
      <c r="B79" s="60" t="s">
        <v>39</v>
      </c>
      <c r="C79" s="60" t="s">
        <v>166</v>
      </c>
      <c r="D79" s="60" t="s">
        <v>262</v>
      </c>
      <c r="E79" s="67">
        <v>15.6</v>
      </c>
      <c r="F79" s="67">
        <v>16.1</v>
      </c>
      <c r="G79" s="67">
        <v>16.1</v>
      </c>
    </row>
    <row r="80" spans="1:7" ht="78.75">
      <c r="A80" s="69" t="s">
        <v>36</v>
      </c>
      <c r="B80" s="70" t="s">
        <v>39</v>
      </c>
      <c r="C80" s="70" t="s">
        <v>166</v>
      </c>
      <c r="D80" s="70" t="s">
        <v>37</v>
      </c>
      <c r="E80" s="71">
        <v>14.1</v>
      </c>
      <c r="F80" s="71">
        <v>14.6</v>
      </c>
      <c r="G80" s="71">
        <v>14.6</v>
      </c>
    </row>
    <row r="81" spans="1:7" ht="31.5">
      <c r="A81" s="69" t="s">
        <v>218</v>
      </c>
      <c r="B81" s="70" t="s">
        <v>39</v>
      </c>
      <c r="C81" s="70" t="s">
        <v>166</v>
      </c>
      <c r="D81" s="70" t="s">
        <v>38</v>
      </c>
      <c r="E81" s="71">
        <v>1.5</v>
      </c>
      <c r="F81" s="71">
        <v>1.5</v>
      </c>
      <c r="G81" s="71">
        <v>1.5</v>
      </c>
    </row>
    <row r="82" spans="1:7" ht="94.5">
      <c r="A82" s="54" t="s">
        <v>519</v>
      </c>
      <c r="B82" s="60" t="s">
        <v>39</v>
      </c>
      <c r="C82" s="60" t="s">
        <v>144</v>
      </c>
      <c r="D82" s="60" t="s">
        <v>262</v>
      </c>
      <c r="E82" s="67">
        <v>195.937</v>
      </c>
      <c r="F82" s="67">
        <v>201.663</v>
      </c>
      <c r="G82" s="67">
        <v>201.663</v>
      </c>
    </row>
    <row r="83" spans="1:7" ht="78.75">
      <c r="A83" s="69" t="s">
        <v>36</v>
      </c>
      <c r="B83" s="70" t="s">
        <v>39</v>
      </c>
      <c r="C83" s="70" t="s">
        <v>144</v>
      </c>
      <c r="D83" s="70" t="s">
        <v>37</v>
      </c>
      <c r="E83" s="71">
        <v>192.937</v>
      </c>
      <c r="F83" s="71">
        <v>198.663</v>
      </c>
      <c r="G83" s="71">
        <v>198.663</v>
      </c>
    </row>
    <row r="84" spans="1:7" ht="31.5">
      <c r="A84" s="69" t="s">
        <v>218</v>
      </c>
      <c r="B84" s="70" t="s">
        <v>39</v>
      </c>
      <c r="C84" s="70" t="s">
        <v>144</v>
      </c>
      <c r="D84" s="70" t="s">
        <v>38</v>
      </c>
      <c r="E84" s="71">
        <v>3</v>
      </c>
      <c r="F84" s="71">
        <v>3</v>
      </c>
      <c r="G84" s="71">
        <v>3</v>
      </c>
    </row>
    <row r="85" spans="1:7" ht="18.75">
      <c r="A85" s="54" t="s">
        <v>112</v>
      </c>
      <c r="B85" s="60" t="s">
        <v>39</v>
      </c>
      <c r="C85" s="60" t="s">
        <v>145</v>
      </c>
      <c r="D85" s="60" t="s">
        <v>262</v>
      </c>
      <c r="E85" s="67">
        <v>5771.0518</v>
      </c>
      <c r="F85" s="67">
        <v>4519.0518</v>
      </c>
      <c r="G85" s="67">
        <v>4519.0518</v>
      </c>
    </row>
    <row r="86" spans="1:7" ht="31.5">
      <c r="A86" s="69" t="s">
        <v>218</v>
      </c>
      <c r="B86" s="70" t="s">
        <v>39</v>
      </c>
      <c r="C86" s="70" t="s">
        <v>145</v>
      </c>
      <c r="D86" s="70" t="s">
        <v>38</v>
      </c>
      <c r="E86" s="71">
        <v>152</v>
      </c>
      <c r="F86" s="71" t="s">
        <v>262</v>
      </c>
      <c r="G86" s="71" t="s">
        <v>262</v>
      </c>
    </row>
    <row r="87" spans="1:7" ht="18.75">
      <c r="A87" s="69" t="s">
        <v>47</v>
      </c>
      <c r="B87" s="70" t="s">
        <v>39</v>
      </c>
      <c r="C87" s="70" t="s">
        <v>145</v>
      </c>
      <c r="D87" s="70" t="s">
        <v>48</v>
      </c>
      <c r="E87" s="71">
        <v>4519.0518</v>
      </c>
      <c r="F87" s="71">
        <v>4519.0518</v>
      </c>
      <c r="G87" s="71">
        <v>4519.0518</v>
      </c>
    </row>
    <row r="88" spans="1:7" ht="18.75">
      <c r="A88" s="69" t="s">
        <v>40</v>
      </c>
      <c r="B88" s="70" t="s">
        <v>39</v>
      </c>
      <c r="C88" s="70" t="s">
        <v>145</v>
      </c>
      <c r="D88" s="70" t="s">
        <v>41</v>
      </c>
      <c r="E88" s="71">
        <v>1100</v>
      </c>
      <c r="F88" s="71" t="s">
        <v>262</v>
      </c>
      <c r="G88" s="71" t="s">
        <v>262</v>
      </c>
    </row>
    <row r="89" spans="1:7" ht="47.25">
      <c r="A89" s="66" t="s">
        <v>492</v>
      </c>
      <c r="B89" s="60" t="s">
        <v>53</v>
      </c>
      <c r="C89" s="54" t="s">
        <v>262</v>
      </c>
      <c r="D89" s="54" t="s">
        <v>262</v>
      </c>
      <c r="E89" s="67">
        <v>148235.10088</v>
      </c>
      <c r="F89" s="67">
        <v>119322.96616</v>
      </c>
      <c r="G89" s="67">
        <v>119322.96616</v>
      </c>
    </row>
    <row r="90" spans="1:7" ht="47.25">
      <c r="A90" s="68" t="s">
        <v>42</v>
      </c>
      <c r="B90" s="63" t="s">
        <v>53</v>
      </c>
      <c r="C90" s="63" t="s">
        <v>172</v>
      </c>
      <c r="D90" s="63" t="s">
        <v>262</v>
      </c>
      <c r="E90" s="65">
        <v>308.848</v>
      </c>
      <c r="F90" s="65">
        <v>308.848</v>
      </c>
      <c r="G90" s="65">
        <v>308.848</v>
      </c>
    </row>
    <row r="91" spans="1:7" ht="31.5">
      <c r="A91" s="68" t="s">
        <v>420</v>
      </c>
      <c r="B91" s="63" t="s">
        <v>53</v>
      </c>
      <c r="C91" s="63" t="s">
        <v>421</v>
      </c>
      <c r="D91" s="63" t="s">
        <v>262</v>
      </c>
      <c r="E91" s="65">
        <v>308.848</v>
      </c>
      <c r="F91" s="65">
        <v>308.848</v>
      </c>
      <c r="G91" s="65">
        <v>308.848</v>
      </c>
    </row>
    <row r="92" spans="1:7" ht="47.25">
      <c r="A92" s="68" t="s">
        <v>422</v>
      </c>
      <c r="B92" s="63" t="s">
        <v>53</v>
      </c>
      <c r="C92" s="63" t="s">
        <v>423</v>
      </c>
      <c r="D92" s="63" t="s">
        <v>262</v>
      </c>
      <c r="E92" s="65">
        <v>308.848</v>
      </c>
      <c r="F92" s="65">
        <v>308.848</v>
      </c>
      <c r="G92" s="65">
        <v>308.848</v>
      </c>
    </row>
    <row r="93" spans="1:7" ht="31.5">
      <c r="A93" s="54" t="s">
        <v>424</v>
      </c>
      <c r="B93" s="60" t="s">
        <v>53</v>
      </c>
      <c r="C93" s="60" t="s">
        <v>425</v>
      </c>
      <c r="D93" s="60" t="s">
        <v>262</v>
      </c>
      <c r="E93" s="67">
        <v>308.848</v>
      </c>
      <c r="F93" s="67">
        <v>308.848</v>
      </c>
      <c r="G93" s="67">
        <v>308.848</v>
      </c>
    </row>
    <row r="94" spans="1:7" ht="31.5">
      <c r="A94" s="69" t="s">
        <v>55</v>
      </c>
      <c r="B94" s="70" t="s">
        <v>53</v>
      </c>
      <c r="C94" s="70" t="s">
        <v>425</v>
      </c>
      <c r="D94" s="70" t="s">
        <v>51</v>
      </c>
      <c r="E94" s="71">
        <v>308.848</v>
      </c>
      <c r="F94" s="71">
        <v>308.848</v>
      </c>
      <c r="G94" s="71">
        <v>308.848</v>
      </c>
    </row>
    <row r="95" spans="1:7" ht="31.5">
      <c r="A95" s="68" t="s">
        <v>184</v>
      </c>
      <c r="B95" s="63" t="s">
        <v>53</v>
      </c>
      <c r="C95" s="63" t="s">
        <v>185</v>
      </c>
      <c r="D95" s="63" t="s">
        <v>262</v>
      </c>
      <c r="E95" s="65">
        <v>121940.19744</v>
      </c>
      <c r="F95" s="65">
        <v>98362.96518</v>
      </c>
      <c r="G95" s="65">
        <v>98362.96518</v>
      </c>
    </row>
    <row r="96" spans="1:7" ht="31.5">
      <c r="A96" s="68" t="s">
        <v>54</v>
      </c>
      <c r="B96" s="63" t="s">
        <v>53</v>
      </c>
      <c r="C96" s="63" t="s">
        <v>186</v>
      </c>
      <c r="D96" s="63" t="s">
        <v>262</v>
      </c>
      <c r="E96" s="65">
        <v>17338.28889</v>
      </c>
      <c r="F96" s="65">
        <v>13086.16889</v>
      </c>
      <c r="G96" s="65">
        <v>13086.16889</v>
      </c>
    </row>
    <row r="97" spans="1:7" ht="18.75">
      <c r="A97" s="68" t="s">
        <v>220</v>
      </c>
      <c r="B97" s="63" t="s">
        <v>53</v>
      </c>
      <c r="C97" s="63" t="s">
        <v>146</v>
      </c>
      <c r="D97" s="63" t="s">
        <v>262</v>
      </c>
      <c r="E97" s="65">
        <v>13968.88889</v>
      </c>
      <c r="F97" s="65">
        <v>13086.16889</v>
      </c>
      <c r="G97" s="65">
        <v>13086.16889</v>
      </c>
    </row>
    <row r="98" spans="1:7" ht="31.5">
      <c r="A98" s="69" t="s">
        <v>55</v>
      </c>
      <c r="B98" s="70" t="s">
        <v>53</v>
      </c>
      <c r="C98" s="70" t="s">
        <v>146</v>
      </c>
      <c r="D98" s="70" t="s">
        <v>51</v>
      </c>
      <c r="E98" s="71">
        <v>9500</v>
      </c>
      <c r="F98" s="71">
        <v>8617.28</v>
      </c>
      <c r="G98" s="71">
        <v>8617.28</v>
      </c>
    </row>
    <row r="99" spans="1:7" ht="63">
      <c r="A99" s="54" t="s">
        <v>432</v>
      </c>
      <c r="B99" s="60" t="s">
        <v>53</v>
      </c>
      <c r="C99" s="60" t="s">
        <v>274</v>
      </c>
      <c r="D99" s="60" t="s">
        <v>262</v>
      </c>
      <c r="E99" s="67">
        <v>4468.88889</v>
      </c>
      <c r="F99" s="67">
        <v>4468.88889</v>
      </c>
      <c r="G99" s="67">
        <v>4468.88889</v>
      </c>
    </row>
    <row r="100" spans="1:7" ht="31.5">
      <c r="A100" s="69" t="s">
        <v>55</v>
      </c>
      <c r="B100" s="70" t="s">
        <v>53</v>
      </c>
      <c r="C100" s="70" t="s">
        <v>274</v>
      </c>
      <c r="D100" s="70" t="s">
        <v>51</v>
      </c>
      <c r="E100" s="71">
        <v>4468.88889</v>
      </c>
      <c r="F100" s="71">
        <v>4468.88889</v>
      </c>
      <c r="G100" s="71">
        <v>4468.88889</v>
      </c>
    </row>
    <row r="101" spans="1:7" ht="18.75">
      <c r="A101" s="68" t="s">
        <v>524</v>
      </c>
      <c r="B101" s="63" t="s">
        <v>53</v>
      </c>
      <c r="C101" s="63" t="s">
        <v>525</v>
      </c>
      <c r="D101" s="63" t="s">
        <v>262</v>
      </c>
      <c r="E101" s="65">
        <v>3369.4</v>
      </c>
      <c r="F101" s="65" t="s">
        <v>262</v>
      </c>
      <c r="G101" s="65" t="s">
        <v>262</v>
      </c>
    </row>
    <row r="102" spans="1:7" ht="31.5">
      <c r="A102" s="69" t="s">
        <v>55</v>
      </c>
      <c r="B102" s="70" t="s">
        <v>53</v>
      </c>
      <c r="C102" s="70" t="s">
        <v>525</v>
      </c>
      <c r="D102" s="70" t="s">
        <v>51</v>
      </c>
      <c r="E102" s="71">
        <v>3369.4</v>
      </c>
      <c r="F102" s="71" t="s">
        <v>262</v>
      </c>
      <c r="G102" s="71" t="s">
        <v>262</v>
      </c>
    </row>
    <row r="103" spans="1:7" ht="18.75">
      <c r="A103" s="68" t="s">
        <v>57</v>
      </c>
      <c r="B103" s="63" t="s">
        <v>53</v>
      </c>
      <c r="C103" s="63" t="s">
        <v>187</v>
      </c>
      <c r="D103" s="63" t="s">
        <v>262</v>
      </c>
      <c r="E103" s="65">
        <v>34822.46949</v>
      </c>
      <c r="F103" s="65">
        <v>18679.41616</v>
      </c>
      <c r="G103" s="65">
        <v>18679.41616</v>
      </c>
    </row>
    <row r="104" spans="1:7" ht="18.75">
      <c r="A104" s="68" t="s">
        <v>439</v>
      </c>
      <c r="B104" s="63" t="s">
        <v>53</v>
      </c>
      <c r="C104" s="63" t="s">
        <v>440</v>
      </c>
      <c r="D104" s="63" t="s">
        <v>262</v>
      </c>
      <c r="E104" s="65">
        <v>221.56</v>
      </c>
      <c r="F104" s="65" t="s">
        <v>262</v>
      </c>
      <c r="G104" s="65" t="s">
        <v>262</v>
      </c>
    </row>
    <row r="105" spans="1:7" ht="18.75">
      <c r="A105" s="54" t="s">
        <v>637</v>
      </c>
      <c r="B105" s="60" t="s">
        <v>53</v>
      </c>
      <c r="C105" s="60" t="s">
        <v>638</v>
      </c>
      <c r="D105" s="60" t="s">
        <v>262</v>
      </c>
      <c r="E105" s="67">
        <v>221.56</v>
      </c>
      <c r="F105" s="67" t="s">
        <v>262</v>
      </c>
      <c r="G105" s="67" t="s">
        <v>262</v>
      </c>
    </row>
    <row r="106" spans="1:7" ht="31.5">
      <c r="A106" s="69" t="s">
        <v>55</v>
      </c>
      <c r="B106" s="70" t="s">
        <v>53</v>
      </c>
      <c r="C106" s="70" t="s">
        <v>638</v>
      </c>
      <c r="D106" s="70" t="s">
        <v>51</v>
      </c>
      <c r="E106" s="71">
        <v>221.56</v>
      </c>
      <c r="F106" s="71" t="s">
        <v>262</v>
      </c>
      <c r="G106" s="71" t="s">
        <v>262</v>
      </c>
    </row>
    <row r="107" spans="1:7" ht="18.75">
      <c r="A107" s="68" t="s">
        <v>56</v>
      </c>
      <c r="B107" s="63" t="s">
        <v>53</v>
      </c>
      <c r="C107" s="63" t="s">
        <v>147</v>
      </c>
      <c r="D107" s="63" t="s">
        <v>262</v>
      </c>
      <c r="E107" s="65">
        <v>18427.41616</v>
      </c>
      <c r="F107" s="65">
        <v>18679.41616</v>
      </c>
      <c r="G107" s="65">
        <v>18679.41616</v>
      </c>
    </row>
    <row r="108" spans="1:7" ht="31.5">
      <c r="A108" s="69" t="s">
        <v>55</v>
      </c>
      <c r="B108" s="70" t="s">
        <v>53</v>
      </c>
      <c r="C108" s="70" t="s">
        <v>147</v>
      </c>
      <c r="D108" s="70" t="s">
        <v>51</v>
      </c>
      <c r="E108" s="71">
        <v>9000</v>
      </c>
      <c r="F108" s="71">
        <v>9252</v>
      </c>
      <c r="G108" s="71">
        <v>9252</v>
      </c>
    </row>
    <row r="109" spans="1:7" ht="48.75" customHeight="1">
      <c r="A109" s="54" t="s">
        <v>445</v>
      </c>
      <c r="B109" s="60" t="s">
        <v>53</v>
      </c>
      <c r="C109" s="60" t="s">
        <v>275</v>
      </c>
      <c r="D109" s="60" t="s">
        <v>262</v>
      </c>
      <c r="E109" s="67">
        <v>9427.41616</v>
      </c>
      <c r="F109" s="67">
        <v>9427.41616</v>
      </c>
      <c r="G109" s="67">
        <v>9427.41616</v>
      </c>
    </row>
    <row r="110" spans="1:7" ht="31.5">
      <c r="A110" s="69" t="s">
        <v>55</v>
      </c>
      <c r="B110" s="70" t="s">
        <v>53</v>
      </c>
      <c r="C110" s="70" t="s">
        <v>275</v>
      </c>
      <c r="D110" s="70" t="s">
        <v>51</v>
      </c>
      <c r="E110" s="71">
        <v>9427.41616</v>
      </c>
      <c r="F110" s="71">
        <v>9427.41616</v>
      </c>
      <c r="G110" s="71">
        <v>9427.41616</v>
      </c>
    </row>
    <row r="111" spans="1:7" ht="18.75">
      <c r="A111" s="68" t="s">
        <v>639</v>
      </c>
      <c r="B111" s="63" t="s">
        <v>53</v>
      </c>
      <c r="C111" s="63" t="s">
        <v>640</v>
      </c>
      <c r="D111" s="63" t="s">
        <v>262</v>
      </c>
      <c r="E111" s="65">
        <v>67.56</v>
      </c>
      <c r="F111" s="65" t="s">
        <v>262</v>
      </c>
      <c r="G111" s="65" t="s">
        <v>262</v>
      </c>
    </row>
    <row r="112" spans="1:7" ht="47.25">
      <c r="A112" s="54" t="s">
        <v>442</v>
      </c>
      <c r="B112" s="60" t="s">
        <v>53</v>
      </c>
      <c r="C112" s="60" t="s">
        <v>641</v>
      </c>
      <c r="D112" s="60" t="s">
        <v>262</v>
      </c>
      <c r="E112" s="67">
        <v>67.56</v>
      </c>
      <c r="F112" s="67" t="s">
        <v>262</v>
      </c>
      <c r="G112" s="67" t="s">
        <v>262</v>
      </c>
    </row>
    <row r="113" spans="1:7" ht="31.5">
      <c r="A113" s="69" t="s">
        <v>55</v>
      </c>
      <c r="B113" s="70" t="s">
        <v>53</v>
      </c>
      <c r="C113" s="70" t="s">
        <v>641</v>
      </c>
      <c r="D113" s="70" t="s">
        <v>51</v>
      </c>
      <c r="E113" s="71">
        <v>67.56</v>
      </c>
      <c r="F113" s="71" t="s">
        <v>262</v>
      </c>
      <c r="G113" s="71" t="s">
        <v>262</v>
      </c>
    </row>
    <row r="114" spans="1:7" ht="31.5">
      <c r="A114" s="68" t="s">
        <v>441</v>
      </c>
      <c r="B114" s="63" t="s">
        <v>53</v>
      </c>
      <c r="C114" s="63" t="s">
        <v>642</v>
      </c>
      <c r="D114" s="63" t="s">
        <v>262</v>
      </c>
      <c r="E114" s="65">
        <v>16105.93333</v>
      </c>
      <c r="F114" s="65" t="s">
        <v>262</v>
      </c>
      <c r="G114" s="65" t="s">
        <v>262</v>
      </c>
    </row>
    <row r="115" spans="1:7" ht="31.5">
      <c r="A115" s="54" t="s">
        <v>441</v>
      </c>
      <c r="B115" s="60" t="s">
        <v>53</v>
      </c>
      <c r="C115" s="60" t="s">
        <v>643</v>
      </c>
      <c r="D115" s="60" t="s">
        <v>262</v>
      </c>
      <c r="E115" s="67">
        <v>16105.93333</v>
      </c>
      <c r="F115" s="67" t="s">
        <v>262</v>
      </c>
      <c r="G115" s="67" t="s">
        <v>262</v>
      </c>
    </row>
    <row r="116" spans="1:7" ht="31.5">
      <c r="A116" s="69" t="s">
        <v>55</v>
      </c>
      <c r="B116" s="70" t="s">
        <v>53</v>
      </c>
      <c r="C116" s="70" t="s">
        <v>643</v>
      </c>
      <c r="D116" s="70" t="s">
        <v>51</v>
      </c>
      <c r="E116" s="71">
        <v>16105.93333</v>
      </c>
      <c r="F116" s="71" t="s">
        <v>262</v>
      </c>
      <c r="G116" s="71" t="s">
        <v>262</v>
      </c>
    </row>
    <row r="117" spans="1:7" ht="18.75">
      <c r="A117" s="68" t="s">
        <v>58</v>
      </c>
      <c r="B117" s="63" t="s">
        <v>53</v>
      </c>
      <c r="C117" s="63" t="s">
        <v>188</v>
      </c>
      <c r="D117" s="63" t="s">
        <v>262</v>
      </c>
      <c r="E117" s="65">
        <v>2819.70808</v>
      </c>
      <c r="F117" s="65">
        <v>2828.16508</v>
      </c>
      <c r="G117" s="65">
        <v>2828.16508</v>
      </c>
    </row>
    <row r="118" spans="1:7" ht="18.75">
      <c r="A118" s="68" t="s">
        <v>56</v>
      </c>
      <c r="B118" s="63" t="s">
        <v>53</v>
      </c>
      <c r="C118" s="63" t="s">
        <v>148</v>
      </c>
      <c r="D118" s="63" t="s">
        <v>262</v>
      </c>
      <c r="E118" s="65">
        <v>2819.70808</v>
      </c>
      <c r="F118" s="65">
        <v>2828.16508</v>
      </c>
      <c r="G118" s="65">
        <v>2828.16508</v>
      </c>
    </row>
    <row r="119" spans="1:7" ht="31.5">
      <c r="A119" s="69" t="s">
        <v>55</v>
      </c>
      <c r="B119" s="70" t="s">
        <v>53</v>
      </c>
      <c r="C119" s="70" t="s">
        <v>148</v>
      </c>
      <c r="D119" s="70" t="s">
        <v>51</v>
      </c>
      <c r="E119" s="71">
        <v>1300</v>
      </c>
      <c r="F119" s="71">
        <v>1308.457</v>
      </c>
      <c r="G119" s="71">
        <v>1308.457</v>
      </c>
    </row>
    <row r="120" spans="1:7" ht="48" customHeight="1">
      <c r="A120" s="54" t="s">
        <v>445</v>
      </c>
      <c r="B120" s="60" t="s">
        <v>53</v>
      </c>
      <c r="C120" s="60" t="s">
        <v>276</v>
      </c>
      <c r="D120" s="60" t="s">
        <v>262</v>
      </c>
      <c r="E120" s="67">
        <v>1519.70808</v>
      </c>
      <c r="F120" s="67">
        <v>1519.70808</v>
      </c>
      <c r="G120" s="67">
        <v>1519.70808</v>
      </c>
    </row>
    <row r="121" spans="1:7" ht="31.5">
      <c r="A121" s="69" t="s">
        <v>55</v>
      </c>
      <c r="B121" s="70" t="s">
        <v>53</v>
      </c>
      <c r="C121" s="70" t="s">
        <v>276</v>
      </c>
      <c r="D121" s="70" t="s">
        <v>51</v>
      </c>
      <c r="E121" s="71">
        <v>1519.70808</v>
      </c>
      <c r="F121" s="71">
        <v>1519.70808</v>
      </c>
      <c r="G121" s="71">
        <v>1519.70808</v>
      </c>
    </row>
    <row r="122" spans="1:7" ht="47.25">
      <c r="A122" s="68" t="s">
        <v>59</v>
      </c>
      <c r="B122" s="63" t="s">
        <v>53</v>
      </c>
      <c r="C122" s="63" t="s">
        <v>189</v>
      </c>
      <c r="D122" s="63" t="s">
        <v>262</v>
      </c>
      <c r="E122" s="65">
        <v>25646.82678</v>
      </c>
      <c r="F122" s="65">
        <v>22754.73991</v>
      </c>
      <c r="G122" s="65">
        <v>22754.73991</v>
      </c>
    </row>
    <row r="123" spans="1:7" ht="31.5">
      <c r="A123" s="68" t="s">
        <v>221</v>
      </c>
      <c r="B123" s="63" t="s">
        <v>53</v>
      </c>
      <c r="C123" s="63" t="s">
        <v>149</v>
      </c>
      <c r="D123" s="63" t="s">
        <v>262</v>
      </c>
      <c r="E123" s="65">
        <v>24305.49091</v>
      </c>
      <c r="F123" s="65">
        <v>22754.73991</v>
      </c>
      <c r="G123" s="65">
        <v>22754.73991</v>
      </c>
    </row>
    <row r="124" spans="1:7" ht="31.5">
      <c r="A124" s="69" t="s">
        <v>55</v>
      </c>
      <c r="B124" s="70" t="s">
        <v>53</v>
      </c>
      <c r="C124" s="70" t="s">
        <v>149</v>
      </c>
      <c r="D124" s="70" t="s">
        <v>51</v>
      </c>
      <c r="E124" s="71">
        <v>14000</v>
      </c>
      <c r="F124" s="71">
        <v>13449.249</v>
      </c>
      <c r="G124" s="71">
        <v>13449.249</v>
      </c>
    </row>
    <row r="125" spans="1:7" ht="31.5">
      <c r="A125" s="54" t="s">
        <v>644</v>
      </c>
      <c r="B125" s="60" t="s">
        <v>53</v>
      </c>
      <c r="C125" s="60" t="s">
        <v>645</v>
      </c>
      <c r="D125" s="60" t="s">
        <v>262</v>
      </c>
      <c r="E125" s="67">
        <v>1000</v>
      </c>
      <c r="F125" s="67" t="s">
        <v>262</v>
      </c>
      <c r="G125" s="67" t="s">
        <v>262</v>
      </c>
    </row>
    <row r="126" spans="1:7" ht="31.5">
      <c r="A126" s="69" t="s">
        <v>55</v>
      </c>
      <c r="B126" s="70" t="s">
        <v>53</v>
      </c>
      <c r="C126" s="70" t="s">
        <v>645</v>
      </c>
      <c r="D126" s="70" t="s">
        <v>51</v>
      </c>
      <c r="E126" s="71">
        <v>1000</v>
      </c>
      <c r="F126" s="71" t="s">
        <v>262</v>
      </c>
      <c r="G126" s="71" t="s">
        <v>262</v>
      </c>
    </row>
    <row r="127" spans="1:7" ht="49.5" customHeight="1">
      <c r="A127" s="54" t="s">
        <v>445</v>
      </c>
      <c r="B127" s="60" t="s">
        <v>53</v>
      </c>
      <c r="C127" s="60" t="s">
        <v>277</v>
      </c>
      <c r="D127" s="60" t="s">
        <v>262</v>
      </c>
      <c r="E127" s="67">
        <v>9305.49091</v>
      </c>
      <c r="F127" s="67">
        <v>9305.49091</v>
      </c>
      <c r="G127" s="67">
        <v>9305.49091</v>
      </c>
    </row>
    <row r="128" spans="1:7" ht="31.5">
      <c r="A128" s="69" t="s">
        <v>55</v>
      </c>
      <c r="B128" s="70" t="s">
        <v>53</v>
      </c>
      <c r="C128" s="70" t="s">
        <v>277</v>
      </c>
      <c r="D128" s="70" t="s">
        <v>51</v>
      </c>
      <c r="E128" s="71">
        <v>9305.49091</v>
      </c>
      <c r="F128" s="71">
        <v>9305.49091</v>
      </c>
      <c r="G128" s="71">
        <v>9305.49091</v>
      </c>
    </row>
    <row r="129" spans="1:7" ht="18.75">
      <c r="A129" s="68" t="s">
        <v>60</v>
      </c>
      <c r="B129" s="63" t="s">
        <v>53</v>
      </c>
      <c r="C129" s="63" t="s">
        <v>150</v>
      </c>
      <c r="D129" s="63" t="s">
        <v>262</v>
      </c>
      <c r="E129" s="65">
        <v>150</v>
      </c>
      <c r="F129" s="65" t="s">
        <v>262</v>
      </c>
      <c r="G129" s="65" t="s">
        <v>262</v>
      </c>
    </row>
    <row r="130" spans="1:7" ht="31.5">
      <c r="A130" s="69" t="s">
        <v>55</v>
      </c>
      <c r="B130" s="70" t="s">
        <v>53</v>
      </c>
      <c r="C130" s="70" t="s">
        <v>150</v>
      </c>
      <c r="D130" s="70" t="s">
        <v>51</v>
      </c>
      <c r="E130" s="71">
        <v>150</v>
      </c>
      <c r="F130" s="71" t="s">
        <v>262</v>
      </c>
      <c r="G130" s="71" t="s">
        <v>262</v>
      </c>
    </row>
    <row r="131" spans="1:7" ht="31.5">
      <c r="A131" s="68" t="s">
        <v>495</v>
      </c>
      <c r="B131" s="63" t="s">
        <v>53</v>
      </c>
      <c r="C131" s="63" t="s">
        <v>496</v>
      </c>
      <c r="D131" s="63" t="s">
        <v>262</v>
      </c>
      <c r="E131" s="65">
        <v>947.02987</v>
      </c>
      <c r="F131" s="65" t="s">
        <v>262</v>
      </c>
      <c r="G131" s="65" t="s">
        <v>262</v>
      </c>
    </row>
    <row r="132" spans="1:7" ht="78.75">
      <c r="A132" s="54" t="s">
        <v>554</v>
      </c>
      <c r="B132" s="60" t="s">
        <v>53</v>
      </c>
      <c r="C132" s="60" t="s">
        <v>555</v>
      </c>
      <c r="D132" s="60" t="s">
        <v>262</v>
      </c>
      <c r="E132" s="67">
        <v>947.02987</v>
      </c>
      <c r="F132" s="67" t="s">
        <v>262</v>
      </c>
      <c r="G132" s="67" t="s">
        <v>262</v>
      </c>
    </row>
    <row r="133" spans="1:7" ht="31.5">
      <c r="A133" s="69" t="s">
        <v>55</v>
      </c>
      <c r="B133" s="70" t="s">
        <v>53</v>
      </c>
      <c r="C133" s="70" t="s">
        <v>555</v>
      </c>
      <c r="D133" s="70" t="s">
        <v>51</v>
      </c>
      <c r="E133" s="71">
        <v>947.02987</v>
      </c>
      <c r="F133" s="71" t="s">
        <v>262</v>
      </c>
      <c r="G133" s="71" t="s">
        <v>262</v>
      </c>
    </row>
    <row r="134" spans="1:7" ht="18.75">
      <c r="A134" s="68" t="s">
        <v>254</v>
      </c>
      <c r="B134" s="63" t="s">
        <v>53</v>
      </c>
      <c r="C134" s="63" t="s">
        <v>255</v>
      </c>
      <c r="D134" s="63" t="s">
        <v>262</v>
      </c>
      <c r="E134" s="65">
        <v>244.306</v>
      </c>
      <c r="F134" s="65" t="s">
        <v>262</v>
      </c>
      <c r="G134" s="65" t="s">
        <v>262</v>
      </c>
    </row>
    <row r="135" spans="1:7" ht="47.25">
      <c r="A135" s="54" t="s">
        <v>442</v>
      </c>
      <c r="B135" s="60" t="s">
        <v>53</v>
      </c>
      <c r="C135" s="60" t="s">
        <v>530</v>
      </c>
      <c r="D135" s="60" t="s">
        <v>262</v>
      </c>
      <c r="E135" s="67">
        <v>244.306</v>
      </c>
      <c r="F135" s="67" t="s">
        <v>262</v>
      </c>
      <c r="G135" s="67" t="s">
        <v>262</v>
      </c>
    </row>
    <row r="136" spans="1:7" ht="31.5">
      <c r="A136" s="69" t="s">
        <v>55</v>
      </c>
      <c r="B136" s="70" t="s">
        <v>53</v>
      </c>
      <c r="C136" s="70" t="s">
        <v>530</v>
      </c>
      <c r="D136" s="70" t="s">
        <v>51</v>
      </c>
      <c r="E136" s="71">
        <v>244.306</v>
      </c>
      <c r="F136" s="71" t="s">
        <v>262</v>
      </c>
      <c r="G136" s="71" t="s">
        <v>262</v>
      </c>
    </row>
    <row r="137" spans="1:7" ht="31.5">
      <c r="A137" s="68" t="s">
        <v>61</v>
      </c>
      <c r="B137" s="63" t="s">
        <v>53</v>
      </c>
      <c r="C137" s="63" t="s">
        <v>190</v>
      </c>
      <c r="D137" s="63" t="s">
        <v>262</v>
      </c>
      <c r="E137" s="65">
        <v>7540.79475</v>
      </c>
      <c r="F137" s="65">
        <v>7251.93875</v>
      </c>
      <c r="G137" s="65">
        <v>7251.93875</v>
      </c>
    </row>
    <row r="138" spans="1:7" ht="31.5">
      <c r="A138" s="68" t="s">
        <v>62</v>
      </c>
      <c r="B138" s="63" t="s">
        <v>53</v>
      </c>
      <c r="C138" s="63" t="s">
        <v>151</v>
      </c>
      <c r="D138" s="63" t="s">
        <v>262</v>
      </c>
      <c r="E138" s="65">
        <v>7540.79475</v>
      </c>
      <c r="F138" s="65">
        <v>7251.93875</v>
      </c>
      <c r="G138" s="65">
        <v>7251.93875</v>
      </c>
    </row>
    <row r="139" spans="1:7" ht="78.75">
      <c r="A139" s="69" t="s">
        <v>36</v>
      </c>
      <c r="B139" s="70" t="s">
        <v>53</v>
      </c>
      <c r="C139" s="70" t="s">
        <v>151</v>
      </c>
      <c r="D139" s="70" t="s">
        <v>37</v>
      </c>
      <c r="E139" s="71">
        <v>7271.93875</v>
      </c>
      <c r="F139" s="71">
        <v>7251.93875</v>
      </c>
      <c r="G139" s="71">
        <v>7251.93875</v>
      </c>
    </row>
    <row r="140" spans="1:7" ht="31.5">
      <c r="A140" s="69" t="s">
        <v>218</v>
      </c>
      <c r="B140" s="70" t="s">
        <v>53</v>
      </c>
      <c r="C140" s="70" t="s">
        <v>151</v>
      </c>
      <c r="D140" s="70" t="s">
        <v>38</v>
      </c>
      <c r="E140" s="71">
        <v>268.856</v>
      </c>
      <c r="F140" s="71" t="s">
        <v>262</v>
      </c>
      <c r="G140" s="71" t="s">
        <v>262</v>
      </c>
    </row>
    <row r="141" spans="1:7" ht="31.5">
      <c r="A141" s="68" t="s">
        <v>63</v>
      </c>
      <c r="B141" s="63" t="s">
        <v>53</v>
      </c>
      <c r="C141" s="63" t="s">
        <v>191</v>
      </c>
      <c r="D141" s="63" t="s">
        <v>262</v>
      </c>
      <c r="E141" s="65">
        <v>30753.13131</v>
      </c>
      <c r="F141" s="65">
        <v>30811.64931</v>
      </c>
      <c r="G141" s="65">
        <v>30811.64931</v>
      </c>
    </row>
    <row r="142" spans="1:7" ht="18.75">
      <c r="A142" s="68" t="s">
        <v>222</v>
      </c>
      <c r="B142" s="63" t="s">
        <v>53</v>
      </c>
      <c r="C142" s="63" t="s">
        <v>152</v>
      </c>
      <c r="D142" s="63" t="s">
        <v>262</v>
      </c>
      <c r="E142" s="65">
        <v>30753.13131</v>
      </c>
      <c r="F142" s="65">
        <v>30811.64931</v>
      </c>
      <c r="G142" s="65">
        <v>30811.64931</v>
      </c>
    </row>
    <row r="143" spans="1:7" ht="31.5">
      <c r="A143" s="69" t="s">
        <v>55</v>
      </c>
      <c r="B143" s="70" t="s">
        <v>53</v>
      </c>
      <c r="C143" s="70" t="s">
        <v>152</v>
      </c>
      <c r="D143" s="70" t="s">
        <v>51</v>
      </c>
      <c r="E143" s="71">
        <v>17999.99999</v>
      </c>
      <c r="F143" s="71">
        <v>18058.518</v>
      </c>
      <c r="G143" s="71">
        <v>18058.518</v>
      </c>
    </row>
    <row r="144" spans="1:7" ht="48.75" customHeight="1">
      <c r="A144" s="54" t="s">
        <v>445</v>
      </c>
      <c r="B144" s="60" t="s">
        <v>53</v>
      </c>
      <c r="C144" s="60" t="s">
        <v>278</v>
      </c>
      <c r="D144" s="60" t="s">
        <v>262</v>
      </c>
      <c r="E144" s="67">
        <v>12753.13132</v>
      </c>
      <c r="F144" s="67">
        <v>12753.13131</v>
      </c>
      <c r="G144" s="67">
        <v>12753.13131</v>
      </c>
    </row>
    <row r="145" spans="1:7" ht="31.5">
      <c r="A145" s="69" t="s">
        <v>55</v>
      </c>
      <c r="B145" s="70" t="s">
        <v>53</v>
      </c>
      <c r="C145" s="70" t="s">
        <v>278</v>
      </c>
      <c r="D145" s="70" t="s">
        <v>51</v>
      </c>
      <c r="E145" s="71">
        <v>12753.13132</v>
      </c>
      <c r="F145" s="71">
        <v>12753.13131</v>
      </c>
      <c r="G145" s="71">
        <v>12753.13131</v>
      </c>
    </row>
    <row r="146" spans="1:7" ht="31.5">
      <c r="A146" s="68" t="s">
        <v>499</v>
      </c>
      <c r="B146" s="63" t="s">
        <v>53</v>
      </c>
      <c r="C146" s="63" t="s">
        <v>443</v>
      </c>
      <c r="D146" s="63" t="s">
        <v>262</v>
      </c>
      <c r="E146" s="65">
        <v>3018.97814</v>
      </c>
      <c r="F146" s="65">
        <v>2950.88708</v>
      </c>
      <c r="G146" s="65">
        <v>2950.88708</v>
      </c>
    </row>
    <row r="147" spans="1:7" ht="18.75">
      <c r="A147" s="68" t="s">
        <v>223</v>
      </c>
      <c r="B147" s="63" t="s">
        <v>53</v>
      </c>
      <c r="C147" s="63" t="s">
        <v>444</v>
      </c>
      <c r="D147" s="63" t="s">
        <v>262</v>
      </c>
      <c r="E147" s="65">
        <v>2819.70808</v>
      </c>
      <c r="F147" s="65">
        <v>2950.88708</v>
      </c>
      <c r="G147" s="65">
        <v>2950.88708</v>
      </c>
    </row>
    <row r="148" spans="1:7" ht="31.5">
      <c r="A148" s="69" t="s">
        <v>55</v>
      </c>
      <c r="B148" s="70" t="s">
        <v>53</v>
      </c>
      <c r="C148" s="70" t="s">
        <v>444</v>
      </c>
      <c r="D148" s="70" t="s">
        <v>51</v>
      </c>
      <c r="E148" s="71">
        <v>1300</v>
      </c>
      <c r="F148" s="71">
        <v>1431.179</v>
      </c>
      <c r="G148" s="71">
        <v>1431.179</v>
      </c>
    </row>
    <row r="149" spans="1:7" ht="48.75" customHeight="1">
      <c r="A149" s="54" t="s">
        <v>445</v>
      </c>
      <c r="B149" s="60" t="s">
        <v>53</v>
      </c>
      <c r="C149" s="60" t="s">
        <v>446</v>
      </c>
      <c r="D149" s="60" t="s">
        <v>262</v>
      </c>
      <c r="E149" s="67">
        <v>1519.70808</v>
      </c>
      <c r="F149" s="67">
        <v>1519.70808</v>
      </c>
      <c r="G149" s="67">
        <v>1519.70808</v>
      </c>
    </row>
    <row r="150" spans="1:7" ht="31.5">
      <c r="A150" s="69" t="s">
        <v>55</v>
      </c>
      <c r="B150" s="70" t="s">
        <v>53</v>
      </c>
      <c r="C150" s="70" t="s">
        <v>446</v>
      </c>
      <c r="D150" s="70" t="s">
        <v>51</v>
      </c>
      <c r="E150" s="71">
        <v>1519.70808</v>
      </c>
      <c r="F150" s="71">
        <v>1519.70808</v>
      </c>
      <c r="G150" s="71">
        <v>1519.70808</v>
      </c>
    </row>
    <row r="151" spans="1:7" ht="31.5">
      <c r="A151" s="68" t="s">
        <v>441</v>
      </c>
      <c r="B151" s="63" t="s">
        <v>53</v>
      </c>
      <c r="C151" s="63" t="s">
        <v>447</v>
      </c>
      <c r="D151" s="63" t="s">
        <v>262</v>
      </c>
      <c r="E151" s="65">
        <v>199.27006</v>
      </c>
      <c r="F151" s="65" t="s">
        <v>262</v>
      </c>
      <c r="G151" s="65" t="s">
        <v>262</v>
      </c>
    </row>
    <row r="152" spans="1:7" ht="63">
      <c r="A152" s="54" t="s">
        <v>556</v>
      </c>
      <c r="B152" s="60" t="s">
        <v>53</v>
      </c>
      <c r="C152" s="60" t="s">
        <v>557</v>
      </c>
      <c r="D152" s="60" t="s">
        <v>262</v>
      </c>
      <c r="E152" s="67">
        <v>199.27006</v>
      </c>
      <c r="F152" s="67" t="s">
        <v>262</v>
      </c>
      <c r="G152" s="67" t="s">
        <v>262</v>
      </c>
    </row>
    <row r="153" spans="1:7" ht="31.5">
      <c r="A153" s="69" t="s">
        <v>55</v>
      </c>
      <c r="B153" s="70" t="s">
        <v>53</v>
      </c>
      <c r="C153" s="70" t="s">
        <v>557</v>
      </c>
      <c r="D153" s="70" t="s">
        <v>51</v>
      </c>
      <c r="E153" s="71">
        <v>199.27006</v>
      </c>
      <c r="F153" s="71" t="s">
        <v>262</v>
      </c>
      <c r="G153" s="71" t="s">
        <v>262</v>
      </c>
    </row>
    <row r="154" spans="1:7" ht="47.25">
      <c r="A154" s="68" t="s">
        <v>192</v>
      </c>
      <c r="B154" s="63" t="s">
        <v>53</v>
      </c>
      <c r="C154" s="63" t="s">
        <v>193</v>
      </c>
      <c r="D154" s="63" t="s">
        <v>262</v>
      </c>
      <c r="E154" s="65">
        <v>24885.15298</v>
      </c>
      <c r="F154" s="65">
        <v>20651.15298</v>
      </c>
      <c r="G154" s="65">
        <v>20651.15298</v>
      </c>
    </row>
    <row r="155" spans="1:7" ht="31.5">
      <c r="A155" s="68" t="s">
        <v>252</v>
      </c>
      <c r="B155" s="63" t="s">
        <v>53</v>
      </c>
      <c r="C155" s="63" t="s">
        <v>253</v>
      </c>
      <c r="D155" s="63" t="s">
        <v>262</v>
      </c>
      <c r="E155" s="65">
        <v>201</v>
      </c>
      <c r="F155" s="65" t="s">
        <v>262</v>
      </c>
      <c r="G155" s="65" t="s">
        <v>262</v>
      </c>
    </row>
    <row r="156" spans="1:7" ht="52.5" customHeight="1">
      <c r="A156" s="68" t="s">
        <v>448</v>
      </c>
      <c r="B156" s="63" t="s">
        <v>53</v>
      </c>
      <c r="C156" s="63" t="s">
        <v>449</v>
      </c>
      <c r="D156" s="63" t="s">
        <v>262</v>
      </c>
      <c r="E156" s="65">
        <v>201</v>
      </c>
      <c r="F156" s="65" t="s">
        <v>262</v>
      </c>
      <c r="G156" s="65" t="s">
        <v>262</v>
      </c>
    </row>
    <row r="157" spans="1:7" ht="48.75" customHeight="1">
      <c r="A157" s="54" t="s">
        <v>448</v>
      </c>
      <c r="B157" s="60" t="s">
        <v>53</v>
      </c>
      <c r="C157" s="60" t="s">
        <v>531</v>
      </c>
      <c r="D157" s="60" t="s">
        <v>262</v>
      </c>
      <c r="E157" s="67">
        <v>201</v>
      </c>
      <c r="F157" s="67" t="s">
        <v>262</v>
      </c>
      <c r="G157" s="67" t="s">
        <v>262</v>
      </c>
    </row>
    <row r="158" spans="1:7" ht="18.75">
      <c r="A158" s="69" t="s">
        <v>78</v>
      </c>
      <c r="B158" s="70" t="s">
        <v>53</v>
      </c>
      <c r="C158" s="70" t="s">
        <v>531</v>
      </c>
      <c r="D158" s="70" t="s">
        <v>79</v>
      </c>
      <c r="E158" s="71">
        <v>201</v>
      </c>
      <c r="F158" s="71" t="s">
        <v>262</v>
      </c>
      <c r="G158" s="71" t="s">
        <v>262</v>
      </c>
    </row>
    <row r="159" spans="1:7" ht="18.75">
      <c r="A159" s="68" t="s">
        <v>231</v>
      </c>
      <c r="B159" s="63" t="s">
        <v>53</v>
      </c>
      <c r="C159" s="63" t="s">
        <v>194</v>
      </c>
      <c r="D159" s="63" t="s">
        <v>262</v>
      </c>
      <c r="E159" s="65">
        <v>190</v>
      </c>
      <c r="F159" s="65" t="s">
        <v>262</v>
      </c>
      <c r="G159" s="65" t="s">
        <v>262</v>
      </c>
    </row>
    <row r="160" spans="1:7" ht="63">
      <c r="A160" s="68" t="s">
        <v>139</v>
      </c>
      <c r="B160" s="63" t="s">
        <v>53</v>
      </c>
      <c r="C160" s="63" t="s">
        <v>140</v>
      </c>
      <c r="D160" s="63" t="s">
        <v>262</v>
      </c>
      <c r="E160" s="65">
        <v>190</v>
      </c>
      <c r="F160" s="65" t="s">
        <v>262</v>
      </c>
      <c r="G160" s="65" t="s">
        <v>262</v>
      </c>
    </row>
    <row r="161" spans="1:7" ht="31.5">
      <c r="A161" s="69" t="s">
        <v>55</v>
      </c>
      <c r="B161" s="70" t="s">
        <v>53</v>
      </c>
      <c r="C161" s="70" t="s">
        <v>140</v>
      </c>
      <c r="D161" s="70" t="s">
        <v>51</v>
      </c>
      <c r="E161" s="71">
        <v>190</v>
      </c>
      <c r="F161" s="71" t="s">
        <v>262</v>
      </c>
      <c r="G161" s="71" t="s">
        <v>262</v>
      </c>
    </row>
    <row r="162" spans="1:7" ht="18.75">
      <c r="A162" s="68" t="s">
        <v>45</v>
      </c>
      <c r="B162" s="63" t="s">
        <v>53</v>
      </c>
      <c r="C162" s="63" t="s">
        <v>195</v>
      </c>
      <c r="D162" s="63" t="s">
        <v>262</v>
      </c>
      <c r="E162" s="65">
        <v>1060</v>
      </c>
      <c r="F162" s="65" t="s">
        <v>262</v>
      </c>
      <c r="G162" s="65" t="s">
        <v>262</v>
      </c>
    </row>
    <row r="163" spans="1:7" ht="47.25">
      <c r="A163" s="68" t="s">
        <v>46</v>
      </c>
      <c r="B163" s="63" t="s">
        <v>53</v>
      </c>
      <c r="C163" s="63" t="s">
        <v>141</v>
      </c>
      <c r="D163" s="63" t="s">
        <v>262</v>
      </c>
      <c r="E163" s="65">
        <v>1060</v>
      </c>
      <c r="F163" s="65" t="s">
        <v>262</v>
      </c>
      <c r="G163" s="65" t="s">
        <v>262</v>
      </c>
    </row>
    <row r="164" spans="1:7" ht="31.5">
      <c r="A164" s="69" t="s">
        <v>55</v>
      </c>
      <c r="B164" s="70" t="s">
        <v>53</v>
      </c>
      <c r="C164" s="70" t="s">
        <v>141</v>
      </c>
      <c r="D164" s="70" t="s">
        <v>51</v>
      </c>
      <c r="E164" s="71">
        <v>1060</v>
      </c>
      <c r="F164" s="71" t="s">
        <v>262</v>
      </c>
      <c r="G164" s="71" t="s">
        <v>262</v>
      </c>
    </row>
    <row r="165" spans="1:7" ht="31.5">
      <c r="A165" s="68" t="s">
        <v>224</v>
      </c>
      <c r="B165" s="63" t="s">
        <v>53</v>
      </c>
      <c r="C165" s="63" t="s">
        <v>205</v>
      </c>
      <c r="D165" s="63" t="s">
        <v>262</v>
      </c>
      <c r="E165" s="65">
        <v>23434.15298</v>
      </c>
      <c r="F165" s="65">
        <v>20651.15298</v>
      </c>
      <c r="G165" s="65">
        <v>20651.15298</v>
      </c>
    </row>
    <row r="166" spans="1:7" ht="18.75">
      <c r="A166" s="68" t="s">
        <v>500</v>
      </c>
      <c r="B166" s="63" t="s">
        <v>53</v>
      </c>
      <c r="C166" s="63" t="s">
        <v>204</v>
      </c>
      <c r="D166" s="63" t="s">
        <v>262</v>
      </c>
      <c r="E166" s="65">
        <v>5549.79798</v>
      </c>
      <c r="F166" s="65">
        <v>6649.79798</v>
      </c>
      <c r="G166" s="65">
        <v>6649.79798</v>
      </c>
    </row>
    <row r="167" spans="1:7" ht="31.5">
      <c r="A167" s="69" t="s">
        <v>55</v>
      </c>
      <c r="B167" s="70" t="s">
        <v>53</v>
      </c>
      <c r="C167" s="70" t="s">
        <v>204</v>
      </c>
      <c r="D167" s="70" t="s">
        <v>51</v>
      </c>
      <c r="E167" s="71">
        <v>5100</v>
      </c>
      <c r="F167" s="71">
        <v>6200</v>
      </c>
      <c r="G167" s="71">
        <v>6200</v>
      </c>
    </row>
    <row r="168" spans="1:7" ht="63">
      <c r="A168" s="54" t="s">
        <v>432</v>
      </c>
      <c r="B168" s="60" t="s">
        <v>53</v>
      </c>
      <c r="C168" s="60" t="s">
        <v>279</v>
      </c>
      <c r="D168" s="60" t="s">
        <v>262</v>
      </c>
      <c r="E168" s="67">
        <v>449.79798</v>
      </c>
      <c r="F168" s="67">
        <v>449.79798</v>
      </c>
      <c r="G168" s="67">
        <v>449.79798</v>
      </c>
    </row>
    <row r="169" spans="1:7" ht="31.5">
      <c r="A169" s="69" t="s">
        <v>55</v>
      </c>
      <c r="B169" s="70" t="s">
        <v>53</v>
      </c>
      <c r="C169" s="70" t="s">
        <v>279</v>
      </c>
      <c r="D169" s="70" t="s">
        <v>51</v>
      </c>
      <c r="E169" s="71">
        <v>449.79798</v>
      </c>
      <c r="F169" s="71">
        <v>449.79798</v>
      </c>
      <c r="G169" s="71">
        <v>449.79798</v>
      </c>
    </row>
    <row r="170" spans="1:7" ht="31.5">
      <c r="A170" s="68" t="s">
        <v>532</v>
      </c>
      <c r="B170" s="63" t="s">
        <v>53</v>
      </c>
      <c r="C170" s="63" t="s">
        <v>450</v>
      </c>
      <c r="D170" s="63" t="s">
        <v>262</v>
      </c>
      <c r="E170" s="65">
        <v>17884.355</v>
      </c>
      <c r="F170" s="65">
        <v>14001.355</v>
      </c>
      <c r="G170" s="65">
        <v>14001.355</v>
      </c>
    </row>
    <row r="171" spans="1:7" ht="31.5">
      <c r="A171" s="69" t="s">
        <v>55</v>
      </c>
      <c r="B171" s="70" t="s">
        <v>53</v>
      </c>
      <c r="C171" s="70" t="s">
        <v>450</v>
      </c>
      <c r="D171" s="70" t="s">
        <v>51</v>
      </c>
      <c r="E171" s="71">
        <v>17884.355</v>
      </c>
      <c r="F171" s="71">
        <v>14001.355</v>
      </c>
      <c r="G171" s="71">
        <v>14001.355</v>
      </c>
    </row>
    <row r="172" spans="1:7" ht="47.25">
      <c r="A172" s="68" t="s">
        <v>508</v>
      </c>
      <c r="B172" s="63" t="s">
        <v>53</v>
      </c>
      <c r="C172" s="63" t="s">
        <v>198</v>
      </c>
      <c r="D172" s="63" t="s">
        <v>262</v>
      </c>
      <c r="E172" s="65">
        <v>1100.90246</v>
      </c>
      <c r="F172" s="65" t="s">
        <v>262</v>
      </c>
      <c r="G172" s="65" t="s">
        <v>262</v>
      </c>
    </row>
    <row r="173" spans="1:7" ht="31.5">
      <c r="A173" s="68" t="s">
        <v>481</v>
      </c>
      <c r="B173" s="63" t="s">
        <v>53</v>
      </c>
      <c r="C173" s="63" t="s">
        <v>482</v>
      </c>
      <c r="D173" s="63" t="s">
        <v>262</v>
      </c>
      <c r="E173" s="65">
        <v>1100.90246</v>
      </c>
      <c r="F173" s="65" t="s">
        <v>262</v>
      </c>
      <c r="G173" s="65" t="s">
        <v>262</v>
      </c>
    </row>
    <row r="174" spans="1:7" ht="31.5">
      <c r="A174" s="68" t="s">
        <v>483</v>
      </c>
      <c r="B174" s="63" t="s">
        <v>53</v>
      </c>
      <c r="C174" s="63" t="s">
        <v>484</v>
      </c>
      <c r="D174" s="63" t="s">
        <v>262</v>
      </c>
      <c r="E174" s="65">
        <v>1100.90246</v>
      </c>
      <c r="F174" s="65" t="s">
        <v>262</v>
      </c>
      <c r="G174" s="65" t="s">
        <v>262</v>
      </c>
    </row>
    <row r="175" spans="1:7" ht="31.5">
      <c r="A175" s="69" t="s">
        <v>218</v>
      </c>
      <c r="B175" s="70" t="s">
        <v>53</v>
      </c>
      <c r="C175" s="70" t="s">
        <v>484</v>
      </c>
      <c r="D175" s="70" t="s">
        <v>38</v>
      </c>
      <c r="E175" s="71">
        <v>12</v>
      </c>
      <c r="F175" s="71" t="s">
        <v>262</v>
      </c>
      <c r="G175" s="71" t="s">
        <v>262</v>
      </c>
    </row>
    <row r="176" spans="1:7" ht="31.5">
      <c r="A176" s="69" t="s">
        <v>55</v>
      </c>
      <c r="B176" s="70" t="s">
        <v>53</v>
      </c>
      <c r="C176" s="70" t="s">
        <v>484</v>
      </c>
      <c r="D176" s="70" t="s">
        <v>51</v>
      </c>
      <c r="E176" s="71">
        <v>1018.841</v>
      </c>
      <c r="F176" s="71" t="s">
        <v>262</v>
      </c>
      <c r="G176" s="71" t="s">
        <v>262</v>
      </c>
    </row>
    <row r="177" spans="1:7" ht="78.75">
      <c r="A177" s="54" t="s">
        <v>558</v>
      </c>
      <c r="B177" s="60" t="s">
        <v>53</v>
      </c>
      <c r="C177" s="60" t="s">
        <v>559</v>
      </c>
      <c r="D177" s="60" t="s">
        <v>262</v>
      </c>
      <c r="E177" s="67">
        <v>70.06146</v>
      </c>
      <c r="F177" s="67" t="s">
        <v>262</v>
      </c>
      <c r="G177" s="67" t="s">
        <v>262</v>
      </c>
    </row>
    <row r="178" spans="1:7" ht="31.5">
      <c r="A178" s="69" t="s">
        <v>55</v>
      </c>
      <c r="B178" s="70" t="s">
        <v>53</v>
      </c>
      <c r="C178" s="70" t="s">
        <v>559</v>
      </c>
      <c r="D178" s="70" t="s">
        <v>51</v>
      </c>
      <c r="E178" s="71">
        <v>70.06146</v>
      </c>
      <c r="F178" s="71" t="s">
        <v>262</v>
      </c>
      <c r="G178" s="71" t="s">
        <v>262</v>
      </c>
    </row>
    <row r="179" spans="1:7" ht="53.25" customHeight="1">
      <c r="A179" s="66" t="s">
        <v>526</v>
      </c>
      <c r="B179" s="60" t="s">
        <v>65</v>
      </c>
      <c r="C179" s="54" t="s">
        <v>262</v>
      </c>
      <c r="D179" s="54" t="s">
        <v>262</v>
      </c>
      <c r="E179" s="67">
        <v>55620.83157</v>
      </c>
      <c r="F179" s="67">
        <v>50368.75439</v>
      </c>
      <c r="G179" s="67">
        <v>44669.60439</v>
      </c>
    </row>
    <row r="180" spans="1:7" ht="31.5">
      <c r="A180" s="68" t="s">
        <v>66</v>
      </c>
      <c r="B180" s="63" t="s">
        <v>65</v>
      </c>
      <c r="C180" s="63" t="s">
        <v>170</v>
      </c>
      <c r="D180" s="63" t="s">
        <v>262</v>
      </c>
      <c r="E180" s="65">
        <v>24020.11948</v>
      </c>
      <c r="F180" s="65">
        <v>26739.63</v>
      </c>
      <c r="G180" s="65">
        <v>21040.48</v>
      </c>
    </row>
    <row r="181" spans="1:7" ht="47.25">
      <c r="A181" s="68" t="s">
        <v>264</v>
      </c>
      <c r="B181" s="63" t="s">
        <v>65</v>
      </c>
      <c r="C181" s="63" t="s">
        <v>171</v>
      </c>
      <c r="D181" s="63" t="s">
        <v>262</v>
      </c>
      <c r="E181" s="65">
        <v>24020.11948</v>
      </c>
      <c r="F181" s="65">
        <v>26739.63</v>
      </c>
      <c r="G181" s="65">
        <v>21040.48</v>
      </c>
    </row>
    <row r="182" spans="1:7" ht="31.5">
      <c r="A182" s="68" t="s">
        <v>235</v>
      </c>
      <c r="B182" s="63" t="s">
        <v>65</v>
      </c>
      <c r="C182" s="63" t="s">
        <v>265</v>
      </c>
      <c r="D182" s="63" t="s">
        <v>262</v>
      </c>
      <c r="E182" s="65">
        <v>14094.73378</v>
      </c>
      <c r="F182" s="65">
        <v>13929.7643</v>
      </c>
      <c r="G182" s="65">
        <v>13929.7643</v>
      </c>
    </row>
    <row r="183" spans="1:7" ht="31.5">
      <c r="A183" s="69" t="s">
        <v>218</v>
      </c>
      <c r="B183" s="70" t="s">
        <v>65</v>
      </c>
      <c r="C183" s="70" t="s">
        <v>265</v>
      </c>
      <c r="D183" s="70" t="s">
        <v>38</v>
      </c>
      <c r="E183" s="71">
        <v>5241.70348</v>
      </c>
      <c r="F183" s="71">
        <v>5076.734</v>
      </c>
      <c r="G183" s="71">
        <v>5076.734</v>
      </c>
    </row>
    <row r="184" spans="1:7" ht="31.5">
      <c r="A184" s="54" t="s">
        <v>235</v>
      </c>
      <c r="B184" s="60" t="s">
        <v>65</v>
      </c>
      <c r="C184" s="60" t="s">
        <v>567</v>
      </c>
      <c r="D184" s="60" t="s">
        <v>262</v>
      </c>
      <c r="E184" s="67">
        <v>8853.0303</v>
      </c>
      <c r="F184" s="67">
        <v>8853.0303</v>
      </c>
      <c r="G184" s="67">
        <v>8853.0303</v>
      </c>
    </row>
    <row r="185" spans="1:7" ht="31.5">
      <c r="A185" s="69" t="s">
        <v>218</v>
      </c>
      <c r="B185" s="70" t="s">
        <v>65</v>
      </c>
      <c r="C185" s="70" t="s">
        <v>567</v>
      </c>
      <c r="D185" s="70" t="s">
        <v>38</v>
      </c>
      <c r="E185" s="71">
        <v>8853.0303</v>
      </c>
      <c r="F185" s="71">
        <v>8853.0303</v>
      </c>
      <c r="G185" s="71">
        <v>8853.0303</v>
      </c>
    </row>
    <row r="186" spans="1:7" ht="31.5">
      <c r="A186" s="68" t="s">
        <v>236</v>
      </c>
      <c r="B186" s="63" t="s">
        <v>65</v>
      </c>
      <c r="C186" s="63" t="s">
        <v>237</v>
      </c>
      <c r="D186" s="63" t="s">
        <v>262</v>
      </c>
      <c r="E186" s="65" t="s">
        <v>262</v>
      </c>
      <c r="F186" s="65">
        <v>6361.83858</v>
      </c>
      <c r="G186" s="65">
        <v>6671.34728</v>
      </c>
    </row>
    <row r="187" spans="1:7" ht="31.5">
      <c r="A187" s="69" t="s">
        <v>218</v>
      </c>
      <c r="B187" s="70" t="s">
        <v>65</v>
      </c>
      <c r="C187" s="70" t="s">
        <v>237</v>
      </c>
      <c r="D187" s="70" t="s">
        <v>38</v>
      </c>
      <c r="E187" s="71" t="s">
        <v>262</v>
      </c>
      <c r="F187" s="71">
        <v>6361.83858</v>
      </c>
      <c r="G187" s="71">
        <v>6671.34728</v>
      </c>
    </row>
    <row r="188" spans="1:7" ht="18.75">
      <c r="A188" s="68" t="s">
        <v>257</v>
      </c>
      <c r="B188" s="63" t="s">
        <v>65</v>
      </c>
      <c r="C188" s="63" t="s">
        <v>258</v>
      </c>
      <c r="D188" s="63" t="s">
        <v>262</v>
      </c>
      <c r="E188" s="65">
        <v>596.02712</v>
      </c>
      <c r="F188" s="65">
        <v>548.02712</v>
      </c>
      <c r="G188" s="65">
        <v>439.36842</v>
      </c>
    </row>
    <row r="189" spans="1:7" ht="31.5">
      <c r="A189" s="69" t="s">
        <v>218</v>
      </c>
      <c r="B189" s="70" t="s">
        <v>65</v>
      </c>
      <c r="C189" s="70" t="s">
        <v>258</v>
      </c>
      <c r="D189" s="70" t="s">
        <v>38</v>
      </c>
      <c r="E189" s="71">
        <v>156.6587</v>
      </c>
      <c r="F189" s="71">
        <v>108.6587</v>
      </c>
      <c r="G189" s="71" t="s">
        <v>262</v>
      </c>
    </row>
    <row r="190" spans="1:7" ht="18.75">
      <c r="A190" s="54" t="s">
        <v>257</v>
      </c>
      <c r="B190" s="60" t="s">
        <v>65</v>
      </c>
      <c r="C190" s="60" t="s">
        <v>259</v>
      </c>
      <c r="D190" s="60" t="s">
        <v>262</v>
      </c>
      <c r="E190" s="67">
        <v>439.36842</v>
      </c>
      <c r="F190" s="67">
        <v>439.36842</v>
      </c>
      <c r="G190" s="67">
        <v>439.36842</v>
      </c>
    </row>
    <row r="191" spans="1:7" ht="31.5">
      <c r="A191" s="69" t="s">
        <v>218</v>
      </c>
      <c r="B191" s="70" t="s">
        <v>65</v>
      </c>
      <c r="C191" s="70" t="s">
        <v>259</v>
      </c>
      <c r="D191" s="70" t="s">
        <v>38</v>
      </c>
      <c r="E191" s="71">
        <v>439.36842</v>
      </c>
      <c r="F191" s="71">
        <v>439.36842</v>
      </c>
      <c r="G191" s="71">
        <v>439.36842</v>
      </c>
    </row>
    <row r="192" spans="1:7" ht="18.75">
      <c r="A192" s="68" t="s">
        <v>238</v>
      </c>
      <c r="B192" s="63" t="s">
        <v>65</v>
      </c>
      <c r="C192" s="63" t="s">
        <v>239</v>
      </c>
      <c r="D192" s="63" t="s">
        <v>262</v>
      </c>
      <c r="E192" s="65">
        <v>5900</v>
      </c>
      <c r="F192" s="65">
        <v>5900</v>
      </c>
      <c r="G192" s="65" t="s">
        <v>262</v>
      </c>
    </row>
    <row r="193" spans="1:7" ht="31.5">
      <c r="A193" s="69" t="s">
        <v>218</v>
      </c>
      <c r="B193" s="70" t="s">
        <v>65</v>
      </c>
      <c r="C193" s="70" t="s">
        <v>239</v>
      </c>
      <c r="D193" s="70" t="s">
        <v>38</v>
      </c>
      <c r="E193" s="71">
        <v>5900</v>
      </c>
      <c r="F193" s="71">
        <v>5900</v>
      </c>
      <c r="G193" s="71" t="s">
        <v>262</v>
      </c>
    </row>
    <row r="194" spans="1:7" ht="18.75">
      <c r="A194" s="68" t="s">
        <v>627</v>
      </c>
      <c r="B194" s="63" t="s">
        <v>65</v>
      </c>
      <c r="C194" s="63" t="s">
        <v>628</v>
      </c>
      <c r="D194" s="63" t="s">
        <v>262</v>
      </c>
      <c r="E194" s="65">
        <v>3429.35858</v>
      </c>
      <c r="F194" s="65" t="s">
        <v>262</v>
      </c>
      <c r="G194" s="65" t="s">
        <v>262</v>
      </c>
    </row>
    <row r="195" spans="1:7" ht="31.5">
      <c r="A195" s="54" t="s">
        <v>629</v>
      </c>
      <c r="B195" s="60" t="s">
        <v>65</v>
      </c>
      <c r="C195" s="60" t="s">
        <v>630</v>
      </c>
      <c r="D195" s="60" t="s">
        <v>262</v>
      </c>
      <c r="E195" s="67">
        <v>3429.35858</v>
      </c>
      <c r="F195" s="67" t="s">
        <v>262</v>
      </c>
      <c r="G195" s="67" t="s">
        <v>262</v>
      </c>
    </row>
    <row r="196" spans="1:7" ht="18.75">
      <c r="A196" s="69" t="s">
        <v>78</v>
      </c>
      <c r="B196" s="70" t="s">
        <v>65</v>
      </c>
      <c r="C196" s="70" t="s">
        <v>630</v>
      </c>
      <c r="D196" s="70" t="s">
        <v>79</v>
      </c>
      <c r="E196" s="71">
        <v>3429.35858</v>
      </c>
      <c r="F196" s="71" t="s">
        <v>262</v>
      </c>
      <c r="G196" s="71" t="s">
        <v>262</v>
      </c>
    </row>
    <row r="197" spans="1:7" ht="47.25">
      <c r="A197" s="68" t="s">
        <v>42</v>
      </c>
      <c r="B197" s="63" t="s">
        <v>65</v>
      </c>
      <c r="C197" s="63" t="s">
        <v>172</v>
      </c>
      <c r="D197" s="63" t="s">
        <v>262</v>
      </c>
      <c r="E197" s="65">
        <v>16610.43185</v>
      </c>
      <c r="F197" s="65">
        <v>9478.108</v>
      </c>
      <c r="G197" s="65">
        <v>9478.108</v>
      </c>
    </row>
    <row r="198" spans="1:7" ht="47.25">
      <c r="A198" s="68" t="s">
        <v>411</v>
      </c>
      <c r="B198" s="63" t="s">
        <v>65</v>
      </c>
      <c r="C198" s="63" t="s">
        <v>173</v>
      </c>
      <c r="D198" s="63" t="s">
        <v>262</v>
      </c>
      <c r="E198" s="65">
        <v>8938.611</v>
      </c>
      <c r="F198" s="65">
        <v>8938.577</v>
      </c>
      <c r="G198" s="65">
        <v>8938.577</v>
      </c>
    </row>
    <row r="199" spans="1:7" ht="78.75">
      <c r="A199" s="68" t="s">
        <v>225</v>
      </c>
      <c r="B199" s="63" t="s">
        <v>65</v>
      </c>
      <c r="C199" s="63" t="s">
        <v>226</v>
      </c>
      <c r="D199" s="63" t="s">
        <v>262</v>
      </c>
      <c r="E199" s="65">
        <v>8938.611</v>
      </c>
      <c r="F199" s="65">
        <v>8938.577</v>
      </c>
      <c r="G199" s="65">
        <v>8938.577</v>
      </c>
    </row>
    <row r="200" spans="1:7" ht="94.5">
      <c r="A200" s="54" t="s">
        <v>413</v>
      </c>
      <c r="B200" s="60" t="s">
        <v>65</v>
      </c>
      <c r="C200" s="60" t="s">
        <v>241</v>
      </c>
      <c r="D200" s="60" t="s">
        <v>262</v>
      </c>
      <c r="E200" s="67">
        <v>3737.879</v>
      </c>
      <c r="F200" s="67">
        <v>3737.845</v>
      </c>
      <c r="G200" s="67">
        <v>3737.845</v>
      </c>
    </row>
    <row r="201" spans="1:7" ht="31.5">
      <c r="A201" s="69" t="s">
        <v>227</v>
      </c>
      <c r="B201" s="70" t="s">
        <v>65</v>
      </c>
      <c r="C201" s="70" t="s">
        <v>241</v>
      </c>
      <c r="D201" s="70" t="s">
        <v>44</v>
      </c>
      <c r="E201" s="71">
        <v>3737.879</v>
      </c>
      <c r="F201" s="71">
        <v>3737.845</v>
      </c>
      <c r="G201" s="71">
        <v>3737.845</v>
      </c>
    </row>
    <row r="202" spans="1:7" ht="94.5">
      <c r="A202" s="54" t="s">
        <v>413</v>
      </c>
      <c r="B202" s="60" t="s">
        <v>65</v>
      </c>
      <c r="C202" s="60" t="s">
        <v>207</v>
      </c>
      <c r="D202" s="60" t="s">
        <v>262</v>
      </c>
      <c r="E202" s="67">
        <v>5200.732</v>
      </c>
      <c r="F202" s="67">
        <v>5200.732</v>
      </c>
      <c r="G202" s="67">
        <v>5200.732</v>
      </c>
    </row>
    <row r="203" spans="1:7" ht="31.5">
      <c r="A203" s="69" t="s">
        <v>227</v>
      </c>
      <c r="B203" s="70" t="s">
        <v>65</v>
      </c>
      <c r="C203" s="70" t="s">
        <v>207</v>
      </c>
      <c r="D203" s="70" t="s">
        <v>44</v>
      </c>
      <c r="E203" s="71">
        <v>5200.732</v>
      </c>
      <c r="F203" s="71">
        <v>5200.732</v>
      </c>
      <c r="G203" s="71">
        <v>5200.732</v>
      </c>
    </row>
    <row r="204" spans="1:7" ht="47.25">
      <c r="A204" s="68" t="s">
        <v>43</v>
      </c>
      <c r="B204" s="63" t="s">
        <v>65</v>
      </c>
      <c r="C204" s="63" t="s">
        <v>174</v>
      </c>
      <c r="D204" s="63" t="s">
        <v>262</v>
      </c>
      <c r="E204" s="65">
        <v>7129.98285</v>
      </c>
      <c r="F204" s="65" t="s">
        <v>262</v>
      </c>
      <c r="G204" s="65" t="s">
        <v>262</v>
      </c>
    </row>
    <row r="205" spans="1:7" ht="31.5">
      <c r="A205" s="68" t="s">
        <v>560</v>
      </c>
      <c r="B205" s="63" t="s">
        <v>65</v>
      </c>
      <c r="C205" s="63" t="s">
        <v>561</v>
      </c>
      <c r="D205" s="63" t="s">
        <v>262</v>
      </c>
      <c r="E205" s="65">
        <v>3230.22542</v>
      </c>
      <c r="F205" s="65" t="s">
        <v>262</v>
      </c>
      <c r="G205" s="65" t="s">
        <v>262</v>
      </c>
    </row>
    <row r="206" spans="1:7" ht="31.5">
      <c r="A206" s="69" t="s">
        <v>218</v>
      </c>
      <c r="B206" s="70" t="s">
        <v>65</v>
      </c>
      <c r="C206" s="70" t="s">
        <v>561</v>
      </c>
      <c r="D206" s="70" t="s">
        <v>38</v>
      </c>
      <c r="E206" s="71">
        <v>1250</v>
      </c>
      <c r="F206" s="71" t="s">
        <v>262</v>
      </c>
      <c r="G206" s="71" t="s">
        <v>262</v>
      </c>
    </row>
    <row r="207" spans="1:7" ht="126.75" customHeight="1">
      <c r="A207" s="54" t="s">
        <v>562</v>
      </c>
      <c r="B207" s="60" t="s">
        <v>65</v>
      </c>
      <c r="C207" s="60" t="s">
        <v>563</v>
      </c>
      <c r="D207" s="60" t="s">
        <v>262</v>
      </c>
      <c r="E207" s="67">
        <v>1980.22542</v>
      </c>
      <c r="F207" s="67" t="s">
        <v>262</v>
      </c>
      <c r="G207" s="67" t="s">
        <v>262</v>
      </c>
    </row>
    <row r="208" spans="1:7" ht="18.75">
      <c r="A208" s="69" t="s">
        <v>78</v>
      </c>
      <c r="B208" s="70" t="s">
        <v>65</v>
      </c>
      <c r="C208" s="70" t="s">
        <v>563</v>
      </c>
      <c r="D208" s="70" t="s">
        <v>79</v>
      </c>
      <c r="E208" s="71">
        <v>1980.22542</v>
      </c>
      <c r="F208" s="71" t="s">
        <v>262</v>
      </c>
      <c r="G208" s="71" t="s">
        <v>262</v>
      </c>
    </row>
    <row r="209" spans="1:7" ht="31.5">
      <c r="A209" s="68" t="s">
        <v>67</v>
      </c>
      <c r="B209" s="63" t="s">
        <v>65</v>
      </c>
      <c r="C209" s="63" t="s">
        <v>153</v>
      </c>
      <c r="D209" s="63" t="s">
        <v>262</v>
      </c>
      <c r="E209" s="65">
        <v>804.75101</v>
      </c>
      <c r="F209" s="65" t="s">
        <v>262</v>
      </c>
      <c r="G209" s="65" t="s">
        <v>262</v>
      </c>
    </row>
    <row r="210" spans="1:7" ht="31.5">
      <c r="A210" s="69" t="s">
        <v>218</v>
      </c>
      <c r="B210" s="70" t="s">
        <v>65</v>
      </c>
      <c r="C210" s="70" t="s">
        <v>153</v>
      </c>
      <c r="D210" s="70" t="s">
        <v>38</v>
      </c>
      <c r="E210" s="71">
        <v>804.75101</v>
      </c>
      <c r="F210" s="71" t="s">
        <v>262</v>
      </c>
      <c r="G210" s="71" t="s">
        <v>262</v>
      </c>
    </row>
    <row r="211" spans="1:7" ht="31.5">
      <c r="A211" s="68" t="s">
        <v>245</v>
      </c>
      <c r="B211" s="63" t="s">
        <v>65</v>
      </c>
      <c r="C211" s="63" t="s">
        <v>246</v>
      </c>
      <c r="D211" s="63" t="s">
        <v>262</v>
      </c>
      <c r="E211" s="65">
        <v>1000.008</v>
      </c>
      <c r="F211" s="65" t="s">
        <v>262</v>
      </c>
      <c r="G211" s="65" t="s">
        <v>262</v>
      </c>
    </row>
    <row r="212" spans="1:7" ht="47.25">
      <c r="A212" s="54" t="s">
        <v>414</v>
      </c>
      <c r="B212" s="60" t="s">
        <v>65</v>
      </c>
      <c r="C212" s="60" t="s">
        <v>533</v>
      </c>
      <c r="D212" s="60" t="s">
        <v>262</v>
      </c>
      <c r="E212" s="67">
        <v>1000.008</v>
      </c>
      <c r="F212" s="67" t="s">
        <v>262</v>
      </c>
      <c r="G212" s="67" t="s">
        <v>262</v>
      </c>
    </row>
    <row r="213" spans="1:7" ht="31.5">
      <c r="A213" s="69" t="s">
        <v>218</v>
      </c>
      <c r="B213" s="70" t="s">
        <v>65</v>
      </c>
      <c r="C213" s="70" t="s">
        <v>533</v>
      </c>
      <c r="D213" s="70" t="s">
        <v>38</v>
      </c>
      <c r="E213" s="71">
        <v>111.112</v>
      </c>
      <c r="F213" s="71" t="s">
        <v>262</v>
      </c>
      <c r="G213" s="71" t="s">
        <v>262</v>
      </c>
    </row>
    <row r="214" spans="1:7" ht="18.75">
      <c r="A214" s="69" t="s">
        <v>78</v>
      </c>
      <c r="B214" s="70" t="s">
        <v>65</v>
      </c>
      <c r="C214" s="70" t="s">
        <v>533</v>
      </c>
      <c r="D214" s="70" t="s">
        <v>79</v>
      </c>
      <c r="E214" s="71">
        <v>888.896</v>
      </c>
      <c r="F214" s="71" t="s">
        <v>262</v>
      </c>
      <c r="G214" s="71" t="s">
        <v>262</v>
      </c>
    </row>
    <row r="215" spans="1:7" ht="31.5">
      <c r="A215" s="68" t="s">
        <v>651</v>
      </c>
      <c r="B215" s="63" t="s">
        <v>65</v>
      </c>
      <c r="C215" s="63" t="s">
        <v>652</v>
      </c>
      <c r="D215" s="63" t="s">
        <v>262</v>
      </c>
      <c r="E215" s="65">
        <v>645</v>
      </c>
      <c r="F215" s="65" t="s">
        <v>262</v>
      </c>
      <c r="G215" s="65" t="s">
        <v>262</v>
      </c>
    </row>
    <row r="216" spans="1:7" ht="31.5">
      <c r="A216" s="69" t="s">
        <v>218</v>
      </c>
      <c r="B216" s="70" t="s">
        <v>65</v>
      </c>
      <c r="C216" s="70" t="s">
        <v>652</v>
      </c>
      <c r="D216" s="70" t="s">
        <v>38</v>
      </c>
      <c r="E216" s="71">
        <v>645</v>
      </c>
      <c r="F216" s="71" t="s">
        <v>262</v>
      </c>
      <c r="G216" s="71" t="s">
        <v>262</v>
      </c>
    </row>
    <row r="217" spans="1:7" ht="31.5">
      <c r="A217" s="68" t="s">
        <v>242</v>
      </c>
      <c r="B217" s="63" t="s">
        <v>65</v>
      </c>
      <c r="C217" s="63" t="s">
        <v>243</v>
      </c>
      <c r="D217" s="63" t="s">
        <v>262</v>
      </c>
      <c r="E217" s="65">
        <v>1077.77442</v>
      </c>
      <c r="F217" s="65" t="s">
        <v>262</v>
      </c>
      <c r="G217" s="65" t="s">
        <v>262</v>
      </c>
    </row>
    <row r="218" spans="1:7" ht="31.5">
      <c r="A218" s="69" t="s">
        <v>218</v>
      </c>
      <c r="B218" s="70" t="s">
        <v>65</v>
      </c>
      <c r="C218" s="70" t="s">
        <v>243</v>
      </c>
      <c r="D218" s="70" t="s">
        <v>38</v>
      </c>
      <c r="E218" s="71">
        <v>1077.77442</v>
      </c>
      <c r="F218" s="71" t="s">
        <v>262</v>
      </c>
      <c r="G218" s="71" t="s">
        <v>262</v>
      </c>
    </row>
    <row r="219" spans="1:7" ht="31.5">
      <c r="A219" s="68" t="s">
        <v>564</v>
      </c>
      <c r="B219" s="63" t="s">
        <v>65</v>
      </c>
      <c r="C219" s="63" t="s">
        <v>565</v>
      </c>
      <c r="D219" s="63" t="s">
        <v>262</v>
      </c>
      <c r="E219" s="65">
        <v>50</v>
      </c>
      <c r="F219" s="65" t="s">
        <v>262</v>
      </c>
      <c r="G219" s="65" t="s">
        <v>262</v>
      </c>
    </row>
    <row r="220" spans="1:7" ht="31.5">
      <c r="A220" s="69" t="s">
        <v>218</v>
      </c>
      <c r="B220" s="70" t="s">
        <v>65</v>
      </c>
      <c r="C220" s="70" t="s">
        <v>565</v>
      </c>
      <c r="D220" s="70" t="s">
        <v>38</v>
      </c>
      <c r="E220" s="71">
        <v>50</v>
      </c>
      <c r="F220" s="71" t="s">
        <v>262</v>
      </c>
      <c r="G220" s="71" t="s">
        <v>262</v>
      </c>
    </row>
    <row r="221" spans="1:7" ht="47.25">
      <c r="A221" s="68" t="s">
        <v>415</v>
      </c>
      <c r="B221" s="63" t="s">
        <v>65</v>
      </c>
      <c r="C221" s="63" t="s">
        <v>416</v>
      </c>
      <c r="D221" s="63" t="s">
        <v>262</v>
      </c>
      <c r="E221" s="65">
        <v>322.224</v>
      </c>
      <c r="F221" s="65" t="s">
        <v>262</v>
      </c>
      <c r="G221" s="65" t="s">
        <v>262</v>
      </c>
    </row>
    <row r="222" spans="1:7" ht="47.25">
      <c r="A222" s="54" t="s">
        <v>415</v>
      </c>
      <c r="B222" s="60" t="s">
        <v>65</v>
      </c>
      <c r="C222" s="60" t="s">
        <v>534</v>
      </c>
      <c r="D222" s="60" t="s">
        <v>262</v>
      </c>
      <c r="E222" s="67">
        <v>322.224</v>
      </c>
      <c r="F222" s="67" t="s">
        <v>262</v>
      </c>
      <c r="G222" s="67" t="s">
        <v>262</v>
      </c>
    </row>
    <row r="223" spans="1:7" ht="31.5">
      <c r="A223" s="69" t="s">
        <v>218</v>
      </c>
      <c r="B223" s="70" t="s">
        <v>65</v>
      </c>
      <c r="C223" s="70" t="s">
        <v>534</v>
      </c>
      <c r="D223" s="70" t="s">
        <v>38</v>
      </c>
      <c r="E223" s="71">
        <v>66.667</v>
      </c>
      <c r="F223" s="71" t="s">
        <v>262</v>
      </c>
      <c r="G223" s="71" t="s">
        <v>262</v>
      </c>
    </row>
    <row r="224" spans="1:7" ht="18.75">
      <c r="A224" s="69" t="s">
        <v>78</v>
      </c>
      <c r="B224" s="70" t="s">
        <v>65</v>
      </c>
      <c r="C224" s="70" t="s">
        <v>534</v>
      </c>
      <c r="D224" s="70" t="s">
        <v>79</v>
      </c>
      <c r="E224" s="71">
        <v>255.557</v>
      </c>
      <c r="F224" s="71" t="s">
        <v>262</v>
      </c>
      <c r="G224" s="71" t="s">
        <v>262</v>
      </c>
    </row>
    <row r="225" spans="1:7" ht="31.5">
      <c r="A225" s="68" t="s">
        <v>426</v>
      </c>
      <c r="B225" s="63" t="s">
        <v>65</v>
      </c>
      <c r="C225" s="63" t="s">
        <v>427</v>
      </c>
      <c r="D225" s="63" t="s">
        <v>262</v>
      </c>
      <c r="E225" s="65">
        <v>541.838</v>
      </c>
      <c r="F225" s="65">
        <v>539.531</v>
      </c>
      <c r="G225" s="65">
        <v>539.531</v>
      </c>
    </row>
    <row r="226" spans="1:7" ht="63">
      <c r="A226" s="68" t="s">
        <v>428</v>
      </c>
      <c r="B226" s="63" t="s">
        <v>65</v>
      </c>
      <c r="C226" s="63" t="s">
        <v>429</v>
      </c>
      <c r="D226" s="63" t="s">
        <v>262</v>
      </c>
      <c r="E226" s="65">
        <v>541.838</v>
      </c>
      <c r="F226" s="65">
        <v>539.531</v>
      </c>
      <c r="G226" s="65">
        <v>539.531</v>
      </c>
    </row>
    <row r="227" spans="1:7" ht="78.75">
      <c r="A227" s="54" t="s">
        <v>430</v>
      </c>
      <c r="B227" s="60" t="s">
        <v>65</v>
      </c>
      <c r="C227" s="60" t="s">
        <v>431</v>
      </c>
      <c r="D227" s="60" t="s">
        <v>262</v>
      </c>
      <c r="E227" s="67">
        <v>541.838</v>
      </c>
      <c r="F227" s="67">
        <v>539.531</v>
      </c>
      <c r="G227" s="67">
        <v>539.531</v>
      </c>
    </row>
    <row r="228" spans="1:7" ht="31.5">
      <c r="A228" s="69" t="s">
        <v>218</v>
      </c>
      <c r="B228" s="70" t="s">
        <v>65</v>
      </c>
      <c r="C228" s="70" t="s">
        <v>431</v>
      </c>
      <c r="D228" s="70" t="s">
        <v>38</v>
      </c>
      <c r="E228" s="71">
        <v>541.838</v>
      </c>
      <c r="F228" s="71">
        <v>539.531</v>
      </c>
      <c r="G228" s="71">
        <v>539.531</v>
      </c>
    </row>
    <row r="229" spans="1:7" ht="31.5">
      <c r="A229" s="68" t="s">
        <v>498</v>
      </c>
      <c r="B229" s="63" t="s">
        <v>65</v>
      </c>
      <c r="C229" s="63" t="s">
        <v>196</v>
      </c>
      <c r="D229" s="63" t="s">
        <v>262</v>
      </c>
      <c r="E229" s="65">
        <v>14414.93923</v>
      </c>
      <c r="F229" s="65">
        <v>14116.81639</v>
      </c>
      <c r="G229" s="65">
        <v>14116.81639</v>
      </c>
    </row>
    <row r="230" spans="1:7" ht="31.5">
      <c r="A230" s="68" t="s">
        <v>504</v>
      </c>
      <c r="B230" s="63" t="s">
        <v>65</v>
      </c>
      <c r="C230" s="63" t="s">
        <v>458</v>
      </c>
      <c r="D230" s="63" t="s">
        <v>262</v>
      </c>
      <c r="E230" s="65">
        <v>14414.93923</v>
      </c>
      <c r="F230" s="65">
        <v>14116.81639</v>
      </c>
      <c r="G230" s="65">
        <v>14116.81639</v>
      </c>
    </row>
    <row r="231" spans="1:7" ht="31.5">
      <c r="A231" s="68" t="s">
        <v>505</v>
      </c>
      <c r="B231" s="63" t="s">
        <v>65</v>
      </c>
      <c r="C231" s="63" t="s">
        <v>459</v>
      </c>
      <c r="D231" s="63" t="s">
        <v>262</v>
      </c>
      <c r="E231" s="65">
        <v>14231.597</v>
      </c>
      <c r="F231" s="65">
        <v>13937.141</v>
      </c>
      <c r="G231" s="65">
        <v>13937.141</v>
      </c>
    </row>
    <row r="232" spans="1:7" ht="78.75">
      <c r="A232" s="69" t="s">
        <v>36</v>
      </c>
      <c r="B232" s="70" t="s">
        <v>65</v>
      </c>
      <c r="C232" s="70" t="s">
        <v>459</v>
      </c>
      <c r="D232" s="70" t="s">
        <v>37</v>
      </c>
      <c r="E232" s="71">
        <v>13957.141</v>
      </c>
      <c r="F232" s="71">
        <v>13937.141</v>
      </c>
      <c r="G232" s="71">
        <v>13937.141</v>
      </c>
    </row>
    <row r="233" spans="1:7" ht="31.5">
      <c r="A233" s="69" t="s">
        <v>218</v>
      </c>
      <c r="B233" s="70" t="s">
        <v>65</v>
      </c>
      <c r="C233" s="70" t="s">
        <v>459</v>
      </c>
      <c r="D233" s="70" t="s">
        <v>38</v>
      </c>
      <c r="E233" s="71">
        <v>129.456</v>
      </c>
      <c r="F233" s="71" t="s">
        <v>262</v>
      </c>
      <c r="G233" s="71" t="s">
        <v>262</v>
      </c>
    </row>
    <row r="234" spans="1:7" ht="18.75">
      <c r="A234" s="69" t="s">
        <v>40</v>
      </c>
      <c r="B234" s="70" t="s">
        <v>65</v>
      </c>
      <c r="C234" s="70" t="s">
        <v>459</v>
      </c>
      <c r="D234" s="70" t="s">
        <v>41</v>
      </c>
      <c r="E234" s="71">
        <v>145</v>
      </c>
      <c r="F234" s="71" t="s">
        <v>262</v>
      </c>
      <c r="G234" s="71" t="s">
        <v>262</v>
      </c>
    </row>
    <row r="235" spans="1:7" ht="78.75">
      <c r="A235" s="68" t="s">
        <v>460</v>
      </c>
      <c r="B235" s="63" t="s">
        <v>65</v>
      </c>
      <c r="C235" s="63" t="s">
        <v>461</v>
      </c>
      <c r="D235" s="63" t="s">
        <v>262</v>
      </c>
      <c r="E235" s="65">
        <v>183.34223</v>
      </c>
      <c r="F235" s="65">
        <v>179.67539</v>
      </c>
      <c r="G235" s="65">
        <v>179.67539</v>
      </c>
    </row>
    <row r="236" spans="1:7" ht="94.5">
      <c r="A236" s="54" t="s">
        <v>462</v>
      </c>
      <c r="B236" s="60" t="s">
        <v>65</v>
      </c>
      <c r="C236" s="60" t="s">
        <v>463</v>
      </c>
      <c r="D236" s="60" t="s">
        <v>262</v>
      </c>
      <c r="E236" s="67">
        <v>183.34223</v>
      </c>
      <c r="F236" s="67">
        <v>179.67539</v>
      </c>
      <c r="G236" s="67">
        <v>179.67539</v>
      </c>
    </row>
    <row r="237" spans="1:7" ht="31.5">
      <c r="A237" s="69" t="s">
        <v>218</v>
      </c>
      <c r="B237" s="70" t="s">
        <v>65</v>
      </c>
      <c r="C237" s="70" t="s">
        <v>463</v>
      </c>
      <c r="D237" s="70" t="s">
        <v>38</v>
      </c>
      <c r="E237" s="71">
        <v>183.34223</v>
      </c>
      <c r="F237" s="71">
        <v>179.67539</v>
      </c>
      <c r="G237" s="71">
        <v>179.67539</v>
      </c>
    </row>
    <row r="238" spans="1:7" ht="31.5">
      <c r="A238" s="68" t="s">
        <v>511</v>
      </c>
      <c r="B238" s="63" t="s">
        <v>65</v>
      </c>
      <c r="C238" s="63" t="s">
        <v>200</v>
      </c>
      <c r="D238" s="63" t="s">
        <v>262</v>
      </c>
      <c r="E238" s="65">
        <v>533.336</v>
      </c>
      <c r="F238" s="65" t="s">
        <v>262</v>
      </c>
      <c r="G238" s="65" t="s">
        <v>262</v>
      </c>
    </row>
    <row r="239" spans="1:7" ht="18.75">
      <c r="A239" s="68" t="s">
        <v>512</v>
      </c>
      <c r="B239" s="63" t="s">
        <v>65</v>
      </c>
      <c r="C239" s="63" t="s">
        <v>201</v>
      </c>
      <c r="D239" s="63" t="s">
        <v>262</v>
      </c>
      <c r="E239" s="65">
        <v>533.336</v>
      </c>
      <c r="F239" s="65" t="s">
        <v>262</v>
      </c>
      <c r="G239" s="65" t="s">
        <v>262</v>
      </c>
    </row>
    <row r="240" spans="1:7" ht="18.75">
      <c r="A240" s="68" t="s">
        <v>513</v>
      </c>
      <c r="B240" s="63" t="s">
        <v>65</v>
      </c>
      <c r="C240" s="63" t="s">
        <v>143</v>
      </c>
      <c r="D240" s="63" t="s">
        <v>262</v>
      </c>
      <c r="E240" s="65">
        <v>533.336</v>
      </c>
      <c r="F240" s="65" t="s">
        <v>262</v>
      </c>
      <c r="G240" s="65" t="s">
        <v>262</v>
      </c>
    </row>
    <row r="241" spans="1:7" ht="47.25">
      <c r="A241" s="54" t="s">
        <v>485</v>
      </c>
      <c r="B241" s="60" t="s">
        <v>65</v>
      </c>
      <c r="C241" s="60" t="s">
        <v>535</v>
      </c>
      <c r="D241" s="60" t="s">
        <v>262</v>
      </c>
      <c r="E241" s="67">
        <v>533.336</v>
      </c>
      <c r="F241" s="67" t="s">
        <v>262</v>
      </c>
      <c r="G241" s="67" t="s">
        <v>262</v>
      </c>
    </row>
    <row r="242" spans="1:7" ht="18.75">
      <c r="A242" s="69" t="s">
        <v>78</v>
      </c>
      <c r="B242" s="70" t="s">
        <v>65</v>
      </c>
      <c r="C242" s="70" t="s">
        <v>535</v>
      </c>
      <c r="D242" s="70" t="s">
        <v>79</v>
      </c>
      <c r="E242" s="71">
        <v>533.336</v>
      </c>
      <c r="F242" s="71" t="s">
        <v>262</v>
      </c>
      <c r="G242" s="71" t="s">
        <v>262</v>
      </c>
    </row>
    <row r="243" spans="1:7" ht="18.75">
      <c r="A243" s="68" t="s">
        <v>217</v>
      </c>
      <c r="B243" s="63" t="s">
        <v>65</v>
      </c>
      <c r="C243" s="63" t="s">
        <v>202</v>
      </c>
      <c r="D243" s="63" t="s">
        <v>262</v>
      </c>
      <c r="E243" s="65">
        <v>42.00501</v>
      </c>
      <c r="F243" s="65">
        <v>34.2</v>
      </c>
      <c r="G243" s="65">
        <v>34.2</v>
      </c>
    </row>
    <row r="244" spans="1:7" ht="18.75">
      <c r="A244" s="68" t="s">
        <v>49</v>
      </c>
      <c r="B244" s="63" t="s">
        <v>65</v>
      </c>
      <c r="C244" s="63" t="s">
        <v>203</v>
      </c>
      <c r="D244" s="63" t="s">
        <v>262</v>
      </c>
      <c r="E244" s="65">
        <v>42.00501</v>
      </c>
      <c r="F244" s="65">
        <v>34.2</v>
      </c>
      <c r="G244" s="65">
        <v>34.2</v>
      </c>
    </row>
    <row r="245" spans="1:7" ht="94.5">
      <c r="A245" s="54" t="s">
        <v>646</v>
      </c>
      <c r="B245" s="60" t="s">
        <v>65</v>
      </c>
      <c r="C245" s="60" t="s">
        <v>647</v>
      </c>
      <c r="D245" s="60" t="s">
        <v>262</v>
      </c>
      <c r="E245" s="67">
        <v>33.3</v>
      </c>
      <c r="F245" s="67">
        <v>34.2</v>
      </c>
      <c r="G245" s="67">
        <v>34.2</v>
      </c>
    </row>
    <row r="246" spans="1:7" ht="31.5">
      <c r="A246" s="69" t="s">
        <v>218</v>
      </c>
      <c r="B246" s="70" t="s">
        <v>65</v>
      </c>
      <c r="C246" s="70" t="s">
        <v>647</v>
      </c>
      <c r="D246" s="70" t="s">
        <v>38</v>
      </c>
      <c r="E246" s="71">
        <v>33.3</v>
      </c>
      <c r="F246" s="71">
        <v>34.2</v>
      </c>
      <c r="G246" s="71">
        <v>34.2</v>
      </c>
    </row>
    <row r="247" spans="1:7" ht="18.75">
      <c r="A247" s="54" t="s">
        <v>112</v>
      </c>
      <c r="B247" s="60" t="s">
        <v>65</v>
      </c>
      <c r="C247" s="60" t="s">
        <v>145</v>
      </c>
      <c r="D247" s="60" t="s">
        <v>262</v>
      </c>
      <c r="E247" s="67">
        <v>8.70501</v>
      </c>
      <c r="F247" s="67" t="s">
        <v>262</v>
      </c>
      <c r="G247" s="67" t="s">
        <v>262</v>
      </c>
    </row>
    <row r="248" spans="1:7" ht="18.75">
      <c r="A248" s="69" t="s">
        <v>40</v>
      </c>
      <c r="B248" s="70" t="s">
        <v>65</v>
      </c>
      <c r="C248" s="70" t="s">
        <v>145</v>
      </c>
      <c r="D248" s="70" t="s">
        <v>41</v>
      </c>
      <c r="E248" s="71">
        <v>8.70501</v>
      </c>
      <c r="F248" s="71" t="s">
        <v>262</v>
      </c>
      <c r="G248" s="71" t="s">
        <v>262</v>
      </c>
    </row>
    <row r="249" spans="1:7" ht="47.25">
      <c r="A249" s="66" t="s">
        <v>228</v>
      </c>
      <c r="B249" s="60" t="s">
        <v>68</v>
      </c>
      <c r="C249" s="54" t="s">
        <v>262</v>
      </c>
      <c r="D249" s="54" t="s">
        <v>262</v>
      </c>
      <c r="E249" s="67">
        <v>432582.70717</v>
      </c>
      <c r="F249" s="67">
        <v>407583.19306</v>
      </c>
      <c r="G249" s="67">
        <v>409160.09609</v>
      </c>
    </row>
    <row r="250" spans="1:7" ht="47.25">
      <c r="A250" s="68" t="s">
        <v>42</v>
      </c>
      <c r="B250" s="63" t="s">
        <v>68</v>
      </c>
      <c r="C250" s="63" t="s">
        <v>172</v>
      </c>
      <c r="D250" s="63" t="s">
        <v>262</v>
      </c>
      <c r="E250" s="65">
        <v>1022.608</v>
      </c>
      <c r="F250" s="65">
        <v>1022.604</v>
      </c>
      <c r="G250" s="65">
        <v>1022.604</v>
      </c>
    </row>
    <row r="251" spans="1:7" ht="31.5">
      <c r="A251" s="68" t="s">
        <v>420</v>
      </c>
      <c r="B251" s="63" t="s">
        <v>68</v>
      </c>
      <c r="C251" s="63" t="s">
        <v>421</v>
      </c>
      <c r="D251" s="63" t="s">
        <v>262</v>
      </c>
      <c r="E251" s="65">
        <v>1022.608</v>
      </c>
      <c r="F251" s="65">
        <v>1022.604</v>
      </c>
      <c r="G251" s="65">
        <v>1022.604</v>
      </c>
    </row>
    <row r="252" spans="1:7" ht="47.25">
      <c r="A252" s="68" t="s">
        <v>422</v>
      </c>
      <c r="B252" s="63" t="s">
        <v>68</v>
      </c>
      <c r="C252" s="63" t="s">
        <v>423</v>
      </c>
      <c r="D252" s="63" t="s">
        <v>262</v>
      </c>
      <c r="E252" s="65">
        <v>1022.608</v>
      </c>
      <c r="F252" s="65">
        <v>1022.604</v>
      </c>
      <c r="G252" s="65">
        <v>1022.604</v>
      </c>
    </row>
    <row r="253" spans="1:7" ht="31.5">
      <c r="A253" s="54" t="s">
        <v>424</v>
      </c>
      <c r="B253" s="60" t="s">
        <v>68</v>
      </c>
      <c r="C253" s="60" t="s">
        <v>425</v>
      </c>
      <c r="D253" s="60" t="s">
        <v>262</v>
      </c>
      <c r="E253" s="67">
        <v>1022.608</v>
      </c>
      <c r="F253" s="67">
        <v>1022.604</v>
      </c>
      <c r="G253" s="67">
        <v>1022.604</v>
      </c>
    </row>
    <row r="254" spans="1:7" ht="31.5">
      <c r="A254" s="69" t="s">
        <v>55</v>
      </c>
      <c r="B254" s="70" t="s">
        <v>68</v>
      </c>
      <c r="C254" s="70" t="s">
        <v>425</v>
      </c>
      <c r="D254" s="70" t="s">
        <v>51</v>
      </c>
      <c r="E254" s="71">
        <v>1022.608</v>
      </c>
      <c r="F254" s="71">
        <v>1022.604</v>
      </c>
      <c r="G254" s="71">
        <v>1022.604</v>
      </c>
    </row>
    <row r="255" spans="1:7" ht="31.5">
      <c r="A255" s="68" t="s">
        <v>69</v>
      </c>
      <c r="B255" s="63" t="s">
        <v>68</v>
      </c>
      <c r="C255" s="63" t="s">
        <v>175</v>
      </c>
      <c r="D255" s="63" t="s">
        <v>262</v>
      </c>
      <c r="E255" s="65">
        <v>422285.83071</v>
      </c>
      <c r="F255" s="65">
        <v>399461.13533</v>
      </c>
      <c r="G255" s="65">
        <v>401038.03836</v>
      </c>
    </row>
    <row r="256" spans="1:7" ht="31.5">
      <c r="A256" s="68" t="s">
        <v>70</v>
      </c>
      <c r="B256" s="63" t="s">
        <v>68</v>
      </c>
      <c r="C256" s="63" t="s">
        <v>176</v>
      </c>
      <c r="D256" s="63" t="s">
        <v>262</v>
      </c>
      <c r="E256" s="65">
        <v>143647.57479</v>
      </c>
      <c r="F256" s="65">
        <v>128163.34153</v>
      </c>
      <c r="G256" s="65">
        <v>128163.34153</v>
      </c>
    </row>
    <row r="257" spans="1:7" ht="47.25">
      <c r="A257" s="68" t="s">
        <v>71</v>
      </c>
      <c r="B257" s="63" t="s">
        <v>68</v>
      </c>
      <c r="C257" s="63" t="s">
        <v>154</v>
      </c>
      <c r="D257" s="63" t="s">
        <v>262</v>
      </c>
      <c r="E257" s="65">
        <v>139542.05361</v>
      </c>
      <c r="F257" s="65">
        <v>125534.84153</v>
      </c>
      <c r="G257" s="65">
        <v>125534.84153</v>
      </c>
    </row>
    <row r="258" spans="1:7" ht="31.5">
      <c r="A258" s="69" t="s">
        <v>55</v>
      </c>
      <c r="B258" s="70" t="s">
        <v>68</v>
      </c>
      <c r="C258" s="70" t="s">
        <v>154</v>
      </c>
      <c r="D258" s="70" t="s">
        <v>51</v>
      </c>
      <c r="E258" s="71">
        <v>37310</v>
      </c>
      <c r="F258" s="71">
        <v>30293.682</v>
      </c>
      <c r="G258" s="71">
        <v>30293.682</v>
      </c>
    </row>
    <row r="259" spans="1:7" ht="63">
      <c r="A259" s="54" t="s">
        <v>103</v>
      </c>
      <c r="B259" s="60" t="s">
        <v>68</v>
      </c>
      <c r="C259" s="60" t="s">
        <v>155</v>
      </c>
      <c r="D259" s="60" t="s">
        <v>262</v>
      </c>
      <c r="E259" s="67">
        <v>100796.70008</v>
      </c>
      <c r="F259" s="67">
        <v>93805.806</v>
      </c>
      <c r="G259" s="67">
        <v>93805.806</v>
      </c>
    </row>
    <row r="260" spans="1:7" ht="31.5">
      <c r="A260" s="69" t="s">
        <v>55</v>
      </c>
      <c r="B260" s="70" t="s">
        <v>68</v>
      </c>
      <c r="C260" s="70" t="s">
        <v>155</v>
      </c>
      <c r="D260" s="70" t="s">
        <v>51</v>
      </c>
      <c r="E260" s="71">
        <v>100796.70008</v>
      </c>
      <c r="F260" s="71">
        <v>93805.806</v>
      </c>
      <c r="G260" s="71">
        <v>93805.806</v>
      </c>
    </row>
    <row r="261" spans="1:7" ht="63">
      <c r="A261" s="54" t="s">
        <v>432</v>
      </c>
      <c r="B261" s="60" t="s">
        <v>68</v>
      </c>
      <c r="C261" s="60" t="s">
        <v>592</v>
      </c>
      <c r="D261" s="60" t="s">
        <v>262</v>
      </c>
      <c r="E261" s="67">
        <v>1435.35353</v>
      </c>
      <c r="F261" s="67">
        <v>1435.35353</v>
      </c>
      <c r="G261" s="67">
        <v>1435.35353</v>
      </c>
    </row>
    <row r="262" spans="1:7" ht="31.5">
      <c r="A262" s="69" t="s">
        <v>55</v>
      </c>
      <c r="B262" s="70" t="s">
        <v>68</v>
      </c>
      <c r="C262" s="70" t="s">
        <v>592</v>
      </c>
      <c r="D262" s="70" t="s">
        <v>51</v>
      </c>
      <c r="E262" s="71">
        <v>1435.35353</v>
      </c>
      <c r="F262" s="71">
        <v>1435.35353</v>
      </c>
      <c r="G262" s="71">
        <v>1435.35353</v>
      </c>
    </row>
    <row r="263" spans="1:7" ht="31.5">
      <c r="A263" s="68" t="s">
        <v>596</v>
      </c>
      <c r="B263" s="63" t="s">
        <v>68</v>
      </c>
      <c r="C263" s="63" t="s">
        <v>597</v>
      </c>
      <c r="D263" s="63" t="s">
        <v>262</v>
      </c>
      <c r="E263" s="65">
        <v>389.37462</v>
      </c>
      <c r="F263" s="65" t="s">
        <v>262</v>
      </c>
      <c r="G263" s="65" t="s">
        <v>262</v>
      </c>
    </row>
    <row r="264" spans="1:7" ht="110.25">
      <c r="A264" s="54" t="s">
        <v>598</v>
      </c>
      <c r="B264" s="60" t="s">
        <v>68</v>
      </c>
      <c r="C264" s="60" t="s">
        <v>599</v>
      </c>
      <c r="D264" s="60" t="s">
        <v>262</v>
      </c>
      <c r="E264" s="67">
        <v>389.37462</v>
      </c>
      <c r="F264" s="67" t="s">
        <v>262</v>
      </c>
      <c r="G264" s="67" t="s">
        <v>262</v>
      </c>
    </row>
    <row r="265" spans="1:7" ht="31.5">
      <c r="A265" s="69" t="s">
        <v>55</v>
      </c>
      <c r="B265" s="70" t="s">
        <v>68</v>
      </c>
      <c r="C265" s="70" t="s">
        <v>599</v>
      </c>
      <c r="D265" s="70" t="s">
        <v>51</v>
      </c>
      <c r="E265" s="71">
        <v>389.37462</v>
      </c>
      <c r="F265" s="71" t="s">
        <v>262</v>
      </c>
      <c r="G265" s="71" t="s">
        <v>262</v>
      </c>
    </row>
    <row r="266" spans="1:7" ht="94.5">
      <c r="A266" s="68" t="s">
        <v>114</v>
      </c>
      <c r="B266" s="63" t="s">
        <v>68</v>
      </c>
      <c r="C266" s="63" t="s">
        <v>177</v>
      </c>
      <c r="D266" s="63" t="s">
        <v>262</v>
      </c>
      <c r="E266" s="65">
        <v>2533.7</v>
      </c>
      <c r="F266" s="65">
        <v>2533.7</v>
      </c>
      <c r="G266" s="65">
        <v>2533.7</v>
      </c>
    </row>
    <row r="267" spans="1:7" ht="94.5">
      <c r="A267" s="54" t="s">
        <v>114</v>
      </c>
      <c r="B267" s="60" t="s">
        <v>68</v>
      </c>
      <c r="C267" s="60" t="s">
        <v>156</v>
      </c>
      <c r="D267" s="60" t="s">
        <v>262</v>
      </c>
      <c r="E267" s="67">
        <v>2533.7</v>
      </c>
      <c r="F267" s="67">
        <v>2533.7</v>
      </c>
      <c r="G267" s="67">
        <v>2533.7</v>
      </c>
    </row>
    <row r="268" spans="1:7" ht="31.5">
      <c r="A268" s="69" t="s">
        <v>55</v>
      </c>
      <c r="B268" s="70" t="s">
        <v>68</v>
      </c>
      <c r="C268" s="70" t="s">
        <v>156</v>
      </c>
      <c r="D268" s="70" t="s">
        <v>51</v>
      </c>
      <c r="E268" s="71">
        <v>2533.7</v>
      </c>
      <c r="F268" s="71">
        <v>2533.7</v>
      </c>
      <c r="G268" s="71">
        <v>2533.7</v>
      </c>
    </row>
    <row r="269" spans="1:7" ht="31.5">
      <c r="A269" s="68" t="s">
        <v>583</v>
      </c>
      <c r="B269" s="63" t="s">
        <v>68</v>
      </c>
      <c r="C269" s="63" t="s">
        <v>584</v>
      </c>
      <c r="D269" s="63" t="s">
        <v>262</v>
      </c>
      <c r="E269" s="65">
        <v>1087.64656</v>
      </c>
      <c r="F269" s="65" t="s">
        <v>262</v>
      </c>
      <c r="G269" s="65" t="s">
        <v>262</v>
      </c>
    </row>
    <row r="270" spans="1:7" ht="47.25">
      <c r="A270" s="54" t="s">
        <v>349</v>
      </c>
      <c r="B270" s="60" t="s">
        <v>68</v>
      </c>
      <c r="C270" s="60" t="s">
        <v>585</v>
      </c>
      <c r="D270" s="60" t="s">
        <v>262</v>
      </c>
      <c r="E270" s="67">
        <v>1087.64656</v>
      </c>
      <c r="F270" s="67" t="s">
        <v>262</v>
      </c>
      <c r="G270" s="67" t="s">
        <v>262</v>
      </c>
    </row>
    <row r="271" spans="1:7" ht="31.5">
      <c r="A271" s="69" t="s">
        <v>55</v>
      </c>
      <c r="B271" s="70" t="s">
        <v>68</v>
      </c>
      <c r="C271" s="70" t="s">
        <v>585</v>
      </c>
      <c r="D271" s="70" t="s">
        <v>51</v>
      </c>
      <c r="E271" s="71">
        <v>1087.64656</v>
      </c>
      <c r="F271" s="71" t="s">
        <v>262</v>
      </c>
      <c r="G271" s="71" t="s">
        <v>262</v>
      </c>
    </row>
    <row r="272" spans="1:7" ht="18.75">
      <c r="A272" s="68" t="s">
        <v>117</v>
      </c>
      <c r="B272" s="63" t="s">
        <v>68</v>
      </c>
      <c r="C272" s="63" t="s">
        <v>157</v>
      </c>
      <c r="D272" s="63" t="s">
        <v>262</v>
      </c>
      <c r="E272" s="65">
        <v>94.8</v>
      </c>
      <c r="F272" s="65">
        <v>94.8</v>
      </c>
      <c r="G272" s="65">
        <v>94.8</v>
      </c>
    </row>
    <row r="273" spans="1:7" ht="31.5">
      <c r="A273" s="69" t="s">
        <v>55</v>
      </c>
      <c r="B273" s="70" t="s">
        <v>68</v>
      </c>
      <c r="C273" s="70" t="s">
        <v>157</v>
      </c>
      <c r="D273" s="70" t="s">
        <v>51</v>
      </c>
      <c r="E273" s="71">
        <v>94.8</v>
      </c>
      <c r="F273" s="71">
        <v>94.8</v>
      </c>
      <c r="G273" s="71">
        <v>94.8</v>
      </c>
    </row>
    <row r="274" spans="1:7" ht="31.5">
      <c r="A274" s="68" t="s">
        <v>72</v>
      </c>
      <c r="B274" s="63" t="s">
        <v>68</v>
      </c>
      <c r="C274" s="63" t="s">
        <v>178</v>
      </c>
      <c r="D274" s="63" t="s">
        <v>262</v>
      </c>
      <c r="E274" s="65">
        <v>233919.30954</v>
      </c>
      <c r="F274" s="65">
        <v>229443.55236</v>
      </c>
      <c r="G274" s="65">
        <v>231020.45539</v>
      </c>
    </row>
    <row r="275" spans="1:7" ht="31.5">
      <c r="A275" s="68" t="s">
        <v>104</v>
      </c>
      <c r="B275" s="63" t="s">
        <v>68</v>
      </c>
      <c r="C275" s="63" t="s">
        <v>158</v>
      </c>
      <c r="D275" s="63" t="s">
        <v>262</v>
      </c>
      <c r="E275" s="65">
        <v>206529.22821</v>
      </c>
      <c r="F275" s="65">
        <v>202125.00629</v>
      </c>
      <c r="G275" s="65">
        <v>202125.00629</v>
      </c>
    </row>
    <row r="276" spans="1:7" ht="31.5">
      <c r="A276" s="69" t="s">
        <v>55</v>
      </c>
      <c r="B276" s="70" t="s">
        <v>68</v>
      </c>
      <c r="C276" s="70" t="s">
        <v>158</v>
      </c>
      <c r="D276" s="70" t="s">
        <v>51</v>
      </c>
      <c r="E276" s="71">
        <v>33100</v>
      </c>
      <c r="F276" s="71">
        <v>21704.884</v>
      </c>
      <c r="G276" s="71">
        <v>21704.884</v>
      </c>
    </row>
    <row r="277" spans="1:7" ht="63">
      <c r="A277" s="54" t="s">
        <v>103</v>
      </c>
      <c r="B277" s="60" t="s">
        <v>68</v>
      </c>
      <c r="C277" s="60" t="s">
        <v>159</v>
      </c>
      <c r="D277" s="60" t="s">
        <v>262</v>
      </c>
      <c r="E277" s="67">
        <v>171676.39992</v>
      </c>
      <c r="F277" s="67">
        <v>178667.294</v>
      </c>
      <c r="G277" s="67">
        <v>178667.294</v>
      </c>
    </row>
    <row r="278" spans="1:7" ht="31.5">
      <c r="A278" s="69" t="s">
        <v>55</v>
      </c>
      <c r="B278" s="70" t="s">
        <v>68</v>
      </c>
      <c r="C278" s="70" t="s">
        <v>159</v>
      </c>
      <c r="D278" s="70" t="s">
        <v>51</v>
      </c>
      <c r="E278" s="71">
        <v>171676.39992</v>
      </c>
      <c r="F278" s="71">
        <v>178667.294</v>
      </c>
      <c r="G278" s="71">
        <v>178667.294</v>
      </c>
    </row>
    <row r="279" spans="1:7" ht="63">
      <c r="A279" s="54" t="s">
        <v>432</v>
      </c>
      <c r="B279" s="60" t="s">
        <v>68</v>
      </c>
      <c r="C279" s="60" t="s">
        <v>433</v>
      </c>
      <c r="D279" s="60" t="s">
        <v>262</v>
      </c>
      <c r="E279" s="67">
        <v>1752.82829</v>
      </c>
      <c r="F279" s="67">
        <v>1752.82829</v>
      </c>
      <c r="G279" s="67">
        <v>1752.82829</v>
      </c>
    </row>
    <row r="280" spans="1:7" ht="31.5">
      <c r="A280" s="69" t="s">
        <v>55</v>
      </c>
      <c r="B280" s="70" t="s">
        <v>68</v>
      </c>
      <c r="C280" s="70" t="s">
        <v>433</v>
      </c>
      <c r="D280" s="70" t="s">
        <v>51</v>
      </c>
      <c r="E280" s="71">
        <v>1752.82829</v>
      </c>
      <c r="F280" s="71">
        <v>1752.82829</v>
      </c>
      <c r="G280" s="71">
        <v>1752.82829</v>
      </c>
    </row>
    <row r="281" spans="1:7" ht="94.5">
      <c r="A281" s="68" t="s">
        <v>114</v>
      </c>
      <c r="B281" s="63" t="s">
        <v>68</v>
      </c>
      <c r="C281" s="63" t="s">
        <v>179</v>
      </c>
      <c r="D281" s="63" t="s">
        <v>262</v>
      </c>
      <c r="E281" s="65">
        <v>350.2</v>
      </c>
      <c r="F281" s="65">
        <v>350.2</v>
      </c>
      <c r="G281" s="65">
        <v>350.2</v>
      </c>
    </row>
    <row r="282" spans="1:7" ht="94.5">
      <c r="A282" s="54" t="s">
        <v>114</v>
      </c>
      <c r="B282" s="60" t="s">
        <v>68</v>
      </c>
      <c r="C282" s="60" t="s">
        <v>160</v>
      </c>
      <c r="D282" s="60" t="s">
        <v>262</v>
      </c>
      <c r="E282" s="67">
        <v>350.2</v>
      </c>
      <c r="F282" s="67">
        <v>350.2</v>
      </c>
      <c r="G282" s="67">
        <v>350.2</v>
      </c>
    </row>
    <row r="283" spans="1:7" ht="31.5">
      <c r="A283" s="69" t="s">
        <v>55</v>
      </c>
      <c r="B283" s="70" t="s">
        <v>68</v>
      </c>
      <c r="C283" s="70" t="s">
        <v>160</v>
      </c>
      <c r="D283" s="70" t="s">
        <v>51</v>
      </c>
      <c r="E283" s="71">
        <v>350.2</v>
      </c>
      <c r="F283" s="71">
        <v>350.2</v>
      </c>
      <c r="G283" s="71">
        <v>350.2</v>
      </c>
    </row>
    <row r="284" spans="1:7" ht="18.75">
      <c r="A284" s="68" t="s">
        <v>117</v>
      </c>
      <c r="B284" s="63" t="s">
        <v>68</v>
      </c>
      <c r="C284" s="63" t="s">
        <v>161</v>
      </c>
      <c r="D284" s="63" t="s">
        <v>262</v>
      </c>
      <c r="E284" s="65">
        <v>264.24</v>
      </c>
      <c r="F284" s="65">
        <v>264.24</v>
      </c>
      <c r="G284" s="65">
        <v>264.24</v>
      </c>
    </row>
    <row r="285" spans="1:7" ht="31.5">
      <c r="A285" s="69" t="s">
        <v>55</v>
      </c>
      <c r="B285" s="70" t="s">
        <v>68</v>
      </c>
      <c r="C285" s="70" t="s">
        <v>161</v>
      </c>
      <c r="D285" s="70" t="s">
        <v>51</v>
      </c>
      <c r="E285" s="71">
        <v>264.24</v>
      </c>
      <c r="F285" s="71">
        <v>264.24</v>
      </c>
      <c r="G285" s="71">
        <v>264.24</v>
      </c>
    </row>
    <row r="286" spans="1:7" ht="18.75">
      <c r="A286" s="68" t="s">
        <v>347</v>
      </c>
      <c r="B286" s="63" t="s">
        <v>68</v>
      </c>
      <c r="C286" s="63" t="s">
        <v>348</v>
      </c>
      <c r="D286" s="63" t="s">
        <v>262</v>
      </c>
      <c r="E286" s="65">
        <v>861.909</v>
      </c>
      <c r="F286" s="65">
        <v>2002.44445</v>
      </c>
      <c r="G286" s="65">
        <v>2374.22223</v>
      </c>
    </row>
    <row r="287" spans="1:7" ht="47.25">
      <c r="A287" s="54" t="s">
        <v>349</v>
      </c>
      <c r="B287" s="60" t="s">
        <v>68</v>
      </c>
      <c r="C287" s="60" t="s">
        <v>631</v>
      </c>
      <c r="D287" s="60" t="s">
        <v>262</v>
      </c>
      <c r="E287" s="67" t="s">
        <v>262</v>
      </c>
      <c r="F287" s="67" t="s">
        <v>262</v>
      </c>
      <c r="G287" s="67">
        <v>463.22223</v>
      </c>
    </row>
    <row r="288" spans="1:7" ht="31.5">
      <c r="A288" s="69" t="s">
        <v>55</v>
      </c>
      <c r="B288" s="70" t="s">
        <v>68</v>
      </c>
      <c r="C288" s="70" t="s">
        <v>631</v>
      </c>
      <c r="D288" s="70" t="s">
        <v>51</v>
      </c>
      <c r="E288" s="71" t="s">
        <v>262</v>
      </c>
      <c r="F288" s="71" t="s">
        <v>262</v>
      </c>
      <c r="G288" s="71">
        <v>463.22223</v>
      </c>
    </row>
    <row r="289" spans="1:7" ht="47.25">
      <c r="A289" s="54" t="s">
        <v>349</v>
      </c>
      <c r="B289" s="60" t="s">
        <v>68</v>
      </c>
      <c r="C289" s="60" t="s">
        <v>350</v>
      </c>
      <c r="D289" s="60" t="s">
        <v>262</v>
      </c>
      <c r="E289" s="67">
        <v>861.909</v>
      </c>
      <c r="F289" s="67">
        <v>2002.44445</v>
      </c>
      <c r="G289" s="67">
        <v>1911</v>
      </c>
    </row>
    <row r="290" spans="1:7" ht="31.5">
      <c r="A290" s="69" t="s">
        <v>55</v>
      </c>
      <c r="B290" s="70" t="s">
        <v>68</v>
      </c>
      <c r="C290" s="70" t="s">
        <v>350</v>
      </c>
      <c r="D290" s="70" t="s">
        <v>51</v>
      </c>
      <c r="E290" s="71">
        <v>861.909</v>
      </c>
      <c r="F290" s="71">
        <v>2002.44445</v>
      </c>
      <c r="G290" s="71">
        <v>1911</v>
      </c>
    </row>
    <row r="291" spans="1:7" ht="63">
      <c r="A291" s="68" t="s">
        <v>435</v>
      </c>
      <c r="B291" s="63" t="s">
        <v>68</v>
      </c>
      <c r="C291" s="63" t="s">
        <v>434</v>
      </c>
      <c r="D291" s="63" t="s">
        <v>262</v>
      </c>
      <c r="E291" s="65">
        <v>15555.5</v>
      </c>
      <c r="F291" s="65">
        <v>15555.5</v>
      </c>
      <c r="G291" s="65">
        <v>16508.1</v>
      </c>
    </row>
    <row r="292" spans="1:7" ht="63">
      <c r="A292" s="54" t="s">
        <v>632</v>
      </c>
      <c r="B292" s="60" t="s">
        <v>68</v>
      </c>
      <c r="C292" s="60" t="s">
        <v>591</v>
      </c>
      <c r="D292" s="60" t="s">
        <v>262</v>
      </c>
      <c r="E292" s="67">
        <v>15555.5</v>
      </c>
      <c r="F292" s="67">
        <v>15555.5</v>
      </c>
      <c r="G292" s="67">
        <v>16508.1</v>
      </c>
    </row>
    <row r="293" spans="1:7" ht="31.5">
      <c r="A293" s="69" t="s">
        <v>55</v>
      </c>
      <c r="B293" s="70" t="s">
        <v>68</v>
      </c>
      <c r="C293" s="70" t="s">
        <v>591</v>
      </c>
      <c r="D293" s="70" t="s">
        <v>51</v>
      </c>
      <c r="E293" s="71">
        <v>15555.5</v>
      </c>
      <c r="F293" s="71">
        <v>15555.5</v>
      </c>
      <c r="G293" s="71">
        <v>16508.1</v>
      </c>
    </row>
    <row r="294" spans="1:7" ht="47.25">
      <c r="A294" s="68" t="s">
        <v>566</v>
      </c>
      <c r="B294" s="63" t="s">
        <v>68</v>
      </c>
      <c r="C294" s="63" t="s">
        <v>229</v>
      </c>
      <c r="D294" s="63" t="s">
        <v>262</v>
      </c>
      <c r="E294" s="65">
        <v>9606.56566</v>
      </c>
      <c r="F294" s="65">
        <v>9146.16162</v>
      </c>
      <c r="G294" s="65">
        <v>9398.68687</v>
      </c>
    </row>
    <row r="295" spans="1:7" ht="63">
      <c r="A295" s="54" t="s">
        <v>633</v>
      </c>
      <c r="B295" s="60" t="s">
        <v>68</v>
      </c>
      <c r="C295" s="60" t="s">
        <v>436</v>
      </c>
      <c r="D295" s="60" t="s">
        <v>262</v>
      </c>
      <c r="E295" s="67">
        <v>9606.56566</v>
      </c>
      <c r="F295" s="67">
        <v>9146.16162</v>
      </c>
      <c r="G295" s="67">
        <v>9398.68687</v>
      </c>
    </row>
    <row r="296" spans="1:7" ht="31.5">
      <c r="A296" s="69" t="s">
        <v>55</v>
      </c>
      <c r="B296" s="70" t="s">
        <v>68</v>
      </c>
      <c r="C296" s="70" t="s">
        <v>436</v>
      </c>
      <c r="D296" s="70" t="s">
        <v>51</v>
      </c>
      <c r="E296" s="71">
        <v>9606.56566</v>
      </c>
      <c r="F296" s="71">
        <v>9146.16162</v>
      </c>
      <c r="G296" s="71">
        <v>9398.68687</v>
      </c>
    </row>
    <row r="297" spans="1:7" ht="47.25">
      <c r="A297" s="68" t="s">
        <v>268</v>
      </c>
      <c r="B297" s="63" t="s">
        <v>68</v>
      </c>
      <c r="C297" s="63" t="s">
        <v>437</v>
      </c>
      <c r="D297" s="63" t="s">
        <v>262</v>
      </c>
      <c r="E297" s="65">
        <v>751.66667</v>
      </c>
      <c r="F297" s="65" t="s">
        <v>262</v>
      </c>
      <c r="G297" s="65" t="s">
        <v>262</v>
      </c>
    </row>
    <row r="298" spans="1:7" ht="47.25">
      <c r="A298" s="54" t="s">
        <v>268</v>
      </c>
      <c r="B298" s="60" t="s">
        <v>68</v>
      </c>
      <c r="C298" s="60" t="s">
        <v>536</v>
      </c>
      <c r="D298" s="60" t="s">
        <v>262</v>
      </c>
      <c r="E298" s="67">
        <v>751.66667</v>
      </c>
      <c r="F298" s="67" t="s">
        <v>262</v>
      </c>
      <c r="G298" s="67" t="s">
        <v>262</v>
      </c>
    </row>
    <row r="299" spans="1:7" ht="31.5">
      <c r="A299" s="69" t="s">
        <v>55</v>
      </c>
      <c r="B299" s="70" t="s">
        <v>68</v>
      </c>
      <c r="C299" s="70" t="s">
        <v>536</v>
      </c>
      <c r="D299" s="70" t="s">
        <v>51</v>
      </c>
      <c r="E299" s="71">
        <v>751.66667</v>
      </c>
      <c r="F299" s="71" t="s">
        <v>262</v>
      </c>
      <c r="G299" s="71" t="s">
        <v>262</v>
      </c>
    </row>
    <row r="300" spans="1:7" ht="31.5">
      <c r="A300" s="68" t="s">
        <v>73</v>
      </c>
      <c r="B300" s="63" t="s">
        <v>68</v>
      </c>
      <c r="C300" s="63" t="s">
        <v>180</v>
      </c>
      <c r="D300" s="63" t="s">
        <v>262</v>
      </c>
      <c r="E300" s="65">
        <v>21389.39394</v>
      </c>
      <c r="F300" s="65">
        <v>19497.82427</v>
      </c>
      <c r="G300" s="65">
        <v>19497.82427</v>
      </c>
    </row>
    <row r="301" spans="1:7" ht="31.5">
      <c r="A301" s="68" t="s">
        <v>269</v>
      </c>
      <c r="B301" s="63" t="s">
        <v>68</v>
      </c>
      <c r="C301" s="63" t="s">
        <v>270</v>
      </c>
      <c r="D301" s="63" t="s">
        <v>262</v>
      </c>
      <c r="E301" s="65" t="s">
        <v>262</v>
      </c>
      <c r="F301" s="65">
        <v>267.925</v>
      </c>
      <c r="G301" s="65">
        <v>267.925</v>
      </c>
    </row>
    <row r="302" spans="1:7" ht="63">
      <c r="A302" s="54" t="s">
        <v>438</v>
      </c>
      <c r="B302" s="60" t="s">
        <v>68</v>
      </c>
      <c r="C302" s="60" t="s">
        <v>271</v>
      </c>
      <c r="D302" s="60" t="s">
        <v>262</v>
      </c>
      <c r="E302" s="67" t="s">
        <v>262</v>
      </c>
      <c r="F302" s="67">
        <v>267.925</v>
      </c>
      <c r="G302" s="67">
        <v>267.925</v>
      </c>
    </row>
    <row r="303" spans="1:7" ht="18.75">
      <c r="A303" s="69" t="s">
        <v>47</v>
      </c>
      <c r="B303" s="70" t="s">
        <v>68</v>
      </c>
      <c r="C303" s="70" t="s">
        <v>271</v>
      </c>
      <c r="D303" s="70" t="s">
        <v>48</v>
      </c>
      <c r="E303" s="71" t="s">
        <v>262</v>
      </c>
      <c r="F303" s="71">
        <v>267.925</v>
      </c>
      <c r="G303" s="71">
        <v>267.925</v>
      </c>
    </row>
    <row r="304" spans="1:7" ht="47.25">
      <c r="A304" s="68" t="s">
        <v>71</v>
      </c>
      <c r="B304" s="63" t="s">
        <v>68</v>
      </c>
      <c r="C304" s="63" t="s">
        <v>162</v>
      </c>
      <c r="D304" s="63" t="s">
        <v>262</v>
      </c>
      <c r="E304" s="65">
        <v>20722.72727</v>
      </c>
      <c r="F304" s="65">
        <v>19229.89927</v>
      </c>
      <c r="G304" s="65">
        <v>19229.89927</v>
      </c>
    </row>
    <row r="305" spans="1:7" ht="31.5">
      <c r="A305" s="69" t="s">
        <v>55</v>
      </c>
      <c r="B305" s="70" t="s">
        <v>68</v>
      </c>
      <c r="C305" s="70" t="s">
        <v>162</v>
      </c>
      <c r="D305" s="70" t="s">
        <v>51</v>
      </c>
      <c r="E305" s="71">
        <v>19200</v>
      </c>
      <c r="F305" s="71">
        <v>17707.172</v>
      </c>
      <c r="G305" s="71">
        <v>17707.172</v>
      </c>
    </row>
    <row r="306" spans="1:7" ht="63">
      <c r="A306" s="54" t="s">
        <v>432</v>
      </c>
      <c r="B306" s="60" t="s">
        <v>68</v>
      </c>
      <c r="C306" s="60" t="s">
        <v>272</v>
      </c>
      <c r="D306" s="60" t="s">
        <v>262</v>
      </c>
      <c r="E306" s="67">
        <v>1522.72727</v>
      </c>
      <c r="F306" s="67">
        <v>1522.72727</v>
      </c>
      <c r="G306" s="67">
        <v>1522.72727</v>
      </c>
    </row>
    <row r="307" spans="1:7" ht="31.5">
      <c r="A307" s="69" t="s">
        <v>55</v>
      </c>
      <c r="B307" s="70" t="s">
        <v>68</v>
      </c>
      <c r="C307" s="70" t="s">
        <v>272</v>
      </c>
      <c r="D307" s="70" t="s">
        <v>51</v>
      </c>
      <c r="E307" s="71">
        <v>1522.72727</v>
      </c>
      <c r="F307" s="71">
        <v>1522.72727</v>
      </c>
      <c r="G307" s="71">
        <v>1522.72727</v>
      </c>
    </row>
    <row r="308" spans="1:7" ht="21.75" customHeight="1">
      <c r="A308" s="68" t="s">
        <v>634</v>
      </c>
      <c r="B308" s="63" t="s">
        <v>68</v>
      </c>
      <c r="C308" s="63" t="s">
        <v>635</v>
      </c>
      <c r="D308" s="63" t="s">
        <v>262</v>
      </c>
      <c r="E308" s="65">
        <v>666.66667</v>
      </c>
      <c r="F308" s="65" t="s">
        <v>262</v>
      </c>
      <c r="G308" s="65" t="s">
        <v>262</v>
      </c>
    </row>
    <row r="309" spans="1:7" ht="47.25">
      <c r="A309" s="54" t="s">
        <v>268</v>
      </c>
      <c r="B309" s="60" t="s">
        <v>68</v>
      </c>
      <c r="C309" s="60" t="s">
        <v>636</v>
      </c>
      <c r="D309" s="60" t="s">
        <v>262</v>
      </c>
      <c r="E309" s="67">
        <v>666.66667</v>
      </c>
      <c r="F309" s="67" t="s">
        <v>262</v>
      </c>
      <c r="G309" s="67" t="s">
        <v>262</v>
      </c>
    </row>
    <row r="310" spans="1:7" ht="31.5">
      <c r="A310" s="69" t="s">
        <v>55</v>
      </c>
      <c r="B310" s="70" t="s">
        <v>68</v>
      </c>
      <c r="C310" s="70" t="s">
        <v>636</v>
      </c>
      <c r="D310" s="70" t="s">
        <v>51</v>
      </c>
      <c r="E310" s="71">
        <v>666.66667</v>
      </c>
      <c r="F310" s="71" t="s">
        <v>262</v>
      </c>
      <c r="G310" s="71" t="s">
        <v>262</v>
      </c>
    </row>
    <row r="311" spans="1:7" ht="31.5">
      <c r="A311" s="68" t="s">
        <v>74</v>
      </c>
      <c r="B311" s="63" t="s">
        <v>68</v>
      </c>
      <c r="C311" s="63" t="s">
        <v>181</v>
      </c>
      <c r="D311" s="63" t="s">
        <v>262</v>
      </c>
      <c r="E311" s="65">
        <v>1085.37044</v>
      </c>
      <c r="F311" s="65">
        <v>815.63517</v>
      </c>
      <c r="G311" s="65">
        <v>815.63517</v>
      </c>
    </row>
    <row r="312" spans="1:7" ht="31.5">
      <c r="A312" s="68" t="s">
        <v>75</v>
      </c>
      <c r="B312" s="63" t="s">
        <v>68</v>
      </c>
      <c r="C312" s="63" t="s">
        <v>163</v>
      </c>
      <c r="D312" s="63" t="s">
        <v>262</v>
      </c>
      <c r="E312" s="65">
        <v>928.72044</v>
      </c>
      <c r="F312" s="65">
        <v>815.63517</v>
      </c>
      <c r="G312" s="65">
        <v>815.63517</v>
      </c>
    </row>
    <row r="313" spans="1:7" ht="31.5">
      <c r="A313" s="69" t="s">
        <v>55</v>
      </c>
      <c r="B313" s="70" t="s">
        <v>68</v>
      </c>
      <c r="C313" s="70" t="s">
        <v>163</v>
      </c>
      <c r="D313" s="70" t="s">
        <v>51</v>
      </c>
      <c r="E313" s="71">
        <v>20</v>
      </c>
      <c r="F313" s="71" t="s">
        <v>262</v>
      </c>
      <c r="G313" s="71" t="s">
        <v>262</v>
      </c>
    </row>
    <row r="314" spans="1:7" ht="31.5">
      <c r="A314" s="54" t="s">
        <v>273</v>
      </c>
      <c r="B314" s="60" t="s">
        <v>68</v>
      </c>
      <c r="C314" s="60" t="s">
        <v>232</v>
      </c>
      <c r="D314" s="60" t="s">
        <v>262</v>
      </c>
      <c r="E314" s="67">
        <v>908.72044</v>
      </c>
      <c r="F314" s="67">
        <v>815.63517</v>
      </c>
      <c r="G314" s="67">
        <v>815.63517</v>
      </c>
    </row>
    <row r="315" spans="1:7" ht="31.5">
      <c r="A315" s="69" t="s">
        <v>55</v>
      </c>
      <c r="B315" s="70" t="s">
        <v>68</v>
      </c>
      <c r="C315" s="70" t="s">
        <v>232</v>
      </c>
      <c r="D315" s="70" t="s">
        <v>51</v>
      </c>
      <c r="E315" s="71">
        <v>908.72044</v>
      </c>
      <c r="F315" s="71">
        <v>815.63517</v>
      </c>
      <c r="G315" s="71">
        <v>815.63517</v>
      </c>
    </row>
    <row r="316" spans="1:7" ht="31.5">
      <c r="A316" s="68" t="s">
        <v>76</v>
      </c>
      <c r="B316" s="63" t="s">
        <v>68</v>
      </c>
      <c r="C316" s="63" t="s">
        <v>244</v>
      </c>
      <c r="D316" s="63" t="s">
        <v>262</v>
      </c>
      <c r="E316" s="65">
        <v>156.65</v>
      </c>
      <c r="F316" s="65" t="s">
        <v>262</v>
      </c>
      <c r="G316" s="65" t="s">
        <v>262</v>
      </c>
    </row>
    <row r="317" spans="1:7" ht="31.5">
      <c r="A317" s="69" t="s">
        <v>55</v>
      </c>
      <c r="B317" s="70" t="s">
        <v>68</v>
      </c>
      <c r="C317" s="70" t="s">
        <v>244</v>
      </c>
      <c r="D317" s="70" t="s">
        <v>51</v>
      </c>
      <c r="E317" s="71">
        <v>156.65</v>
      </c>
      <c r="F317" s="71" t="s">
        <v>262</v>
      </c>
      <c r="G317" s="71" t="s">
        <v>262</v>
      </c>
    </row>
    <row r="318" spans="1:7" ht="31.5">
      <c r="A318" s="68" t="s">
        <v>182</v>
      </c>
      <c r="B318" s="63" t="s">
        <v>68</v>
      </c>
      <c r="C318" s="63" t="s">
        <v>183</v>
      </c>
      <c r="D318" s="63" t="s">
        <v>262</v>
      </c>
      <c r="E318" s="65">
        <v>22244.182</v>
      </c>
      <c r="F318" s="65">
        <v>21540.782</v>
      </c>
      <c r="G318" s="65">
        <v>21540.782</v>
      </c>
    </row>
    <row r="319" spans="1:7" ht="31.5">
      <c r="A319" s="68" t="s">
        <v>164</v>
      </c>
      <c r="B319" s="63" t="s">
        <v>68</v>
      </c>
      <c r="C319" s="63" t="s">
        <v>165</v>
      </c>
      <c r="D319" s="63" t="s">
        <v>262</v>
      </c>
      <c r="E319" s="65">
        <v>22244.182</v>
      </c>
      <c r="F319" s="65">
        <v>21540.782</v>
      </c>
      <c r="G319" s="65">
        <v>21540.782</v>
      </c>
    </row>
    <row r="320" spans="1:7" ht="78.75">
      <c r="A320" s="69" t="s">
        <v>36</v>
      </c>
      <c r="B320" s="70" t="s">
        <v>68</v>
      </c>
      <c r="C320" s="70" t="s">
        <v>165</v>
      </c>
      <c r="D320" s="70" t="s">
        <v>37</v>
      </c>
      <c r="E320" s="71">
        <v>21560.782</v>
      </c>
      <c r="F320" s="71">
        <v>21540.782</v>
      </c>
      <c r="G320" s="71">
        <v>21540.782</v>
      </c>
    </row>
    <row r="321" spans="1:7" ht="31.5">
      <c r="A321" s="69" t="s">
        <v>218</v>
      </c>
      <c r="B321" s="70" t="s">
        <v>68</v>
      </c>
      <c r="C321" s="70" t="s">
        <v>165</v>
      </c>
      <c r="D321" s="70" t="s">
        <v>38</v>
      </c>
      <c r="E321" s="71">
        <v>658.4</v>
      </c>
      <c r="F321" s="71" t="s">
        <v>262</v>
      </c>
      <c r="G321" s="71" t="s">
        <v>262</v>
      </c>
    </row>
    <row r="322" spans="1:7" ht="18.75">
      <c r="A322" s="69" t="s">
        <v>40</v>
      </c>
      <c r="B322" s="70" t="s">
        <v>68</v>
      </c>
      <c r="C322" s="70" t="s">
        <v>165</v>
      </c>
      <c r="D322" s="70" t="s">
        <v>41</v>
      </c>
      <c r="E322" s="71">
        <v>25</v>
      </c>
      <c r="F322" s="71" t="s">
        <v>262</v>
      </c>
      <c r="G322" s="71" t="s">
        <v>262</v>
      </c>
    </row>
    <row r="323" spans="1:7" ht="47.25">
      <c r="A323" s="68" t="s">
        <v>508</v>
      </c>
      <c r="B323" s="63" t="s">
        <v>68</v>
      </c>
      <c r="C323" s="63" t="s">
        <v>198</v>
      </c>
      <c r="D323" s="63" t="s">
        <v>262</v>
      </c>
      <c r="E323" s="65">
        <v>4022.16846</v>
      </c>
      <c r="F323" s="65">
        <v>1767.25373</v>
      </c>
      <c r="G323" s="65">
        <v>1767.25373</v>
      </c>
    </row>
    <row r="324" spans="1:7" ht="31.5">
      <c r="A324" s="68" t="s">
        <v>509</v>
      </c>
      <c r="B324" s="63" t="s">
        <v>68</v>
      </c>
      <c r="C324" s="63" t="s">
        <v>199</v>
      </c>
      <c r="D324" s="63" t="s">
        <v>262</v>
      </c>
      <c r="E324" s="65">
        <v>1358.55556</v>
      </c>
      <c r="F324" s="65">
        <v>1358.55556</v>
      </c>
      <c r="G324" s="65">
        <v>1358.55556</v>
      </c>
    </row>
    <row r="325" spans="1:7" ht="31.5">
      <c r="A325" s="68" t="s">
        <v>468</v>
      </c>
      <c r="B325" s="63" t="s">
        <v>68</v>
      </c>
      <c r="C325" s="63" t="s">
        <v>469</v>
      </c>
      <c r="D325" s="63" t="s">
        <v>262</v>
      </c>
      <c r="E325" s="65">
        <v>1358.55556</v>
      </c>
      <c r="F325" s="65">
        <v>1358.55556</v>
      </c>
      <c r="G325" s="65">
        <v>1358.55556</v>
      </c>
    </row>
    <row r="326" spans="1:7" ht="47.25">
      <c r="A326" s="54" t="s">
        <v>470</v>
      </c>
      <c r="B326" s="60" t="s">
        <v>68</v>
      </c>
      <c r="C326" s="60" t="s">
        <v>471</v>
      </c>
      <c r="D326" s="60" t="s">
        <v>262</v>
      </c>
      <c r="E326" s="67">
        <v>1358.55556</v>
      </c>
      <c r="F326" s="67">
        <v>1358.55556</v>
      </c>
      <c r="G326" s="67">
        <v>1358.55556</v>
      </c>
    </row>
    <row r="327" spans="1:7" ht="31.5">
      <c r="A327" s="69" t="s">
        <v>55</v>
      </c>
      <c r="B327" s="70" t="s">
        <v>68</v>
      </c>
      <c r="C327" s="70" t="s">
        <v>471</v>
      </c>
      <c r="D327" s="70" t="s">
        <v>51</v>
      </c>
      <c r="E327" s="71">
        <v>1358.55556</v>
      </c>
      <c r="F327" s="71">
        <v>1358.55556</v>
      </c>
      <c r="G327" s="71">
        <v>1358.55556</v>
      </c>
    </row>
    <row r="328" spans="1:7" ht="47.25">
      <c r="A328" s="68" t="s">
        <v>510</v>
      </c>
      <c r="B328" s="63" t="s">
        <v>68</v>
      </c>
      <c r="C328" s="63" t="s">
        <v>230</v>
      </c>
      <c r="D328" s="63" t="s">
        <v>262</v>
      </c>
      <c r="E328" s="65">
        <v>815.6129</v>
      </c>
      <c r="F328" s="65">
        <v>408.69817</v>
      </c>
      <c r="G328" s="65">
        <v>408.69817</v>
      </c>
    </row>
    <row r="329" spans="1:7" ht="47.25">
      <c r="A329" s="68" t="s">
        <v>472</v>
      </c>
      <c r="B329" s="63" t="s">
        <v>68</v>
      </c>
      <c r="C329" s="63" t="s">
        <v>473</v>
      </c>
      <c r="D329" s="63" t="s">
        <v>262</v>
      </c>
      <c r="E329" s="65">
        <v>500</v>
      </c>
      <c r="F329" s="65" t="s">
        <v>262</v>
      </c>
      <c r="G329" s="65" t="s">
        <v>262</v>
      </c>
    </row>
    <row r="330" spans="1:7" ht="18.75">
      <c r="A330" s="69" t="s">
        <v>47</v>
      </c>
      <c r="B330" s="70" t="s">
        <v>68</v>
      </c>
      <c r="C330" s="70" t="s">
        <v>473</v>
      </c>
      <c r="D330" s="70" t="s">
        <v>48</v>
      </c>
      <c r="E330" s="71">
        <v>500</v>
      </c>
      <c r="F330" s="71" t="s">
        <v>262</v>
      </c>
      <c r="G330" s="71" t="s">
        <v>262</v>
      </c>
    </row>
    <row r="331" spans="1:7" ht="47.25">
      <c r="A331" s="68" t="s">
        <v>474</v>
      </c>
      <c r="B331" s="63" t="s">
        <v>68</v>
      </c>
      <c r="C331" s="63" t="s">
        <v>475</v>
      </c>
      <c r="D331" s="63" t="s">
        <v>262</v>
      </c>
      <c r="E331" s="65">
        <v>315.6129</v>
      </c>
      <c r="F331" s="65">
        <v>408.69817</v>
      </c>
      <c r="G331" s="65">
        <v>408.69817</v>
      </c>
    </row>
    <row r="332" spans="1:7" ht="63">
      <c r="A332" s="54" t="s">
        <v>476</v>
      </c>
      <c r="B332" s="60" t="s">
        <v>68</v>
      </c>
      <c r="C332" s="60" t="s">
        <v>477</v>
      </c>
      <c r="D332" s="60" t="s">
        <v>262</v>
      </c>
      <c r="E332" s="67">
        <v>315.6129</v>
      </c>
      <c r="F332" s="67">
        <v>408.69817</v>
      </c>
      <c r="G332" s="67">
        <v>408.69817</v>
      </c>
    </row>
    <row r="333" spans="1:7" ht="31.5">
      <c r="A333" s="69" t="s">
        <v>55</v>
      </c>
      <c r="B333" s="70" t="s">
        <v>68</v>
      </c>
      <c r="C333" s="70" t="s">
        <v>477</v>
      </c>
      <c r="D333" s="70" t="s">
        <v>51</v>
      </c>
      <c r="E333" s="71">
        <v>315.6129</v>
      </c>
      <c r="F333" s="71">
        <v>408.69817</v>
      </c>
      <c r="G333" s="71">
        <v>408.69817</v>
      </c>
    </row>
    <row r="334" spans="1:7" ht="31.5">
      <c r="A334" s="68" t="s">
        <v>481</v>
      </c>
      <c r="B334" s="63" t="s">
        <v>68</v>
      </c>
      <c r="C334" s="63" t="s">
        <v>482</v>
      </c>
      <c r="D334" s="63" t="s">
        <v>262</v>
      </c>
      <c r="E334" s="65">
        <v>1848</v>
      </c>
      <c r="F334" s="65" t="s">
        <v>262</v>
      </c>
      <c r="G334" s="65" t="s">
        <v>262</v>
      </c>
    </row>
    <row r="335" spans="1:7" ht="31.5">
      <c r="A335" s="68" t="s">
        <v>483</v>
      </c>
      <c r="B335" s="63" t="s">
        <v>68</v>
      </c>
      <c r="C335" s="63" t="s">
        <v>484</v>
      </c>
      <c r="D335" s="63" t="s">
        <v>262</v>
      </c>
      <c r="E335" s="65">
        <v>1848</v>
      </c>
      <c r="F335" s="65" t="s">
        <v>262</v>
      </c>
      <c r="G335" s="65" t="s">
        <v>262</v>
      </c>
    </row>
    <row r="336" spans="1:7" ht="31.5">
      <c r="A336" s="69" t="s">
        <v>55</v>
      </c>
      <c r="B336" s="70" t="s">
        <v>68</v>
      </c>
      <c r="C336" s="70" t="s">
        <v>484</v>
      </c>
      <c r="D336" s="70" t="s">
        <v>51</v>
      </c>
      <c r="E336" s="71">
        <v>1848</v>
      </c>
      <c r="F336" s="71" t="s">
        <v>262</v>
      </c>
      <c r="G336" s="71" t="s">
        <v>262</v>
      </c>
    </row>
    <row r="337" spans="1:7" ht="31.5">
      <c r="A337" s="68" t="s">
        <v>511</v>
      </c>
      <c r="B337" s="63" t="s">
        <v>68</v>
      </c>
      <c r="C337" s="63" t="s">
        <v>200</v>
      </c>
      <c r="D337" s="63" t="s">
        <v>262</v>
      </c>
      <c r="E337" s="65">
        <v>2400</v>
      </c>
      <c r="F337" s="65">
        <v>2400</v>
      </c>
      <c r="G337" s="65">
        <v>2400</v>
      </c>
    </row>
    <row r="338" spans="1:7" ht="18.75">
      <c r="A338" s="68" t="s">
        <v>64</v>
      </c>
      <c r="B338" s="63" t="s">
        <v>68</v>
      </c>
      <c r="C338" s="63" t="s">
        <v>280</v>
      </c>
      <c r="D338" s="63" t="s">
        <v>262</v>
      </c>
      <c r="E338" s="65">
        <v>2400</v>
      </c>
      <c r="F338" s="65">
        <v>2400</v>
      </c>
      <c r="G338" s="65">
        <v>2400</v>
      </c>
    </row>
    <row r="339" spans="1:7" ht="18.75">
      <c r="A339" s="68" t="s">
        <v>515</v>
      </c>
      <c r="B339" s="63" t="s">
        <v>68</v>
      </c>
      <c r="C339" s="63" t="s">
        <v>281</v>
      </c>
      <c r="D339" s="63" t="s">
        <v>262</v>
      </c>
      <c r="E339" s="65">
        <v>2400</v>
      </c>
      <c r="F339" s="65">
        <v>2400</v>
      </c>
      <c r="G339" s="65">
        <v>2400</v>
      </c>
    </row>
    <row r="340" spans="1:7" ht="126">
      <c r="A340" s="54" t="s">
        <v>489</v>
      </c>
      <c r="B340" s="60" t="s">
        <v>68</v>
      </c>
      <c r="C340" s="60" t="s">
        <v>490</v>
      </c>
      <c r="D340" s="60" t="s">
        <v>262</v>
      </c>
      <c r="E340" s="67">
        <v>2400</v>
      </c>
      <c r="F340" s="67">
        <v>2400</v>
      </c>
      <c r="G340" s="67">
        <v>2400</v>
      </c>
    </row>
    <row r="341" spans="1:7" ht="18.75">
      <c r="A341" s="69" t="s">
        <v>47</v>
      </c>
      <c r="B341" s="70" t="s">
        <v>68</v>
      </c>
      <c r="C341" s="70" t="s">
        <v>490</v>
      </c>
      <c r="D341" s="70" t="s">
        <v>48</v>
      </c>
      <c r="E341" s="71">
        <v>2400</v>
      </c>
      <c r="F341" s="71">
        <v>2400</v>
      </c>
      <c r="G341" s="71">
        <v>2400</v>
      </c>
    </row>
    <row r="342" spans="1:7" ht="18.75">
      <c r="A342" s="68" t="s">
        <v>217</v>
      </c>
      <c r="B342" s="63" t="s">
        <v>68</v>
      </c>
      <c r="C342" s="63" t="s">
        <v>202</v>
      </c>
      <c r="D342" s="63" t="s">
        <v>262</v>
      </c>
      <c r="E342" s="65">
        <v>2852.1</v>
      </c>
      <c r="F342" s="65">
        <v>2932.2</v>
      </c>
      <c r="G342" s="65">
        <v>2932.2</v>
      </c>
    </row>
    <row r="343" spans="1:7" ht="18.75">
      <c r="A343" s="68" t="s">
        <v>49</v>
      </c>
      <c r="B343" s="63" t="s">
        <v>68</v>
      </c>
      <c r="C343" s="63" t="s">
        <v>203</v>
      </c>
      <c r="D343" s="63" t="s">
        <v>262</v>
      </c>
      <c r="E343" s="65">
        <v>2852.1</v>
      </c>
      <c r="F343" s="65">
        <v>2932.2</v>
      </c>
      <c r="G343" s="65">
        <v>2932.2</v>
      </c>
    </row>
    <row r="344" spans="1:7" ht="96" customHeight="1">
      <c r="A344" s="54" t="s">
        <v>284</v>
      </c>
      <c r="B344" s="60" t="s">
        <v>68</v>
      </c>
      <c r="C344" s="60" t="s">
        <v>285</v>
      </c>
      <c r="D344" s="60" t="s">
        <v>262</v>
      </c>
      <c r="E344" s="67">
        <v>2798.4</v>
      </c>
      <c r="F344" s="67">
        <v>2877</v>
      </c>
      <c r="G344" s="67">
        <v>2877</v>
      </c>
    </row>
    <row r="345" spans="1:7" ht="78.75">
      <c r="A345" s="69" t="s">
        <v>36</v>
      </c>
      <c r="B345" s="70" t="s">
        <v>68</v>
      </c>
      <c r="C345" s="70" t="s">
        <v>285</v>
      </c>
      <c r="D345" s="70" t="s">
        <v>37</v>
      </c>
      <c r="E345" s="71">
        <v>2648.4</v>
      </c>
      <c r="F345" s="71">
        <v>2727</v>
      </c>
      <c r="G345" s="71">
        <v>2727</v>
      </c>
    </row>
    <row r="346" spans="1:7" ht="31.5">
      <c r="A346" s="69" t="s">
        <v>218</v>
      </c>
      <c r="B346" s="70" t="s">
        <v>68</v>
      </c>
      <c r="C346" s="70" t="s">
        <v>285</v>
      </c>
      <c r="D346" s="70" t="s">
        <v>38</v>
      </c>
      <c r="E346" s="71">
        <v>150</v>
      </c>
      <c r="F346" s="71">
        <v>150</v>
      </c>
      <c r="G346" s="71">
        <v>150</v>
      </c>
    </row>
    <row r="347" spans="1:7" ht="94.5">
      <c r="A347" s="54" t="s">
        <v>520</v>
      </c>
      <c r="B347" s="60" t="s">
        <v>68</v>
      </c>
      <c r="C347" s="60" t="s">
        <v>491</v>
      </c>
      <c r="D347" s="60" t="s">
        <v>262</v>
      </c>
      <c r="E347" s="67">
        <v>47</v>
      </c>
      <c r="F347" s="67">
        <v>48.4</v>
      </c>
      <c r="G347" s="67">
        <v>48.4</v>
      </c>
    </row>
    <row r="348" spans="1:7" ht="78.75">
      <c r="A348" s="69" t="s">
        <v>36</v>
      </c>
      <c r="B348" s="70" t="s">
        <v>68</v>
      </c>
      <c r="C348" s="70" t="s">
        <v>491</v>
      </c>
      <c r="D348" s="70" t="s">
        <v>37</v>
      </c>
      <c r="E348" s="71">
        <v>45.7</v>
      </c>
      <c r="F348" s="71">
        <v>47.06</v>
      </c>
      <c r="G348" s="71">
        <v>47.06</v>
      </c>
    </row>
    <row r="349" spans="1:7" ht="31.5">
      <c r="A349" s="69" t="s">
        <v>218</v>
      </c>
      <c r="B349" s="70" t="s">
        <v>68</v>
      </c>
      <c r="C349" s="70" t="s">
        <v>491</v>
      </c>
      <c r="D349" s="70" t="s">
        <v>38</v>
      </c>
      <c r="E349" s="71">
        <v>1.3</v>
      </c>
      <c r="F349" s="71">
        <v>1.34</v>
      </c>
      <c r="G349" s="71">
        <v>1.34</v>
      </c>
    </row>
    <row r="350" spans="1:7" ht="94.5">
      <c r="A350" s="54" t="s">
        <v>648</v>
      </c>
      <c r="B350" s="60" t="s">
        <v>68</v>
      </c>
      <c r="C350" s="60" t="s">
        <v>649</v>
      </c>
      <c r="D350" s="60" t="s">
        <v>262</v>
      </c>
      <c r="E350" s="67">
        <v>6.7</v>
      </c>
      <c r="F350" s="67">
        <v>6.8</v>
      </c>
      <c r="G350" s="67">
        <v>6.8</v>
      </c>
    </row>
    <row r="351" spans="1:7" ht="31.5">
      <c r="A351" s="69" t="s">
        <v>218</v>
      </c>
      <c r="B351" s="70" t="s">
        <v>68</v>
      </c>
      <c r="C351" s="70" t="s">
        <v>649</v>
      </c>
      <c r="D351" s="70" t="s">
        <v>38</v>
      </c>
      <c r="E351" s="71">
        <v>6.7</v>
      </c>
      <c r="F351" s="71">
        <v>6.8</v>
      </c>
      <c r="G351" s="71">
        <v>6.8</v>
      </c>
    </row>
    <row r="352" spans="1:7" ht="47.25">
      <c r="A352" s="66" t="s">
        <v>167</v>
      </c>
      <c r="B352" s="60" t="s">
        <v>77</v>
      </c>
      <c r="C352" s="54" t="s">
        <v>262</v>
      </c>
      <c r="D352" s="54" t="s">
        <v>262</v>
      </c>
      <c r="E352" s="67">
        <v>70934.493</v>
      </c>
      <c r="F352" s="67">
        <v>28416.837</v>
      </c>
      <c r="G352" s="67">
        <v>36507.837</v>
      </c>
    </row>
    <row r="353" spans="1:7" ht="31.5">
      <c r="A353" s="68" t="s">
        <v>498</v>
      </c>
      <c r="B353" s="63" t="s">
        <v>77</v>
      </c>
      <c r="C353" s="63" t="s">
        <v>196</v>
      </c>
      <c r="D353" s="63" t="s">
        <v>262</v>
      </c>
      <c r="E353" s="65">
        <v>50604.593</v>
      </c>
      <c r="F353" s="65">
        <v>21016.837</v>
      </c>
      <c r="G353" s="65">
        <v>21207.837</v>
      </c>
    </row>
    <row r="354" spans="1:7" ht="31.5">
      <c r="A354" s="68" t="s">
        <v>501</v>
      </c>
      <c r="B354" s="63" t="s">
        <v>77</v>
      </c>
      <c r="C354" s="63" t="s">
        <v>451</v>
      </c>
      <c r="D354" s="63" t="s">
        <v>262</v>
      </c>
      <c r="E354" s="65">
        <v>50604.593</v>
      </c>
      <c r="F354" s="65">
        <v>21016.837</v>
      </c>
      <c r="G354" s="65">
        <v>21207.837</v>
      </c>
    </row>
    <row r="355" spans="1:7" ht="18.75">
      <c r="A355" s="68" t="s">
        <v>502</v>
      </c>
      <c r="B355" s="63" t="s">
        <v>77</v>
      </c>
      <c r="C355" s="63" t="s">
        <v>452</v>
      </c>
      <c r="D355" s="63" t="s">
        <v>262</v>
      </c>
      <c r="E355" s="65">
        <v>18018.293</v>
      </c>
      <c r="F355" s="65">
        <v>17585.337</v>
      </c>
      <c r="G355" s="65">
        <v>17585.337</v>
      </c>
    </row>
    <row r="356" spans="1:7" ht="78.75">
      <c r="A356" s="69" t="s">
        <v>36</v>
      </c>
      <c r="B356" s="70" t="s">
        <v>77</v>
      </c>
      <c r="C356" s="70" t="s">
        <v>452</v>
      </c>
      <c r="D356" s="70" t="s">
        <v>37</v>
      </c>
      <c r="E356" s="71">
        <v>17616.879</v>
      </c>
      <c r="F356" s="71">
        <v>17566.879</v>
      </c>
      <c r="G356" s="71">
        <v>17566.879</v>
      </c>
    </row>
    <row r="357" spans="1:7" ht="31.5">
      <c r="A357" s="69" t="s">
        <v>218</v>
      </c>
      <c r="B357" s="70" t="s">
        <v>77</v>
      </c>
      <c r="C357" s="70" t="s">
        <v>452</v>
      </c>
      <c r="D357" s="70" t="s">
        <v>38</v>
      </c>
      <c r="E357" s="71">
        <v>382.956</v>
      </c>
      <c r="F357" s="71" t="s">
        <v>262</v>
      </c>
      <c r="G357" s="71" t="s">
        <v>262</v>
      </c>
    </row>
    <row r="358" spans="1:7" ht="47.25">
      <c r="A358" s="54" t="s">
        <v>233</v>
      </c>
      <c r="B358" s="60" t="s">
        <v>77</v>
      </c>
      <c r="C358" s="60" t="s">
        <v>453</v>
      </c>
      <c r="D358" s="60" t="s">
        <v>262</v>
      </c>
      <c r="E358" s="67">
        <v>18.458</v>
      </c>
      <c r="F358" s="67">
        <v>18.458</v>
      </c>
      <c r="G358" s="67">
        <v>18.458</v>
      </c>
    </row>
    <row r="359" spans="1:7" ht="31.5">
      <c r="A359" s="69" t="s">
        <v>218</v>
      </c>
      <c r="B359" s="70" t="s">
        <v>77</v>
      </c>
      <c r="C359" s="70" t="s">
        <v>453</v>
      </c>
      <c r="D359" s="70" t="s">
        <v>38</v>
      </c>
      <c r="E359" s="71">
        <v>18.458</v>
      </c>
      <c r="F359" s="71">
        <v>18.458</v>
      </c>
      <c r="G359" s="71">
        <v>18.458</v>
      </c>
    </row>
    <row r="360" spans="1:7" ht="47.25">
      <c r="A360" s="68" t="s">
        <v>503</v>
      </c>
      <c r="B360" s="63" t="s">
        <v>77</v>
      </c>
      <c r="C360" s="63" t="s">
        <v>454</v>
      </c>
      <c r="D360" s="63" t="s">
        <v>262</v>
      </c>
      <c r="E360" s="65">
        <v>496.7</v>
      </c>
      <c r="F360" s="65">
        <v>492.5</v>
      </c>
      <c r="G360" s="65">
        <v>488.5</v>
      </c>
    </row>
    <row r="361" spans="1:7" ht="49.5" customHeight="1">
      <c r="A361" s="54" t="s">
        <v>455</v>
      </c>
      <c r="B361" s="60" t="s">
        <v>77</v>
      </c>
      <c r="C361" s="60" t="s">
        <v>456</v>
      </c>
      <c r="D361" s="60" t="s">
        <v>262</v>
      </c>
      <c r="E361" s="67">
        <v>496.7</v>
      </c>
      <c r="F361" s="67">
        <v>492.5</v>
      </c>
      <c r="G361" s="67">
        <v>488.5</v>
      </c>
    </row>
    <row r="362" spans="1:7" ht="18.75">
      <c r="A362" s="69" t="s">
        <v>78</v>
      </c>
      <c r="B362" s="70" t="s">
        <v>77</v>
      </c>
      <c r="C362" s="70" t="s">
        <v>456</v>
      </c>
      <c r="D362" s="70" t="s">
        <v>79</v>
      </c>
      <c r="E362" s="71">
        <v>496.7</v>
      </c>
      <c r="F362" s="71">
        <v>492.5</v>
      </c>
      <c r="G362" s="71">
        <v>488.5</v>
      </c>
    </row>
    <row r="363" spans="1:7" ht="47.25">
      <c r="A363" s="68" t="s">
        <v>206</v>
      </c>
      <c r="B363" s="63" t="s">
        <v>77</v>
      </c>
      <c r="C363" s="63" t="s">
        <v>457</v>
      </c>
      <c r="D363" s="63" t="s">
        <v>262</v>
      </c>
      <c r="E363" s="65">
        <v>32089.6</v>
      </c>
      <c r="F363" s="65">
        <v>2939</v>
      </c>
      <c r="G363" s="65">
        <v>3134</v>
      </c>
    </row>
    <row r="364" spans="1:7" ht="18.75">
      <c r="A364" s="69" t="s">
        <v>78</v>
      </c>
      <c r="B364" s="70" t="s">
        <v>77</v>
      </c>
      <c r="C364" s="70" t="s">
        <v>457</v>
      </c>
      <c r="D364" s="70" t="s">
        <v>79</v>
      </c>
      <c r="E364" s="71">
        <v>32089.6</v>
      </c>
      <c r="F364" s="71">
        <v>2939</v>
      </c>
      <c r="G364" s="71">
        <v>3134</v>
      </c>
    </row>
    <row r="365" spans="1:7" ht="18.75">
      <c r="A365" s="68" t="s">
        <v>217</v>
      </c>
      <c r="B365" s="63" t="s">
        <v>77</v>
      </c>
      <c r="C365" s="63" t="s">
        <v>202</v>
      </c>
      <c r="D365" s="63" t="s">
        <v>262</v>
      </c>
      <c r="E365" s="65">
        <v>20329.9</v>
      </c>
      <c r="F365" s="65">
        <v>7400</v>
      </c>
      <c r="G365" s="65">
        <v>15300</v>
      </c>
    </row>
    <row r="366" spans="1:7" ht="18.75">
      <c r="A366" s="68" t="s">
        <v>49</v>
      </c>
      <c r="B366" s="63" t="s">
        <v>77</v>
      </c>
      <c r="C366" s="63" t="s">
        <v>203</v>
      </c>
      <c r="D366" s="63" t="s">
        <v>262</v>
      </c>
      <c r="E366" s="65">
        <v>20329.9</v>
      </c>
      <c r="F366" s="65">
        <v>7400</v>
      </c>
      <c r="G366" s="65">
        <v>15300</v>
      </c>
    </row>
    <row r="367" spans="1:7" ht="18.75">
      <c r="A367" s="54" t="s">
        <v>112</v>
      </c>
      <c r="B367" s="60" t="s">
        <v>77</v>
      </c>
      <c r="C367" s="60" t="s">
        <v>145</v>
      </c>
      <c r="D367" s="60" t="s">
        <v>262</v>
      </c>
      <c r="E367" s="67">
        <v>20329.9</v>
      </c>
      <c r="F367" s="67" t="s">
        <v>262</v>
      </c>
      <c r="G367" s="67" t="s">
        <v>262</v>
      </c>
    </row>
    <row r="368" spans="1:7" ht="18.75">
      <c r="A368" s="69" t="s">
        <v>40</v>
      </c>
      <c r="B368" s="70" t="s">
        <v>77</v>
      </c>
      <c r="C368" s="70" t="s">
        <v>145</v>
      </c>
      <c r="D368" s="70" t="s">
        <v>41</v>
      </c>
      <c r="E368" s="71">
        <v>20329.9</v>
      </c>
      <c r="F368" s="71" t="s">
        <v>262</v>
      </c>
      <c r="G368" s="71" t="s">
        <v>262</v>
      </c>
    </row>
    <row r="369" spans="1:7" ht="18.75">
      <c r="A369" s="54" t="s">
        <v>115</v>
      </c>
      <c r="B369" s="60" t="s">
        <v>77</v>
      </c>
      <c r="C369" s="60" t="s">
        <v>168</v>
      </c>
      <c r="D369" s="60" t="s">
        <v>262</v>
      </c>
      <c r="E369" s="67" t="s">
        <v>262</v>
      </c>
      <c r="F369" s="67">
        <v>7400</v>
      </c>
      <c r="G369" s="67">
        <v>15300</v>
      </c>
    </row>
    <row r="370" spans="1:7" ht="18.75">
      <c r="A370" s="69" t="s">
        <v>247</v>
      </c>
      <c r="B370" s="70" t="s">
        <v>77</v>
      </c>
      <c r="C370" s="70" t="s">
        <v>168</v>
      </c>
      <c r="D370" s="70" t="s">
        <v>11</v>
      </c>
      <c r="E370" s="71" t="s">
        <v>262</v>
      </c>
      <c r="F370" s="71">
        <v>7400</v>
      </c>
      <c r="G370" s="71">
        <v>15300</v>
      </c>
    </row>
  </sheetData>
  <sheetProtection/>
  <mergeCells count="10">
    <mergeCell ref="B2:G2"/>
    <mergeCell ref="B3:G3"/>
    <mergeCell ref="B6:G6"/>
    <mergeCell ref="B7:G7"/>
    <mergeCell ref="B10:B11"/>
    <mergeCell ref="C10:C11"/>
    <mergeCell ref="D10:D11"/>
    <mergeCell ref="E10:G10"/>
    <mergeCell ref="A9:G9"/>
    <mergeCell ref="A10:A1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4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4"/>
  <sheetViews>
    <sheetView view="pageBreakPreview" zoomScaleSheetLayoutView="100" workbookViewId="0" topLeftCell="A1">
      <selection activeCell="K1" sqref="K1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8.00390625" style="0" customWidth="1"/>
    <col min="10" max="10" width="18.625" style="0" customWidth="1"/>
    <col min="11" max="11" width="18.375" style="0" customWidth="1"/>
  </cols>
  <sheetData>
    <row r="1" spans="1:11" ht="18.75" customHeight="1">
      <c r="A1" s="2"/>
      <c r="B1" s="28"/>
      <c r="C1" s="28"/>
      <c r="D1" s="28"/>
      <c r="E1" s="28"/>
      <c r="F1" s="28"/>
      <c r="G1" s="28"/>
      <c r="H1" s="28"/>
      <c r="I1" s="28"/>
      <c r="J1" s="28"/>
      <c r="K1" s="28" t="s">
        <v>286</v>
      </c>
    </row>
    <row r="2" spans="1:11" ht="18.75" customHeight="1">
      <c r="A2" s="2"/>
      <c r="B2" s="109" t="str">
        <f>'доходы 1'!B2:E2</f>
        <v>к решению Совета муниципального района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8.75" customHeight="1">
      <c r="A3" s="2"/>
      <c r="B3" s="109" t="str">
        <f>'доходы 1'!B3:E3</f>
        <v> "Княжпогостский" от 26 января 2022 года № 241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8.75" customHeight="1">
      <c r="A4" s="2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75" customHeight="1">
      <c r="A5" s="2"/>
      <c r="B5" s="28"/>
      <c r="C5" s="28"/>
      <c r="D5" s="28"/>
      <c r="E5" s="28"/>
      <c r="F5" s="28"/>
      <c r="G5" s="28"/>
      <c r="H5" s="28"/>
      <c r="I5" s="28"/>
      <c r="J5" s="28"/>
      <c r="K5" s="28" t="str">
        <f>K1</f>
        <v>Приложение 4</v>
      </c>
    </row>
    <row r="6" spans="1:11" ht="18.75" customHeight="1">
      <c r="A6" s="2"/>
      <c r="B6" s="109" t="str">
        <f>'доходы 1'!B6:E6</f>
        <v>к решению Совета муниципального района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8.75" customHeight="1">
      <c r="A7" s="2"/>
      <c r="B7" s="108" t="str">
        <f>'доходы 1'!B7:E7</f>
        <v>"Княжпогостский" от 23 декабря 2021 года № 227</v>
      </c>
      <c r="C7" s="108"/>
      <c r="D7" s="108"/>
      <c r="E7" s="108"/>
      <c r="F7" s="108"/>
      <c r="G7" s="108"/>
      <c r="H7" s="108"/>
      <c r="I7" s="108"/>
      <c r="J7" s="108"/>
      <c r="K7" s="108"/>
    </row>
    <row r="8" spans="1:9" ht="15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8.75">
      <c r="A9" s="121" t="s">
        <v>80</v>
      </c>
      <c r="B9" s="122"/>
      <c r="C9" s="122"/>
      <c r="D9" s="122"/>
      <c r="E9" s="122"/>
      <c r="F9" s="122"/>
      <c r="G9" s="122"/>
      <c r="H9" s="122"/>
      <c r="I9" s="122"/>
      <c r="J9" s="123"/>
      <c r="K9" s="123"/>
    </row>
    <row r="10" spans="1:11" ht="12.75">
      <c r="A10" s="121" t="s">
        <v>607</v>
      </c>
      <c r="B10" s="122"/>
      <c r="C10" s="122"/>
      <c r="D10" s="122"/>
      <c r="E10" s="122"/>
      <c r="F10" s="122"/>
      <c r="G10" s="122"/>
      <c r="H10" s="122"/>
      <c r="I10" s="122"/>
      <c r="J10" s="123"/>
      <c r="K10" s="123"/>
    </row>
    <row r="11" spans="1:11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9" ht="18.75">
      <c r="A12" s="2"/>
      <c r="B12" s="2"/>
      <c r="C12" s="2"/>
      <c r="D12" s="2"/>
      <c r="E12" s="2"/>
      <c r="F12" s="2"/>
      <c r="G12" s="2"/>
      <c r="H12" s="2"/>
      <c r="I12" s="3"/>
    </row>
    <row r="13" spans="1:11" ht="34.5" customHeight="1">
      <c r="A13" s="113" t="s">
        <v>81</v>
      </c>
      <c r="B13" s="114"/>
      <c r="C13" s="114"/>
      <c r="D13" s="114"/>
      <c r="E13" s="114"/>
      <c r="F13" s="114"/>
      <c r="G13" s="115"/>
      <c r="H13" s="119" t="s">
        <v>10</v>
      </c>
      <c r="I13" s="110" t="s">
        <v>26</v>
      </c>
      <c r="J13" s="124"/>
      <c r="K13" s="125"/>
    </row>
    <row r="14" spans="1:11" ht="18.75">
      <c r="A14" s="116"/>
      <c r="B14" s="117"/>
      <c r="C14" s="117"/>
      <c r="D14" s="117"/>
      <c r="E14" s="117"/>
      <c r="F14" s="117"/>
      <c r="G14" s="118"/>
      <c r="H14" s="120"/>
      <c r="I14" s="4" t="s">
        <v>261</v>
      </c>
      <c r="J14" s="16" t="s">
        <v>398</v>
      </c>
      <c r="K14" s="17" t="s">
        <v>611</v>
      </c>
    </row>
    <row r="15" spans="1:11" ht="18.75">
      <c r="A15" s="110">
        <v>1</v>
      </c>
      <c r="B15" s="111"/>
      <c r="C15" s="111"/>
      <c r="D15" s="111"/>
      <c r="E15" s="111"/>
      <c r="F15" s="111"/>
      <c r="G15" s="112"/>
      <c r="H15" s="5">
        <v>2</v>
      </c>
      <c r="I15" s="4">
        <v>3</v>
      </c>
      <c r="J15" s="4">
        <v>4</v>
      </c>
      <c r="K15" s="17">
        <v>5</v>
      </c>
    </row>
    <row r="16" spans="1:11" ht="63" customHeight="1">
      <c r="A16" s="6" t="s">
        <v>15</v>
      </c>
      <c r="B16" s="6" t="s">
        <v>13</v>
      </c>
      <c r="C16" s="6" t="s">
        <v>13</v>
      </c>
      <c r="D16" s="6" t="s">
        <v>13</v>
      </c>
      <c r="E16" s="6" t="s">
        <v>13</v>
      </c>
      <c r="F16" s="6" t="s">
        <v>14</v>
      </c>
      <c r="G16" s="6" t="s">
        <v>11</v>
      </c>
      <c r="H16" s="7" t="s">
        <v>82</v>
      </c>
      <c r="I16" s="18">
        <f>SUM(I17,I26)</f>
        <v>97882.11017</v>
      </c>
      <c r="J16" s="18">
        <f>SUM(J17,J26)</f>
        <v>1256.8267399999313</v>
      </c>
      <c r="K16" s="18">
        <f>SUM(K17,K26)</f>
        <v>3920.4809400000377</v>
      </c>
    </row>
    <row r="17" spans="1:11" ht="43.5" customHeight="1">
      <c r="A17" s="6" t="s">
        <v>15</v>
      </c>
      <c r="B17" s="6" t="s">
        <v>16</v>
      </c>
      <c r="C17" s="6" t="s">
        <v>13</v>
      </c>
      <c r="D17" s="6" t="s">
        <v>13</v>
      </c>
      <c r="E17" s="6" t="s">
        <v>13</v>
      </c>
      <c r="F17" s="6" t="s">
        <v>14</v>
      </c>
      <c r="G17" s="6" t="s">
        <v>11</v>
      </c>
      <c r="H17" s="7" t="s">
        <v>83</v>
      </c>
      <c r="I17" s="19">
        <f>SUM(I22,I19)</f>
        <v>97882.11017</v>
      </c>
      <c r="J17" s="19">
        <f>SUM(J22,J19)</f>
        <v>1256.8267399999313</v>
      </c>
      <c r="K17" s="19">
        <f>SUM(K22,K19)</f>
        <v>3920.4809400000377</v>
      </c>
    </row>
    <row r="18" spans="1:11" ht="36.75" customHeight="1">
      <c r="A18" s="6" t="s">
        <v>15</v>
      </c>
      <c r="B18" s="6" t="s">
        <v>16</v>
      </c>
      <c r="C18" s="6" t="s">
        <v>13</v>
      </c>
      <c r="D18" s="6" t="s">
        <v>13</v>
      </c>
      <c r="E18" s="6" t="s">
        <v>13</v>
      </c>
      <c r="F18" s="6" t="s">
        <v>14</v>
      </c>
      <c r="G18" s="6" t="s">
        <v>79</v>
      </c>
      <c r="H18" s="9" t="s">
        <v>84</v>
      </c>
      <c r="I18" s="19">
        <f aca="true" t="shared" si="0" ref="I18:K20">SUM(I19)</f>
        <v>-682369.11869</v>
      </c>
      <c r="J18" s="19">
        <f t="shared" si="0"/>
        <v>-657604.95611</v>
      </c>
      <c r="K18" s="19">
        <f t="shared" si="0"/>
        <v>-658907.03194</v>
      </c>
    </row>
    <row r="19" spans="1:11" ht="38.25" customHeight="1">
      <c r="A19" s="6" t="s">
        <v>15</v>
      </c>
      <c r="B19" s="6" t="s">
        <v>16</v>
      </c>
      <c r="C19" s="6" t="s">
        <v>17</v>
      </c>
      <c r="D19" s="6" t="s">
        <v>13</v>
      </c>
      <c r="E19" s="6" t="s">
        <v>13</v>
      </c>
      <c r="F19" s="6" t="s">
        <v>14</v>
      </c>
      <c r="G19" s="6" t="s">
        <v>79</v>
      </c>
      <c r="H19" s="9" t="s">
        <v>85</v>
      </c>
      <c r="I19" s="19">
        <f t="shared" si="0"/>
        <v>-682369.11869</v>
      </c>
      <c r="J19" s="19">
        <f t="shared" si="0"/>
        <v>-657604.95611</v>
      </c>
      <c r="K19" s="19">
        <f t="shared" si="0"/>
        <v>-658907.03194</v>
      </c>
    </row>
    <row r="20" spans="1:11" ht="36.75" customHeight="1">
      <c r="A20" s="6" t="s">
        <v>15</v>
      </c>
      <c r="B20" s="6" t="s">
        <v>16</v>
      </c>
      <c r="C20" s="6" t="s">
        <v>17</v>
      </c>
      <c r="D20" s="6" t="s">
        <v>15</v>
      </c>
      <c r="E20" s="6" t="s">
        <v>13</v>
      </c>
      <c r="F20" s="6" t="s">
        <v>14</v>
      </c>
      <c r="G20" s="6" t="s">
        <v>86</v>
      </c>
      <c r="H20" s="9" t="s">
        <v>87</v>
      </c>
      <c r="I20" s="19">
        <f t="shared" si="0"/>
        <v>-682369.11869</v>
      </c>
      <c r="J20" s="19">
        <f t="shared" si="0"/>
        <v>-657604.95611</v>
      </c>
      <c r="K20" s="19">
        <f t="shared" si="0"/>
        <v>-658907.03194</v>
      </c>
    </row>
    <row r="21" spans="1:11" ht="54" customHeight="1">
      <c r="A21" s="6" t="s">
        <v>15</v>
      </c>
      <c r="B21" s="6" t="s">
        <v>16</v>
      </c>
      <c r="C21" s="6" t="s">
        <v>17</v>
      </c>
      <c r="D21" s="6" t="s">
        <v>15</v>
      </c>
      <c r="E21" s="6" t="s">
        <v>16</v>
      </c>
      <c r="F21" s="6" t="s">
        <v>14</v>
      </c>
      <c r="G21" s="6" t="s">
        <v>86</v>
      </c>
      <c r="H21" s="9" t="s">
        <v>88</v>
      </c>
      <c r="I21" s="20">
        <f>-'доходы 1'!C121</f>
        <v>-682369.11869</v>
      </c>
      <c r="J21" s="20">
        <f>-'доходы 1'!D121</f>
        <v>-657604.95611</v>
      </c>
      <c r="K21" s="20">
        <f>-'доходы 1'!E121</f>
        <v>-658907.03194</v>
      </c>
    </row>
    <row r="22" spans="1:11" ht="37.5" customHeight="1">
      <c r="A22" s="6" t="s">
        <v>15</v>
      </c>
      <c r="B22" s="6" t="s">
        <v>16</v>
      </c>
      <c r="C22" s="6" t="s">
        <v>13</v>
      </c>
      <c r="D22" s="6" t="s">
        <v>13</v>
      </c>
      <c r="E22" s="6" t="s">
        <v>13</v>
      </c>
      <c r="F22" s="6" t="s">
        <v>14</v>
      </c>
      <c r="G22" s="6" t="s">
        <v>51</v>
      </c>
      <c r="H22" s="9" t="s">
        <v>89</v>
      </c>
      <c r="I22" s="19">
        <f>SUM(I23)</f>
        <v>780251.22886</v>
      </c>
      <c r="J22" s="19">
        <f>J23</f>
        <v>658861.78285</v>
      </c>
      <c r="K22" s="19">
        <f>K23</f>
        <v>662827.51288</v>
      </c>
    </row>
    <row r="23" spans="1:11" ht="39" customHeight="1">
      <c r="A23" s="6" t="s">
        <v>15</v>
      </c>
      <c r="B23" s="6" t="s">
        <v>16</v>
      </c>
      <c r="C23" s="6" t="s">
        <v>17</v>
      </c>
      <c r="D23" s="6" t="s">
        <v>13</v>
      </c>
      <c r="E23" s="6" t="s">
        <v>13</v>
      </c>
      <c r="F23" s="6" t="s">
        <v>14</v>
      </c>
      <c r="G23" s="6" t="s">
        <v>51</v>
      </c>
      <c r="H23" s="9" t="s">
        <v>90</v>
      </c>
      <c r="I23" s="19">
        <f>SUM(I24)</f>
        <v>780251.22886</v>
      </c>
      <c r="J23" s="19">
        <f>SUM(J24)</f>
        <v>658861.78285</v>
      </c>
      <c r="K23" s="19">
        <f>SUM(K24)</f>
        <v>662827.51288</v>
      </c>
    </row>
    <row r="24" spans="1:11" ht="39" customHeight="1">
      <c r="A24" s="6" t="s">
        <v>15</v>
      </c>
      <c r="B24" s="6" t="s">
        <v>16</v>
      </c>
      <c r="C24" s="6" t="s">
        <v>17</v>
      </c>
      <c r="D24" s="6" t="s">
        <v>15</v>
      </c>
      <c r="E24" s="6" t="s">
        <v>13</v>
      </c>
      <c r="F24" s="6" t="s">
        <v>14</v>
      </c>
      <c r="G24" s="6" t="s">
        <v>91</v>
      </c>
      <c r="H24" s="9" t="s">
        <v>92</v>
      </c>
      <c r="I24" s="19">
        <f>SUM(I25)</f>
        <v>780251.22886</v>
      </c>
      <c r="J24" s="19">
        <f>SUM(J25)</f>
        <v>658861.78285</v>
      </c>
      <c r="K24" s="19">
        <f>SUM(K25)</f>
        <v>662827.51288</v>
      </c>
    </row>
    <row r="25" spans="1:11" ht="60" customHeight="1">
      <c r="A25" s="6" t="s">
        <v>15</v>
      </c>
      <c r="B25" s="6" t="s">
        <v>16</v>
      </c>
      <c r="C25" s="6" t="s">
        <v>17</v>
      </c>
      <c r="D25" s="6" t="s">
        <v>15</v>
      </c>
      <c r="E25" s="6" t="s">
        <v>16</v>
      </c>
      <c r="F25" s="6" t="s">
        <v>14</v>
      </c>
      <c r="G25" s="6" t="s">
        <v>91</v>
      </c>
      <c r="H25" s="9" t="s">
        <v>93</v>
      </c>
      <c r="I25" s="19">
        <f>'программные 2'!D14</f>
        <v>780251.22886</v>
      </c>
      <c r="J25" s="19">
        <f>'программные 2'!E14</f>
        <v>658861.78285</v>
      </c>
      <c r="K25" s="19">
        <f>'программные 2'!F14</f>
        <v>662827.51288</v>
      </c>
    </row>
    <row r="26" spans="1:11" ht="56.25" hidden="1">
      <c r="A26" s="6" t="s">
        <v>15</v>
      </c>
      <c r="B26" s="6" t="s">
        <v>27</v>
      </c>
      <c r="C26" s="6" t="s">
        <v>13</v>
      </c>
      <c r="D26" s="6" t="s">
        <v>13</v>
      </c>
      <c r="E26" s="6" t="s">
        <v>13</v>
      </c>
      <c r="F26" s="6" t="s">
        <v>14</v>
      </c>
      <c r="G26" s="6" t="s">
        <v>11</v>
      </c>
      <c r="H26" s="7" t="s">
        <v>94</v>
      </c>
      <c r="I26" s="8">
        <f>SUM(I27,I30)</f>
        <v>0</v>
      </c>
      <c r="J26" s="19"/>
      <c r="K26" s="19"/>
    </row>
    <row r="27" spans="1:9" ht="56.25" hidden="1">
      <c r="A27" s="6" t="s">
        <v>15</v>
      </c>
      <c r="B27" s="6" t="s">
        <v>27</v>
      </c>
      <c r="C27" s="6" t="s">
        <v>52</v>
      </c>
      <c r="D27" s="6" t="s">
        <v>13</v>
      </c>
      <c r="E27" s="6" t="s">
        <v>13</v>
      </c>
      <c r="F27" s="6" t="s">
        <v>14</v>
      </c>
      <c r="G27" s="6" t="s">
        <v>11</v>
      </c>
      <c r="H27" s="9" t="s">
        <v>95</v>
      </c>
      <c r="I27" s="8">
        <f>SUM(I28)</f>
        <v>0</v>
      </c>
    </row>
    <row r="28" spans="1:9" ht="117" customHeight="1" hidden="1">
      <c r="A28" s="6" t="s">
        <v>15</v>
      </c>
      <c r="B28" s="6" t="s">
        <v>27</v>
      </c>
      <c r="C28" s="6" t="s">
        <v>52</v>
      </c>
      <c r="D28" s="6" t="s">
        <v>13</v>
      </c>
      <c r="E28" s="6" t="s">
        <v>13</v>
      </c>
      <c r="F28" s="6" t="s">
        <v>14</v>
      </c>
      <c r="G28" s="6" t="s">
        <v>41</v>
      </c>
      <c r="H28" s="9" t="s">
        <v>96</v>
      </c>
      <c r="I28" s="8">
        <f>SUM(I29)</f>
        <v>0</v>
      </c>
    </row>
    <row r="29" spans="1:9" ht="122.25" customHeight="1" hidden="1">
      <c r="A29" s="6" t="s">
        <v>15</v>
      </c>
      <c r="B29" s="6" t="s">
        <v>27</v>
      </c>
      <c r="C29" s="6" t="s">
        <v>52</v>
      </c>
      <c r="D29" s="6" t="s">
        <v>13</v>
      </c>
      <c r="E29" s="6" t="s">
        <v>16</v>
      </c>
      <c r="F29" s="6" t="s">
        <v>14</v>
      </c>
      <c r="G29" s="6" t="s">
        <v>97</v>
      </c>
      <c r="H29" s="9" t="s">
        <v>98</v>
      </c>
      <c r="I29" s="8">
        <v>0</v>
      </c>
    </row>
    <row r="30" spans="1:9" ht="56.25" hidden="1">
      <c r="A30" s="6" t="s">
        <v>15</v>
      </c>
      <c r="B30" s="6" t="s">
        <v>27</v>
      </c>
      <c r="C30" s="6" t="s">
        <v>16</v>
      </c>
      <c r="D30" s="6" t="s">
        <v>13</v>
      </c>
      <c r="E30" s="6" t="s">
        <v>13</v>
      </c>
      <c r="F30" s="6" t="s">
        <v>14</v>
      </c>
      <c r="G30" s="6" t="s">
        <v>11</v>
      </c>
      <c r="H30" s="9" t="s">
        <v>99</v>
      </c>
      <c r="I30" s="8">
        <f>SUM(I31)</f>
        <v>0</v>
      </c>
    </row>
    <row r="31" spans="1:9" ht="56.25" hidden="1">
      <c r="A31" s="6" t="s">
        <v>15</v>
      </c>
      <c r="B31" s="6" t="s">
        <v>27</v>
      </c>
      <c r="C31" s="6" t="s">
        <v>16</v>
      </c>
      <c r="D31" s="6" t="s">
        <v>13</v>
      </c>
      <c r="E31" s="6" t="s">
        <v>13</v>
      </c>
      <c r="F31" s="6" t="s">
        <v>14</v>
      </c>
      <c r="G31" s="6" t="s">
        <v>51</v>
      </c>
      <c r="H31" s="9" t="s">
        <v>100</v>
      </c>
      <c r="I31" s="8">
        <f>SUM(I32)</f>
        <v>0</v>
      </c>
    </row>
    <row r="32" spans="1:9" ht="93.75" hidden="1">
      <c r="A32" s="6" t="s">
        <v>15</v>
      </c>
      <c r="B32" s="6" t="s">
        <v>27</v>
      </c>
      <c r="C32" s="6" t="s">
        <v>16</v>
      </c>
      <c r="D32" s="6" t="s">
        <v>15</v>
      </c>
      <c r="E32" s="6" t="s">
        <v>16</v>
      </c>
      <c r="F32" s="6" t="s">
        <v>14</v>
      </c>
      <c r="G32" s="6" t="s">
        <v>101</v>
      </c>
      <c r="H32" s="9" t="s">
        <v>102</v>
      </c>
      <c r="I32" s="10"/>
    </row>
    <row r="33" spans="1:9" ht="15.75" customHeight="1">
      <c r="A33" s="11"/>
      <c r="B33" s="11"/>
      <c r="C33" s="11"/>
      <c r="D33" s="11"/>
      <c r="E33" s="11"/>
      <c r="F33" s="11"/>
      <c r="G33" s="11"/>
      <c r="H33" s="12"/>
      <c r="I33" s="13"/>
    </row>
    <row r="34" spans="1:9" ht="12.75">
      <c r="A34" s="14"/>
      <c r="B34" s="14"/>
      <c r="C34" s="14"/>
      <c r="D34" s="14"/>
      <c r="E34" s="14"/>
      <c r="F34" s="14"/>
      <c r="G34" s="14"/>
      <c r="H34" s="1"/>
      <c r="I34" s="15"/>
    </row>
  </sheetData>
  <sheetProtection/>
  <mergeCells count="10">
    <mergeCell ref="B7:K7"/>
    <mergeCell ref="B2:K2"/>
    <mergeCell ref="B3:K3"/>
    <mergeCell ref="B6:K6"/>
    <mergeCell ref="A15:G15"/>
    <mergeCell ref="A13:G14"/>
    <mergeCell ref="H13:H14"/>
    <mergeCell ref="A10:K11"/>
    <mergeCell ref="A9:K9"/>
    <mergeCell ref="I13:K13"/>
  </mergeCells>
  <printOptions/>
  <pageMargins left="0.7086614173228347" right="0.7086614173228347" top="0.7480314960629921" bottom="0.7480314960629921" header="0.31496062992125984" footer="0.31496062992125984"/>
  <pageSetup firstPageNumber="52" useFirstPageNumber="1"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7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1.625" style="48" customWidth="1"/>
    <col min="2" max="2" width="19.75390625" style="33" customWidth="1"/>
    <col min="3" max="3" width="20.00390625" style="33" customWidth="1"/>
    <col min="4" max="4" width="19.7539062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602</v>
      </c>
    </row>
    <row r="2" spans="1:4" ht="18.75" customHeight="1">
      <c r="A2" s="32"/>
      <c r="B2" s="95" t="str">
        <f>'доходы 1'!B2:E2</f>
        <v>к решению Совета муниципального района</v>
      </c>
      <c r="C2" s="95"/>
      <c r="D2" s="95"/>
    </row>
    <row r="3" spans="1:4" ht="18.75" customHeight="1">
      <c r="A3" s="32"/>
      <c r="B3" s="95" t="str">
        <f>'доходы 1'!B3:E3</f>
        <v> "Княжпогостский" от 26 января 2022 года № 241</v>
      </c>
      <c r="C3" s="95"/>
      <c r="D3" s="95"/>
    </row>
    <row r="4" spans="1:4" ht="18.75" customHeight="1">
      <c r="A4" s="32"/>
      <c r="B4" s="32"/>
      <c r="C4" s="32"/>
      <c r="D4" s="32"/>
    </row>
    <row r="5" spans="1:4" ht="18.75" customHeight="1">
      <c r="A5" s="94" t="s">
        <v>594</v>
      </c>
      <c r="B5" s="95"/>
      <c r="C5" s="95"/>
      <c r="D5" s="95"/>
    </row>
    <row r="6" spans="1:4" ht="18.75" customHeight="1">
      <c r="A6" s="34"/>
      <c r="B6" s="95" t="str">
        <f>'доходы 1'!B6:E6</f>
        <v>к решению Совета муниципального района</v>
      </c>
      <c r="C6" s="95"/>
      <c r="D6" s="95"/>
    </row>
    <row r="7" spans="1:4" ht="18.75" customHeight="1">
      <c r="A7" s="34"/>
      <c r="B7" s="95" t="str">
        <f>'доходы 1'!B7:E7</f>
        <v>"Княжпогостский" от 23 декабря 2021 года № 227</v>
      </c>
      <c r="C7" s="95"/>
      <c r="D7" s="95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94" t="s">
        <v>608</v>
      </c>
      <c r="C9" s="94"/>
      <c r="D9" s="94"/>
    </row>
    <row r="10" spans="1:4" ht="15.75" customHeight="1">
      <c r="A10" s="126"/>
      <c r="B10" s="126"/>
      <c r="C10" s="36"/>
      <c r="D10" s="36"/>
    </row>
    <row r="11" spans="1:4" ht="18.75">
      <c r="A11" s="35"/>
      <c r="B11" s="36"/>
      <c r="C11" s="36"/>
      <c r="D11" s="36"/>
    </row>
    <row r="12" spans="1:4" ht="18.75">
      <c r="A12" s="127" t="s">
        <v>609</v>
      </c>
      <c r="B12" s="128"/>
      <c r="C12" s="128"/>
      <c r="D12" s="128"/>
    </row>
    <row r="13" spans="1:4" ht="45" customHeight="1">
      <c r="A13" s="129" t="s">
        <v>610</v>
      </c>
      <c r="B13" s="130"/>
      <c r="C13" s="123"/>
      <c r="D13" s="123"/>
    </row>
    <row r="14" spans="1:4" ht="15.75" customHeight="1">
      <c r="A14" s="42"/>
      <c r="B14" s="87"/>
      <c r="C14" s="48"/>
      <c r="D14" s="48"/>
    </row>
    <row r="15" spans="1:4" ht="19.5" customHeight="1">
      <c r="A15" s="131" t="s">
        <v>572</v>
      </c>
      <c r="B15" s="133" t="s">
        <v>573</v>
      </c>
      <c r="C15" s="134"/>
      <c r="D15" s="135"/>
    </row>
    <row r="16" spans="1:4" ht="27" customHeight="1">
      <c r="A16" s="132"/>
      <c r="B16" s="38" t="s">
        <v>261</v>
      </c>
      <c r="C16" s="39" t="s">
        <v>398</v>
      </c>
      <c r="D16" s="39" t="s">
        <v>611</v>
      </c>
    </row>
    <row r="17" spans="1:4" ht="18.75" customHeight="1">
      <c r="A17" s="82" t="s">
        <v>574</v>
      </c>
      <c r="B17" s="88">
        <f>SUM(B19:B27)</f>
        <v>32089.6</v>
      </c>
      <c r="C17" s="88">
        <f>SUM(C19:C27)</f>
        <v>2939</v>
      </c>
      <c r="D17" s="88">
        <f>SUM(D19:D27)</f>
        <v>3134</v>
      </c>
    </row>
    <row r="18" spans="1:4" ht="9.75" customHeight="1">
      <c r="A18" s="83"/>
      <c r="B18" s="89"/>
      <c r="C18" s="92"/>
      <c r="D18" s="92"/>
    </row>
    <row r="19" spans="1:4" ht="18.75" customHeight="1">
      <c r="A19" s="84" t="s">
        <v>593</v>
      </c>
      <c r="B19" s="90">
        <f>229.985+8470</f>
        <v>8699.985</v>
      </c>
      <c r="C19" s="91">
        <v>0</v>
      </c>
      <c r="D19" s="91">
        <v>0</v>
      </c>
    </row>
    <row r="20" spans="1:4" ht="18.75" customHeight="1">
      <c r="A20" s="84" t="s">
        <v>582</v>
      </c>
      <c r="B20" s="90">
        <f>5360+300</f>
        <v>5660</v>
      </c>
      <c r="C20" s="91">
        <v>1</v>
      </c>
      <c r="D20" s="91">
        <v>10</v>
      </c>
    </row>
    <row r="21" spans="1:4" ht="18.75" customHeight="1">
      <c r="A21" s="84" t="s">
        <v>575</v>
      </c>
      <c r="B21" s="90">
        <v>3201</v>
      </c>
      <c r="C21" s="91">
        <v>25</v>
      </c>
      <c r="D21" s="91">
        <v>25</v>
      </c>
    </row>
    <row r="22" spans="1:4" ht="18.75" customHeight="1">
      <c r="A22" s="84" t="s">
        <v>576</v>
      </c>
      <c r="B22" s="90">
        <v>1885</v>
      </c>
      <c r="C22" s="91">
        <v>4</v>
      </c>
      <c r="D22" s="91">
        <v>3</v>
      </c>
    </row>
    <row r="23" spans="1:4" ht="18.75" customHeight="1">
      <c r="A23" s="84" t="s">
        <v>577</v>
      </c>
      <c r="B23" s="90">
        <f>2742+88.6</f>
        <v>2830.6</v>
      </c>
      <c r="C23" s="91">
        <v>3</v>
      </c>
      <c r="D23" s="91">
        <v>3</v>
      </c>
    </row>
    <row r="24" spans="1:4" ht="18.75" customHeight="1">
      <c r="A24" s="84" t="s">
        <v>578</v>
      </c>
      <c r="B24" s="90">
        <f>1914+86</f>
        <v>2000</v>
      </c>
      <c r="C24" s="91">
        <v>1</v>
      </c>
      <c r="D24" s="91">
        <v>1</v>
      </c>
    </row>
    <row r="25" spans="1:4" ht="18.75">
      <c r="A25" s="85" t="s">
        <v>580</v>
      </c>
      <c r="B25" s="91">
        <v>1118</v>
      </c>
      <c r="C25" s="91">
        <v>5</v>
      </c>
      <c r="D25" s="91">
        <v>34</v>
      </c>
    </row>
    <row r="26" spans="1:4" ht="18.75">
      <c r="A26" s="84" t="s">
        <v>579</v>
      </c>
      <c r="B26" s="90">
        <f>2328+300</f>
        <v>2628</v>
      </c>
      <c r="C26" s="91">
        <v>9</v>
      </c>
      <c r="D26" s="91">
        <v>9</v>
      </c>
    </row>
    <row r="27" spans="1:4" ht="18.75">
      <c r="A27" s="86" t="s">
        <v>612</v>
      </c>
      <c r="B27" s="90">
        <v>4067.015</v>
      </c>
      <c r="C27" s="91">
        <v>2891</v>
      </c>
      <c r="D27" s="91">
        <v>3049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2:D12"/>
    <mergeCell ref="A13:D13"/>
    <mergeCell ref="A15:A16"/>
    <mergeCell ref="B15:D15"/>
  </mergeCells>
  <printOptions/>
  <pageMargins left="0.7086614173228347" right="0.7086614173228347" top="0.7480314960629921" bottom="0.7480314960629921" header="0.31496062992125984" footer="0.31496062992125984"/>
  <pageSetup firstPageNumber="54" useFirstPageNumber="1"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4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48" customWidth="1"/>
    <col min="2" max="4" width="19.7539062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581</v>
      </c>
    </row>
    <row r="2" spans="1:4" ht="18.75" customHeight="1">
      <c r="A2" s="32"/>
      <c r="B2" s="95" t="str">
        <f>'доходы 1'!B2:E2</f>
        <v>к решению Совета муниципального района</v>
      </c>
      <c r="C2" s="95"/>
      <c r="D2" s="95"/>
    </row>
    <row r="3" spans="1:4" ht="18.75" customHeight="1">
      <c r="A3" s="32"/>
      <c r="B3" s="95" t="str">
        <f>'доходы 1'!B3:E3</f>
        <v> "Княжпогостский" от 26 января 2022 года № 241</v>
      </c>
      <c r="C3" s="95"/>
      <c r="D3" s="95"/>
    </row>
    <row r="4" spans="1:4" ht="18.75" customHeight="1">
      <c r="A4" s="32"/>
      <c r="B4" s="32"/>
      <c r="C4" s="32"/>
      <c r="D4" s="32"/>
    </row>
    <row r="5" spans="1:4" ht="18.75" customHeight="1">
      <c r="A5" s="94" t="s">
        <v>594</v>
      </c>
      <c r="B5" s="95"/>
      <c r="C5" s="95"/>
      <c r="D5" s="95"/>
    </row>
    <row r="6" spans="1:4" ht="18.75" customHeight="1">
      <c r="A6" s="34"/>
      <c r="B6" s="95" t="str">
        <f>'доходы 1'!B6:E6</f>
        <v>к решению Совета муниципального района</v>
      </c>
      <c r="C6" s="95"/>
      <c r="D6" s="95"/>
    </row>
    <row r="7" spans="1:4" ht="18.75" customHeight="1">
      <c r="A7" s="34"/>
      <c r="B7" s="95" t="str">
        <f>'доходы 1'!B7:E7</f>
        <v>"Княжпогостский" от 23 декабря 2021 года № 227</v>
      </c>
      <c r="C7" s="95"/>
      <c r="D7" s="95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94" t="s">
        <v>570</v>
      </c>
      <c r="C9" s="94"/>
      <c r="D9" s="94"/>
    </row>
    <row r="10" spans="1:4" ht="15.75" customHeight="1">
      <c r="A10" s="126"/>
      <c r="B10" s="126"/>
      <c r="C10" s="36"/>
      <c r="D10" s="36"/>
    </row>
    <row r="11" spans="1:4" ht="18.75">
      <c r="A11" s="35"/>
      <c r="B11" s="36"/>
      <c r="C11" s="36"/>
      <c r="D11" s="36"/>
    </row>
    <row r="12" spans="1:4" ht="18.75">
      <c r="A12" s="127" t="s">
        <v>571</v>
      </c>
      <c r="B12" s="128"/>
      <c r="C12" s="128"/>
      <c r="D12" s="128"/>
    </row>
    <row r="13" spans="1:4" ht="44.25" customHeight="1">
      <c r="A13" s="129" t="s">
        <v>613</v>
      </c>
      <c r="B13" s="128"/>
      <c r="C13" s="128"/>
      <c r="D13" s="128"/>
    </row>
    <row r="14" spans="1:4" ht="15.75" customHeight="1">
      <c r="A14" s="37"/>
      <c r="B14" s="36"/>
      <c r="C14" s="36"/>
      <c r="D14" s="36"/>
    </row>
    <row r="15" spans="1:4" ht="19.5" customHeight="1">
      <c r="A15" s="131" t="s">
        <v>572</v>
      </c>
      <c r="B15" s="133" t="s">
        <v>573</v>
      </c>
      <c r="C15" s="134"/>
      <c r="D15" s="135"/>
    </row>
    <row r="16" spans="1:4" ht="27" customHeight="1">
      <c r="A16" s="132"/>
      <c r="B16" s="38" t="s">
        <v>261</v>
      </c>
      <c r="C16" s="39" t="s">
        <v>398</v>
      </c>
      <c r="D16" s="39" t="s">
        <v>611</v>
      </c>
    </row>
    <row r="17" spans="1:4" ht="18.75" customHeight="1">
      <c r="A17" s="82" t="s">
        <v>574</v>
      </c>
      <c r="B17" s="88">
        <f>SUM(B19:B24)</f>
        <v>7726.248999999999</v>
      </c>
      <c r="C17" s="88">
        <f>SUM(C19:C23)</f>
        <v>5</v>
      </c>
      <c r="D17" s="88">
        <f>SUM(D19:D23)</f>
        <v>5</v>
      </c>
    </row>
    <row r="18" spans="1:4" ht="9.75" customHeight="1">
      <c r="A18" s="83"/>
      <c r="B18" s="89"/>
      <c r="C18" s="92"/>
      <c r="D18" s="92"/>
    </row>
    <row r="19" spans="1:4" ht="18.75" customHeight="1">
      <c r="A19" s="84" t="s">
        <v>576</v>
      </c>
      <c r="B19" s="90">
        <v>678.245</v>
      </c>
      <c r="C19" s="91">
        <v>1</v>
      </c>
      <c r="D19" s="91">
        <v>1</v>
      </c>
    </row>
    <row r="20" spans="1:4" ht="18.75" customHeight="1">
      <c r="A20" s="84" t="s">
        <v>577</v>
      </c>
      <c r="B20" s="90">
        <v>552.125</v>
      </c>
      <c r="C20" s="91">
        <v>1</v>
      </c>
      <c r="D20" s="91">
        <v>1</v>
      </c>
    </row>
    <row r="21" spans="1:4" ht="18.75" customHeight="1">
      <c r="A21" s="84" t="s">
        <v>578</v>
      </c>
      <c r="B21" s="90">
        <f>479.023+6.5</f>
        <v>485.523</v>
      </c>
      <c r="C21" s="91">
        <v>1</v>
      </c>
      <c r="D21" s="91">
        <v>1</v>
      </c>
    </row>
    <row r="22" spans="1:4" ht="18.75" customHeight="1">
      <c r="A22" s="85" t="s">
        <v>580</v>
      </c>
      <c r="B22" s="91">
        <v>3529.489</v>
      </c>
      <c r="C22" s="91">
        <v>1</v>
      </c>
      <c r="D22" s="91">
        <v>1</v>
      </c>
    </row>
    <row r="23" spans="1:4" ht="18.75" customHeight="1">
      <c r="A23" s="84" t="s">
        <v>579</v>
      </c>
      <c r="B23" s="90">
        <f>1780.344+199.1</f>
        <v>1979.444</v>
      </c>
      <c r="C23" s="91">
        <v>1</v>
      </c>
      <c r="D23" s="91">
        <v>1</v>
      </c>
    </row>
    <row r="24" spans="1:4" ht="18.75">
      <c r="A24" s="84" t="s">
        <v>650</v>
      </c>
      <c r="B24" s="90">
        <v>501.423</v>
      </c>
      <c r="C24" s="91">
        <v>0</v>
      </c>
      <c r="D24" s="91">
        <v>0</v>
      </c>
    </row>
  </sheetData>
  <sheetProtection/>
  <mergeCells count="11">
    <mergeCell ref="B9:D9"/>
    <mergeCell ref="B15:D15"/>
    <mergeCell ref="A10:B10"/>
    <mergeCell ref="A12:D12"/>
    <mergeCell ref="A13:D13"/>
    <mergeCell ref="A15:A16"/>
    <mergeCell ref="B2:D2"/>
    <mergeCell ref="B3:D3"/>
    <mergeCell ref="A5:D5"/>
    <mergeCell ref="B6:D6"/>
    <mergeCell ref="B7:D7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0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48" customWidth="1"/>
    <col min="2" max="2" width="22.375" style="33" customWidth="1"/>
    <col min="3" max="3" width="22.00390625" style="33" customWidth="1"/>
    <col min="4" max="4" width="21.37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594</v>
      </c>
    </row>
    <row r="2" spans="1:4" ht="18.75" customHeight="1">
      <c r="A2" s="32"/>
      <c r="B2" s="95" t="str">
        <f>'доходы 1'!B2:E2</f>
        <v>к решению Совета муниципального района</v>
      </c>
      <c r="C2" s="95"/>
      <c r="D2" s="95"/>
    </row>
    <row r="3" spans="1:4" ht="18.75" customHeight="1">
      <c r="A3" s="32"/>
      <c r="B3" s="95" t="str">
        <f>'доходы 1'!B3:E3</f>
        <v> "Княжпогостский" от 26 января 2022 года № 241</v>
      </c>
      <c r="C3" s="95"/>
      <c r="D3" s="95"/>
    </row>
    <row r="4" spans="1:4" ht="18.75" customHeight="1">
      <c r="A4" s="32"/>
      <c r="B4" s="32"/>
      <c r="C4" s="32"/>
      <c r="D4" s="32"/>
    </row>
    <row r="5" spans="1:4" ht="18.75" customHeight="1">
      <c r="A5" s="94" t="s">
        <v>594</v>
      </c>
      <c r="B5" s="94"/>
      <c r="C5" s="94"/>
      <c r="D5" s="94"/>
    </row>
    <row r="6" spans="1:4" ht="18.75" customHeight="1">
      <c r="A6" s="34"/>
      <c r="B6" s="95" t="str">
        <f>'доходы 1'!B6:E6</f>
        <v>к решению Совета муниципального района</v>
      </c>
      <c r="C6" s="95"/>
      <c r="D6" s="95"/>
    </row>
    <row r="7" spans="1:4" ht="18.75" customHeight="1">
      <c r="A7" s="34"/>
      <c r="B7" s="95" t="str">
        <f>'доходы 1'!B7:E7</f>
        <v>"Княжпогостский" от 23 декабря 2021 года № 227</v>
      </c>
      <c r="C7" s="95"/>
      <c r="D7" s="95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94" t="s">
        <v>614</v>
      </c>
      <c r="C9" s="94"/>
      <c r="D9" s="94"/>
    </row>
    <row r="10" spans="1:4" ht="15.75" customHeight="1">
      <c r="A10" s="126"/>
      <c r="B10" s="126"/>
      <c r="C10" s="36"/>
      <c r="D10" s="36"/>
    </row>
    <row r="11" spans="1:4" ht="18.75">
      <c r="A11" s="35"/>
      <c r="B11" s="36"/>
      <c r="C11" s="36"/>
      <c r="D11" s="36"/>
    </row>
    <row r="12" spans="1:4" ht="18.75" customHeight="1">
      <c r="A12" s="127" t="s">
        <v>571</v>
      </c>
      <c r="B12" s="127"/>
      <c r="C12" s="127"/>
      <c r="D12" s="127"/>
    </row>
    <row r="13" spans="1:4" ht="62.25" customHeight="1">
      <c r="A13" s="129" t="s">
        <v>600</v>
      </c>
      <c r="B13" s="129"/>
      <c r="C13" s="129"/>
      <c r="D13" s="129"/>
    </row>
    <row r="14" spans="1:4" ht="12.75" customHeight="1">
      <c r="A14" s="52"/>
      <c r="B14" s="52"/>
      <c r="C14" s="52"/>
      <c r="D14" s="52"/>
    </row>
    <row r="15" spans="1:4" ht="58.5" customHeight="1">
      <c r="A15" s="136" t="s">
        <v>572</v>
      </c>
      <c r="B15" s="137" t="s">
        <v>601</v>
      </c>
      <c r="C15" s="138"/>
      <c r="D15" s="139"/>
    </row>
    <row r="16" spans="1:4" ht="18.75">
      <c r="A16" s="136"/>
      <c r="B16" s="136" t="s">
        <v>573</v>
      </c>
      <c r="C16" s="136"/>
      <c r="D16" s="136"/>
    </row>
    <row r="17" spans="1:4" ht="18.75">
      <c r="A17" s="136"/>
      <c r="B17" s="59" t="s">
        <v>261</v>
      </c>
      <c r="C17" s="39" t="s">
        <v>398</v>
      </c>
      <c r="D17" s="39" t="s">
        <v>611</v>
      </c>
    </row>
    <row r="18" spans="1:4" ht="18.75">
      <c r="A18" s="40" t="s">
        <v>574</v>
      </c>
      <c r="B18" s="41">
        <f>SUM(B20:B20)</f>
        <v>1980.22542</v>
      </c>
      <c r="C18" s="41">
        <f>SUM(C20)</f>
        <v>0</v>
      </c>
      <c r="D18" s="41">
        <f>SUM(D20)</f>
        <v>0</v>
      </c>
    </row>
    <row r="19" spans="1:4" ht="4.5" customHeight="1">
      <c r="A19" s="42"/>
      <c r="B19" s="43"/>
      <c r="C19" s="44"/>
      <c r="D19" s="44"/>
    </row>
    <row r="20" spans="1:4" ht="18.75">
      <c r="A20" s="45" t="s">
        <v>575</v>
      </c>
      <c r="B20" s="46">
        <v>1980.22542</v>
      </c>
      <c r="C20" s="47">
        <v>0</v>
      </c>
      <c r="D20" s="47">
        <v>0</v>
      </c>
    </row>
  </sheetData>
  <sheetProtection/>
  <mergeCells count="12">
    <mergeCell ref="B2:D2"/>
    <mergeCell ref="B3:D3"/>
    <mergeCell ref="A5:D5"/>
    <mergeCell ref="B6:D6"/>
    <mergeCell ref="B7:D7"/>
    <mergeCell ref="B9:D9"/>
    <mergeCell ref="A15:A17"/>
    <mergeCell ref="B15:D15"/>
    <mergeCell ref="B16:D16"/>
    <mergeCell ref="A10:B10"/>
    <mergeCell ref="A12:D12"/>
    <mergeCell ref="A13:D13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Sazonenko</cp:lastModifiedBy>
  <cp:lastPrinted>2022-01-28T12:08:53Z</cp:lastPrinted>
  <dcterms:created xsi:type="dcterms:W3CDTF">2006-05-15T07:22:37Z</dcterms:created>
  <dcterms:modified xsi:type="dcterms:W3CDTF">2022-01-28T12:09:40Z</dcterms:modified>
  <cp:category/>
  <cp:version/>
  <cp:contentType/>
  <cp:contentStatus/>
</cp:coreProperties>
</file>