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<sst xmlns="http://schemas.openxmlformats.org/spreadsheetml/2006/main" count="659" uniqueCount="126">
  <si>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</si>
  <si>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</si>
  <si>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</si>
  <si>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Создание безопасных условий в организациях социальной сферы</t>
  </si>
  <si>
    <t>Снижение преступности среди несовершеннолетних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</si>
  <si>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</si>
  <si>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</si>
  <si>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</si>
  <si>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</si>
  <si>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</si>
  <si>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Проведение меропиятий по устранению причин и условий, способствующих совершению преступлений и правонарушений</t>
  </si>
  <si>
    <t>Снижение количества преступлений, совершенных в состоянии алкогольного и наркотического опьянения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</si>
  <si>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</si>
  <si>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</si>
  <si>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</si>
  <si>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</si>
  <si>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</si>
  <si>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</si>
  <si>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</si>
  <si>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</si>
  <si>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</si>
  <si>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</si>
  <si>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</si>
  <si>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</si>
  <si>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</si>
  <si>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</si>
  <si>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</si>
  <si>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</si>
  <si>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</si>
  <si>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</si>
  <si>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</si>
  <si>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</si>
  <si>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</si>
  <si>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</si>
  <si>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Задача 2. Создание условий для социальной реабилитации , адаптации и трудоустройству лиц, освободившихся из мест лишщения свободы, и осужденных к наказанию, не связанному с лишением свободы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</si>
  <si>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</si>
  <si>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</si>
  <si>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</si>
  <si>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</si>
  <si>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</si>
  <si>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</si>
  <si>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</si>
  <si>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</si>
  <si>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</si>
  <si>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</si>
  <si>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</si>
  <si>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</si>
  <si>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</si>
  <si>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</si>
  <si>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</si>
  <si>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</si>
  <si>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Задача 2. Вовлечение несовершеннолетних в организационные формы отдыха и труда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</si>
  <si>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</si>
  <si>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</si>
  <si>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</si>
  <si>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</si>
  <si>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</si>
  <si>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противодействию незаконному распространению наркотиков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</si>
  <si>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</si>
  <si>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</si>
  <si>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</si>
  <si>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</si>
  <si>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</si>
  <si>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</si>
  <si>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</si>
  <si>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</si>
  <si>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</si>
  <si>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</si>
  <si>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</si>
  <si>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</si>
  <si>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</si>
  <si>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</si>
  <si>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</si>
  <si>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</si>
  <si>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</si>
  <si>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</si>
  <si>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</si>
  <si>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</si>
  <si>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</si>
  <si>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</si>
  <si>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</si>
  <si>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</si>
  <si>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</si>
  <si>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</si>
  <si>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</si>
  <si>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</si>
  <si>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</si>
  <si>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создание безопасных условий в организациях социальной сферы</t>
  </si>
  <si>
    <t>Субсидии на укрепление материально-технической базы муниципальных учреждений социальной сферы (обеспечение пожарной безопасности и антитеррористической защищенности муниципальных учреждений)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</si>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</sst>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169" fontId="45" fillId="33" borderId="11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72" fontId="45" fillId="33" borderId="11" xfId="0" applyNumberFormat="1" applyFont="1" applyFill="1" applyBorder="1" applyAlignment="1">
      <alignment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5" fillId="5" borderId="21" xfId="60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5" fillId="33" borderId="11" xfId="6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68" fontId="45" fillId="33" borderId="11" xfId="60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9" fontId="45" fillId="33" borderId="11" xfId="0" applyNumberFormat="1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7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24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74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6" fontId="43" fillId="33" borderId="11" xfId="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43" fontId="45" fillId="33" borderId="11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38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5"/>
  <sheetViews>
    <sheetView tabSelected="1" zoomScale="130" zoomScaleNormal="130" zoomScalePageLayoutView="0" workbookViewId="0" topLeftCell="F517">
      <selection activeCell="L529" sqref="L529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7109375" style="0" customWidth="1"/>
    <col min="6" max="6" width="10.28125" style="0" customWidth="1"/>
    <col min="7" max="7" width="11.8515625" style="0" customWidth="1"/>
    <col min="8" max="9" width="10.8515625" style="0" customWidth="1"/>
    <col min="10" max="10" width="11.28125" style="0" bestFit="1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8515625" style="0" customWidth="1"/>
    <col min="16" max="16" width="12.7109375" style="0" customWidth="1"/>
    <col min="17" max="17" width="11.7109375" style="0" customWidth="1"/>
  </cols>
  <sheetData>
    <row r="1" spans="1:10" ht="37.5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</row>
    <row r="2" spans="9:10" ht="15">
      <c r="I2" s="87" t="s">
        <v>111</v>
      </c>
      <c r="J2" s="87"/>
    </row>
    <row r="3" spans="1:10" ht="101.25" customHeight="1">
      <c r="A3" s="64" t="s">
        <v>14</v>
      </c>
      <c r="B3" s="64" t="s">
        <v>21</v>
      </c>
      <c r="C3" s="64" t="s">
        <v>22</v>
      </c>
      <c r="D3" s="65" t="s">
        <v>72</v>
      </c>
      <c r="E3" s="65"/>
      <c r="F3" s="65"/>
      <c r="G3" s="65"/>
      <c r="H3" s="65"/>
      <c r="I3" s="65"/>
      <c r="J3" s="65"/>
    </row>
    <row r="4" spans="1:10" ht="25.5">
      <c r="A4" s="64"/>
      <c r="B4" s="64"/>
      <c r="C4" s="64"/>
      <c r="D4" s="17" t="s">
        <v>23</v>
      </c>
      <c r="E4" s="42" t="s">
        <v>24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7" ht="15">
      <c r="A6" s="57" t="s">
        <v>30</v>
      </c>
      <c r="B6" s="57"/>
      <c r="C6" s="57" t="s">
        <v>123</v>
      </c>
      <c r="D6" s="30" t="s">
        <v>24</v>
      </c>
      <c r="E6" s="31">
        <f aca="true" t="shared" si="0" ref="E6:J6">E210+E321+E376+E450+E487+E24</f>
        <v>3398.98</v>
      </c>
      <c r="F6" s="31">
        <f t="shared" si="0"/>
        <v>251.68</v>
      </c>
      <c r="G6" s="31">
        <f t="shared" si="0"/>
        <v>1712.9</v>
      </c>
      <c r="H6" s="31">
        <f t="shared" si="0"/>
        <v>717.2</v>
      </c>
      <c r="I6" s="31">
        <f t="shared" si="0"/>
        <v>717.2</v>
      </c>
      <c r="J6" s="31">
        <f t="shared" si="0"/>
        <v>0</v>
      </c>
      <c r="L6" s="44"/>
      <c r="M6" s="44"/>
      <c r="N6" s="44"/>
      <c r="O6" s="44"/>
      <c r="P6" s="44"/>
      <c r="Q6" s="44"/>
    </row>
    <row r="7" spans="1:10" ht="15">
      <c r="A7" s="57"/>
      <c r="B7" s="57"/>
      <c r="C7" s="57"/>
      <c r="D7" s="30" t="s">
        <v>25</v>
      </c>
      <c r="E7" s="31">
        <f aca="true" t="shared" si="1" ref="E7:J7">E211+E322+E377+E451+E488</f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</row>
    <row r="8" spans="1:17" ht="15">
      <c r="A8" s="57"/>
      <c r="B8" s="57"/>
      <c r="C8" s="57"/>
      <c r="D8" s="30" t="s">
        <v>26</v>
      </c>
      <c r="E8" s="31">
        <f>E212+E323+E378+E452+E489+E26</f>
        <v>858.7</v>
      </c>
      <c r="F8" s="31">
        <f>F26+F212+F323+F378+F452+F489</f>
        <v>211.4</v>
      </c>
      <c r="G8" s="31">
        <f>G26+G212+G323+G378+G452+G489</f>
        <v>212.9</v>
      </c>
      <c r="H8" s="31">
        <f>H26+H212+H323+H378+H452+H489</f>
        <v>217.2</v>
      </c>
      <c r="I8" s="31">
        <f>I26+I212+I323+I378+I452+I489</f>
        <v>217.2</v>
      </c>
      <c r="J8" s="31">
        <f>J26+J212+J323+J378+J452+J489</f>
        <v>0</v>
      </c>
      <c r="L8" s="44"/>
      <c r="M8" s="44"/>
      <c r="N8" s="44"/>
      <c r="O8" s="44"/>
      <c r="P8" s="44"/>
      <c r="Q8" s="44"/>
    </row>
    <row r="9" spans="1:10" ht="14.25" customHeight="1">
      <c r="A9" s="57"/>
      <c r="B9" s="57"/>
      <c r="C9" s="57"/>
      <c r="D9" s="58" t="s">
        <v>27</v>
      </c>
      <c r="E9" s="66">
        <f>E213+E324+E379+E453+E490+E27</f>
        <v>2540.28</v>
      </c>
      <c r="F9" s="66">
        <f>F213+F324+F379+F453+F490+F27</f>
        <v>40.28</v>
      </c>
      <c r="G9" s="66">
        <f>G213+G324+G379+G453+G490+G27</f>
        <v>1500</v>
      </c>
      <c r="H9" s="66">
        <f>H213+H324+H379+H453+H490+H27</f>
        <v>500</v>
      </c>
      <c r="I9" s="66">
        <f>I213+I324+I379+I453+I490+I27</f>
        <v>500</v>
      </c>
      <c r="J9" s="66">
        <f>J213+J324+J379+J453+J490+J27</f>
        <v>0</v>
      </c>
    </row>
    <row r="10" spans="1:10" ht="15">
      <c r="A10" s="57"/>
      <c r="B10" s="57"/>
      <c r="C10" s="57"/>
      <c r="D10" s="58"/>
      <c r="E10" s="56"/>
      <c r="F10" s="56"/>
      <c r="G10" s="56"/>
      <c r="H10" s="56"/>
      <c r="I10" s="56"/>
      <c r="J10" s="56"/>
    </row>
    <row r="11" spans="1:12" ht="26.25" customHeight="1">
      <c r="A11" s="57"/>
      <c r="B11" s="57"/>
      <c r="C11" s="57"/>
      <c r="D11" s="30" t="s">
        <v>28</v>
      </c>
      <c r="E11" s="32"/>
      <c r="F11" s="32"/>
      <c r="G11" s="32"/>
      <c r="H11" s="32"/>
      <c r="I11" s="32"/>
      <c r="J11" s="32"/>
      <c r="L11" s="44"/>
    </row>
    <row r="12" spans="1:10" ht="15">
      <c r="A12" s="57"/>
      <c r="B12" s="57"/>
      <c r="C12" s="57" t="s">
        <v>116</v>
      </c>
      <c r="D12" s="30" t="s">
        <v>24</v>
      </c>
      <c r="E12" s="33">
        <f aca="true" t="shared" si="2" ref="E12:J12">E216+E327+E382+E456+E493+E30</f>
        <v>17138.154000000002</v>
      </c>
      <c r="F12" s="33">
        <f t="shared" si="2"/>
        <v>9484.242</v>
      </c>
      <c r="G12" s="33">
        <f t="shared" si="2"/>
        <v>4119.404</v>
      </c>
      <c r="H12" s="33">
        <f t="shared" si="2"/>
        <v>1767.254</v>
      </c>
      <c r="I12" s="33">
        <f t="shared" si="2"/>
        <v>1767.254</v>
      </c>
      <c r="J12" s="33">
        <f t="shared" si="2"/>
        <v>0</v>
      </c>
    </row>
    <row r="13" spans="1:10" ht="15">
      <c r="A13" s="57"/>
      <c r="B13" s="57"/>
      <c r="C13" s="57"/>
      <c r="D13" s="30" t="s">
        <v>25</v>
      </c>
      <c r="E13" s="33"/>
      <c r="F13" s="33"/>
      <c r="G13" s="33"/>
      <c r="H13" s="33"/>
      <c r="I13" s="33"/>
      <c r="J13" s="33">
        <f>E13+F13+G13+H13+I13</f>
        <v>0</v>
      </c>
    </row>
    <row r="14" spans="1:10" ht="15">
      <c r="A14" s="57"/>
      <c r="B14" s="57"/>
      <c r="C14" s="57"/>
      <c r="D14" s="30" t="s">
        <v>26</v>
      </c>
      <c r="E14" s="33">
        <f aca="true" t="shared" si="3" ref="E14:J15">E218+E329+E384+E458+E495+E32</f>
        <v>10688.225</v>
      </c>
      <c r="F14" s="33">
        <f t="shared" si="3"/>
        <v>6340.319</v>
      </c>
      <c r="G14" s="33">
        <f t="shared" si="3"/>
        <v>1412.068</v>
      </c>
      <c r="H14" s="33">
        <f t="shared" si="3"/>
        <v>1467.919</v>
      </c>
      <c r="I14" s="33">
        <f t="shared" si="3"/>
        <v>1467.919</v>
      </c>
      <c r="J14" s="33">
        <f t="shared" si="3"/>
        <v>0</v>
      </c>
    </row>
    <row r="15" spans="1:10" ht="15.75" customHeight="1">
      <c r="A15" s="57"/>
      <c r="B15" s="57"/>
      <c r="C15" s="57"/>
      <c r="D15" s="58" t="s">
        <v>27</v>
      </c>
      <c r="E15" s="67">
        <f t="shared" si="3"/>
        <v>6449.929</v>
      </c>
      <c r="F15" s="67">
        <f t="shared" si="3"/>
        <v>3143.923</v>
      </c>
      <c r="G15" s="67">
        <f t="shared" si="3"/>
        <v>2707.3360000000002</v>
      </c>
      <c r="H15" s="67">
        <f t="shared" si="3"/>
        <v>299.33500000000004</v>
      </c>
      <c r="I15" s="67">
        <f t="shared" si="3"/>
        <v>299.33500000000004</v>
      </c>
      <c r="J15" s="67">
        <f t="shared" si="3"/>
        <v>0</v>
      </c>
    </row>
    <row r="16" spans="1:10" ht="15">
      <c r="A16" s="57"/>
      <c r="B16" s="57"/>
      <c r="C16" s="57"/>
      <c r="D16" s="58"/>
      <c r="E16" s="67"/>
      <c r="F16" s="67"/>
      <c r="G16" s="67"/>
      <c r="H16" s="67"/>
      <c r="I16" s="67"/>
      <c r="J16" s="67"/>
    </row>
    <row r="17" spans="1:10" ht="25.5">
      <c r="A17" s="57"/>
      <c r="B17" s="57"/>
      <c r="C17" s="57"/>
      <c r="D17" s="30" t="s">
        <v>28</v>
      </c>
      <c r="E17" s="32"/>
      <c r="F17" s="32"/>
      <c r="G17" s="32"/>
      <c r="H17" s="32"/>
      <c r="I17" s="32"/>
      <c r="J17" s="32"/>
    </row>
    <row r="18" spans="1:10" ht="15">
      <c r="A18" s="57"/>
      <c r="B18" s="57"/>
      <c r="C18" s="57" t="s">
        <v>117</v>
      </c>
      <c r="D18" s="30" t="s">
        <v>24</v>
      </c>
      <c r="E18" s="41">
        <f aca="true" t="shared" si="4" ref="E18:J18">E222+E333+E388+E462+E499+E36</f>
        <v>2062.0209999999997</v>
      </c>
      <c r="F18" s="41">
        <f t="shared" si="4"/>
        <v>961.1189999999999</v>
      </c>
      <c r="G18" s="41">
        <f t="shared" si="4"/>
        <v>1100.9019999999998</v>
      </c>
      <c r="H18" s="41">
        <f t="shared" si="4"/>
        <v>0</v>
      </c>
      <c r="I18" s="34">
        <f t="shared" si="4"/>
        <v>0</v>
      </c>
      <c r="J18" s="34">
        <f t="shared" si="4"/>
        <v>0</v>
      </c>
    </row>
    <row r="19" spans="1:10" ht="15">
      <c r="A19" s="57"/>
      <c r="B19" s="57"/>
      <c r="C19" s="57"/>
      <c r="D19" s="30" t="s">
        <v>25</v>
      </c>
      <c r="E19" s="32"/>
      <c r="F19" s="32"/>
      <c r="G19" s="32"/>
      <c r="H19" s="32"/>
      <c r="I19" s="32"/>
      <c r="J19" s="32">
        <f>E19+F19+H19+I19+G19</f>
        <v>0</v>
      </c>
    </row>
    <row r="20" spans="1:10" ht="15">
      <c r="A20" s="57"/>
      <c r="B20" s="57"/>
      <c r="C20" s="57"/>
      <c r="D20" s="30" t="s">
        <v>26</v>
      </c>
      <c r="E20" s="41">
        <f aca="true" t="shared" si="5" ref="E20:J20">E224+E335+E390+E464+E501</f>
        <v>122.257</v>
      </c>
      <c r="F20" s="41">
        <f>F224+F335+F390+F464+F501</f>
        <v>66.208</v>
      </c>
      <c r="G20" s="34">
        <f t="shared" si="5"/>
        <v>56.049</v>
      </c>
      <c r="H20" s="34">
        <f t="shared" si="5"/>
        <v>0</v>
      </c>
      <c r="I20" s="34">
        <f t="shared" si="5"/>
        <v>0</v>
      </c>
      <c r="J20" s="34">
        <f t="shared" si="5"/>
        <v>0</v>
      </c>
    </row>
    <row r="21" spans="1:10" ht="14.25" customHeight="1">
      <c r="A21" s="57"/>
      <c r="B21" s="57"/>
      <c r="C21" s="57"/>
      <c r="D21" s="58" t="s">
        <v>27</v>
      </c>
      <c r="E21" s="68">
        <f aca="true" t="shared" si="6" ref="E21:J21">E225+E336+E391+E465+E502+E39</f>
        <v>1939.7639999999997</v>
      </c>
      <c r="F21" s="68">
        <f t="shared" si="6"/>
        <v>894.911</v>
      </c>
      <c r="G21" s="68">
        <f t="shared" si="6"/>
        <v>1044.8529999999998</v>
      </c>
      <c r="H21" s="68">
        <f t="shared" si="6"/>
        <v>0</v>
      </c>
      <c r="I21" s="69">
        <f t="shared" si="6"/>
        <v>0</v>
      </c>
      <c r="J21" s="69">
        <f t="shared" si="6"/>
        <v>0</v>
      </c>
    </row>
    <row r="22" spans="1:10" ht="15">
      <c r="A22" s="57"/>
      <c r="B22" s="57"/>
      <c r="C22" s="57"/>
      <c r="D22" s="58"/>
      <c r="E22" s="68"/>
      <c r="F22" s="68"/>
      <c r="G22" s="68"/>
      <c r="H22" s="68"/>
      <c r="I22" s="56"/>
      <c r="J22" s="56"/>
    </row>
    <row r="23" spans="1:10" ht="25.5">
      <c r="A23" s="57"/>
      <c r="B23" s="57"/>
      <c r="C23" s="57"/>
      <c r="D23" s="30" t="s">
        <v>28</v>
      </c>
      <c r="E23" s="32"/>
      <c r="F23" s="32"/>
      <c r="G23" s="32"/>
      <c r="H23" s="32"/>
      <c r="I23" s="32"/>
      <c r="J23" s="32"/>
    </row>
    <row r="24" spans="1:10" ht="15" customHeight="1">
      <c r="A24" s="57" t="s">
        <v>31</v>
      </c>
      <c r="B24" s="57"/>
      <c r="C24" s="57" t="s">
        <v>124</v>
      </c>
      <c r="D24" s="30" t="s">
        <v>24</v>
      </c>
      <c r="E24" s="31">
        <f aca="true" t="shared" si="7" ref="E24:J24">E25+E26+E27+E29</f>
        <v>898.48</v>
      </c>
      <c r="F24" s="31">
        <f t="shared" si="7"/>
        <v>251.18</v>
      </c>
      <c r="G24" s="31">
        <f t="shared" si="7"/>
        <v>212.9</v>
      </c>
      <c r="H24" s="31">
        <f t="shared" si="7"/>
        <v>217.2</v>
      </c>
      <c r="I24" s="31">
        <f t="shared" si="7"/>
        <v>217.2</v>
      </c>
      <c r="J24" s="31">
        <f t="shared" si="7"/>
        <v>0</v>
      </c>
    </row>
    <row r="25" spans="1:10" ht="15">
      <c r="A25" s="57"/>
      <c r="B25" s="57"/>
      <c r="C25" s="57"/>
      <c r="D25" s="30" t="s">
        <v>25</v>
      </c>
      <c r="E25" s="31">
        <f aca="true" t="shared" si="8" ref="E25:J25">E44+E63+E81+E100+E118+E155+E174+E193</f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</row>
    <row r="26" spans="1:17" ht="15">
      <c r="A26" s="57"/>
      <c r="B26" s="57"/>
      <c r="C26" s="57"/>
      <c r="D26" s="30" t="s">
        <v>26</v>
      </c>
      <c r="E26" s="31">
        <f>F26+G26+H26+I26+J26</f>
        <v>858.7</v>
      </c>
      <c r="F26" s="31">
        <f>F45+F64+F82+F101+F119+F156+F175+F194</f>
        <v>211.4</v>
      </c>
      <c r="G26" s="31">
        <f>G45+G64+G82+G101+G119+G156+G175+G194</f>
        <v>212.9</v>
      </c>
      <c r="H26" s="31">
        <f>H45+H64+H82+H101+H119+H156+H175+H194</f>
        <v>217.2</v>
      </c>
      <c r="I26" s="31">
        <f>I45+I64+I82+I101+I119+I156+I175+I194</f>
        <v>217.2</v>
      </c>
      <c r="J26" s="31">
        <f>J45+J64+J82+J101+J119+J156+J175+J194</f>
        <v>0</v>
      </c>
      <c r="L26" s="44"/>
      <c r="M26" s="44"/>
      <c r="N26" s="44"/>
      <c r="O26" s="44"/>
      <c r="P26" s="44"/>
      <c r="Q26" s="44"/>
    </row>
    <row r="27" spans="1:13" ht="15" customHeight="1">
      <c r="A27" s="57"/>
      <c r="B27" s="57"/>
      <c r="C27" s="57"/>
      <c r="D27" s="58" t="s">
        <v>27</v>
      </c>
      <c r="E27" s="66">
        <f>E46+E65+E83+E102+E120+E157+E176+E195+E138</f>
        <v>39.78</v>
      </c>
      <c r="F27" s="66">
        <f>F46+F65+F83+F102+F120+F157+F176+F195+F138</f>
        <v>39.78</v>
      </c>
      <c r="G27" s="66">
        <f>G46+G65+G83+G102+G120+G157+G176+G195</f>
        <v>0</v>
      </c>
      <c r="H27" s="66">
        <f>H46+H65+H83+H102+H120+H157+H176+H195</f>
        <v>0</v>
      </c>
      <c r="I27" s="66">
        <v>0</v>
      </c>
      <c r="J27" s="66">
        <v>0</v>
      </c>
      <c r="M27" s="2"/>
    </row>
    <row r="28" spans="1:17" ht="15">
      <c r="A28" s="57"/>
      <c r="B28" s="57"/>
      <c r="C28" s="57"/>
      <c r="D28" s="58"/>
      <c r="E28" s="56"/>
      <c r="F28" s="56"/>
      <c r="G28" s="56"/>
      <c r="H28" s="56"/>
      <c r="I28" s="56"/>
      <c r="J28" s="56"/>
      <c r="L28" s="44"/>
      <c r="M28" s="44"/>
      <c r="N28" s="44"/>
      <c r="O28" s="44"/>
      <c r="P28" s="44"/>
      <c r="Q28" s="44"/>
    </row>
    <row r="29" spans="1:10" ht="25.5">
      <c r="A29" s="57"/>
      <c r="B29" s="57"/>
      <c r="C29" s="57"/>
      <c r="D29" s="30" t="s">
        <v>28</v>
      </c>
      <c r="E29" s="32"/>
      <c r="F29" s="32"/>
      <c r="G29" s="32"/>
      <c r="H29" s="32"/>
      <c r="I29" s="32"/>
      <c r="J29" s="32"/>
    </row>
    <row r="30" spans="1:10" ht="15.75" customHeight="1">
      <c r="A30" s="57"/>
      <c r="B30" s="57"/>
      <c r="C30" s="63" t="str">
        <f>C12</f>
        <v>Управление образования администрации муниципального района "Княжпогостский"</v>
      </c>
      <c r="D30" s="30" t="s">
        <v>24</v>
      </c>
      <c r="E30" s="33">
        <f>E49+E68+E86+E105+E123+E160+E179+E198</f>
        <v>10848.001</v>
      </c>
      <c r="F30" s="33">
        <f>F49+F68+F86+F105+F123+F160+F179+F198</f>
        <v>6772.3330000000005</v>
      </c>
      <c r="G30" s="33">
        <f>G49+G68+G86+G105+G123+G160+G179+G198</f>
        <v>1358.556</v>
      </c>
      <c r="H30" s="33">
        <f>H49+H68+H86+H105+H123+H160+H179+H198</f>
        <v>1358.556</v>
      </c>
      <c r="I30" s="33">
        <f>I31+I32+I33+I35</f>
        <v>1358.556</v>
      </c>
      <c r="J30" s="33">
        <v>0</v>
      </c>
    </row>
    <row r="31" spans="1:16" ht="15">
      <c r="A31" s="57"/>
      <c r="B31" s="57"/>
      <c r="C31" s="63"/>
      <c r="D31" s="30" t="s">
        <v>25</v>
      </c>
      <c r="E31" s="33"/>
      <c r="F31" s="33"/>
      <c r="G31" s="33"/>
      <c r="H31" s="33"/>
      <c r="I31" s="33"/>
      <c r="J31" s="33"/>
      <c r="P31" s="44"/>
    </row>
    <row r="32" spans="1:10" ht="15">
      <c r="A32" s="57"/>
      <c r="B32" s="57"/>
      <c r="C32" s="63"/>
      <c r="D32" s="30" t="s">
        <v>26</v>
      </c>
      <c r="E32" s="33">
        <f aca="true" t="shared" si="9" ref="E32:J33">E51+E70+E88+E107+E125+E162+E181+E200</f>
        <v>9763.2</v>
      </c>
      <c r="F32" s="33">
        <f t="shared" si="9"/>
        <v>6095.1</v>
      </c>
      <c r="G32" s="33">
        <f t="shared" si="9"/>
        <v>1222.7</v>
      </c>
      <c r="H32" s="33">
        <f t="shared" si="9"/>
        <v>1222.7</v>
      </c>
      <c r="I32" s="33">
        <f t="shared" si="9"/>
        <v>1222.7</v>
      </c>
      <c r="J32" s="33">
        <f t="shared" si="9"/>
        <v>0</v>
      </c>
    </row>
    <row r="33" spans="1:10" ht="21" customHeight="1">
      <c r="A33" s="57"/>
      <c r="B33" s="57"/>
      <c r="C33" s="63"/>
      <c r="D33" s="58" t="s">
        <v>27</v>
      </c>
      <c r="E33" s="67">
        <f t="shared" si="9"/>
        <v>1084.801</v>
      </c>
      <c r="F33" s="67">
        <f t="shared" si="9"/>
        <v>677.233</v>
      </c>
      <c r="G33" s="67">
        <f t="shared" si="9"/>
        <v>135.856</v>
      </c>
      <c r="H33" s="67">
        <f t="shared" si="9"/>
        <v>135.856</v>
      </c>
      <c r="I33" s="67">
        <f>I52+I71+I89+I108+I126+I144+I163+I182+I201</f>
        <v>135.856</v>
      </c>
      <c r="J33" s="67">
        <v>0</v>
      </c>
    </row>
    <row r="34" spans="1:10" ht="4.5" customHeight="1">
      <c r="A34" s="57"/>
      <c r="B34" s="57"/>
      <c r="C34" s="63"/>
      <c r="D34" s="58"/>
      <c r="E34" s="67"/>
      <c r="F34" s="67"/>
      <c r="G34" s="67"/>
      <c r="H34" s="67"/>
      <c r="I34" s="67"/>
      <c r="J34" s="67"/>
    </row>
    <row r="35" spans="1:16" ht="25.5">
      <c r="A35" s="57"/>
      <c r="B35" s="57"/>
      <c r="C35" s="63"/>
      <c r="D35" s="30" t="s">
        <v>28</v>
      </c>
      <c r="E35" s="32"/>
      <c r="F35" s="32"/>
      <c r="G35" s="32"/>
      <c r="H35" s="32"/>
      <c r="I35" s="32"/>
      <c r="J35" s="32"/>
      <c r="L35" s="52"/>
      <c r="M35" s="52"/>
      <c r="N35" s="52"/>
      <c r="O35" s="52"/>
      <c r="P35" s="52"/>
    </row>
    <row r="36" spans="1:14" ht="15">
      <c r="A36" s="57"/>
      <c r="B36" s="57"/>
      <c r="C36" s="57" t="str">
        <f>C18</f>
        <v>Управление культуры и спорта администрации муниципального района "Княжпогостский"</v>
      </c>
      <c r="D36" s="30" t="s">
        <v>24</v>
      </c>
      <c r="E36" s="35">
        <f aca="true" t="shared" si="10" ref="E36:J36">E55+E74+E92+E111+E129+E166+E185+E204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L36" s="53"/>
      <c r="M36" s="52"/>
      <c r="N36" s="52"/>
    </row>
    <row r="37" spans="1:14" ht="15">
      <c r="A37" s="57"/>
      <c r="B37" s="57"/>
      <c r="C37" s="57"/>
      <c r="D37" s="30" t="s">
        <v>25</v>
      </c>
      <c r="E37" s="35">
        <f>E56+E75+E93+E112+E130+E167+E186+E205</f>
        <v>0</v>
      </c>
      <c r="F37" s="35"/>
      <c r="G37" s="35"/>
      <c r="H37" s="35"/>
      <c r="I37" s="35"/>
      <c r="J37" s="35"/>
      <c r="L37" s="52"/>
      <c r="M37" s="52"/>
      <c r="N37" s="52"/>
    </row>
    <row r="38" spans="1:14" ht="15">
      <c r="A38" s="57"/>
      <c r="B38" s="57"/>
      <c r="C38" s="57"/>
      <c r="D38" s="30" t="s">
        <v>26</v>
      </c>
      <c r="E38" s="35">
        <f>E57+E76+E94+E113+E131+E168+E187+E206</f>
        <v>0</v>
      </c>
      <c r="F38" s="35">
        <f aca="true" t="shared" si="11" ref="F38:J39">F57+F76+F94+F113+F131+F168+F187+F206</f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L38" s="54"/>
      <c r="M38" s="52"/>
      <c r="N38" s="52"/>
    </row>
    <row r="39" spans="1:14" ht="11.25" customHeight="1">
      <c r="A39" s="57"/>
      <c r="B39" s="57"/>
      <c r="C39" s="57"/>
      <c r="D39" s="58" t="s">
        <v>27</v>
      </c>
      <c r="E39" s="61">
        <f>E58+E77+E95+E114+E132+E169+E188+E207</f>
        <v>0</v>
      </c>
      <c r="F39" s="61">
        <f t="shared" si="11"/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L39" s="52"/>
      <c r="M39" s="52"/>
      <c r="N39" s="52"/>
    </row>
    <row r="40" spans="1:14" ht="15">
      <c r="A40" s="57"/>
      <c r="B40" s="57"/>
      <c r="C40" s="57"/>
      <c r="D40" s="58"/>
      <c r="E40" s="61"/>
      <c r="F40" s="61"/>
      <c r="G40" s="61"/>
      <c r="H40" s="61"/>
      <c r="I40" s="61"/>
      <c r="J40" s="61"/>
      <c r="L40" s="54"/>
      <c r="M40" s="54"/>
      <c r="N40" s="52"/>
    </row>
    <row r="41" spans="1:10" ht="25.5">
      <c r="A41" s="57"/>
      <c r="B41" s="57"/>
      <c r="C41" s="57"/>
      <c r="D41" s="30" t="s">
        <v>28</v>
      </c>
      <c r="E41" s="36"/>
      <c r="F41" s="36"/>
      <c r="G41" s="36"/>
      <c r="H41" s="36"/>
      <c r="I41" s="36"/>
      <c r="J41" s="36"/>
    </row>
    <row r="42" spans="1:10" ht="15">
      <c r="A42" s="70" t="s">
        <v>32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15">
      <c r="A43" s="56" t="s">
        <v>33</v>
      </c>
      <c r="B43" s="71" t="s">
        <v>0</v>
      </c>
      <c r="C43" s="57" t="s">
        <v>124</v>
      </c>
      <c r="D43" s="30" t="s">
        <v>24</v>
      </c>
      <c r="E43" s="32">
        <f aca="true" t="shared" si="12" ref="E43:J43">E44+E45+E46+E48</f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</row>
    <row r="44" spans="1:10" ht="15">
      <c r="A44" s="56"/>
      <c r="B44" s="71"/>
      <c r="C44" s="57"/>
      <c r="D44" s="30" t="s">
        <v>25</v>
      </c>
      <c r="E44" s="32"/>
      <c r="F44" s="32"/>
      <c r="G44" s="32"/>
      <c r="H44" s="32"/>
      <c r="I44" s="32"/>
      <c r="J44" s="32"/>
    </row>
    <row r="45" spans="1:10" ht="15">
      <c r="A45" s="56"/>
      <c r="B45" s="71"/>
      <c r="C45" s="57"/>
      <c r="D45" s="30" t="s">
        <v>26</v>
      </c>
      <c r="E45" s="32"/>
      <c r="F45" s="32"/>
      <c r="G45" s="32"/>
      <c r="H45" s="32"/>
      <c r="I45" s="32"/>
      <c r="J45" s="32"/>
    </row>
    <row r="46" spans="1:10" ht="18.75" customHeight="1">
      <c r="A46" s="56"/>
      <c r="B46" s="71"/>
      <c r="C46" s="57"/>
      <c r="D46" s="58" t="s">
        <v>27</v>
      </c>
      <c r="E46" s="56"/>
      <c r="F46" s="56"/>
      <c r="G46" s="59"/>
      <c r="H46" s="59"/>
      <c r="I46" s="56"/>
      <c r="J46" s="56"/>
    </row>
    <row r="47" spans="1:10" ht="5.25" customHeight="1">
      <c r="A47" s="56"/>
      <c r="B47" s="71"/>
      <c r="C47" s="57"/>
      <c r="D47" s="58"/>
      <c r="E47" s="56"/>
      <c r="F47" s="56"/>
      <c r="G47" s="59"/>
      <c r="H47" s="59"/>
      <c r="I47" s="56"/>
      <c r="J47" s="56"/>
    </row>
    <row r="48" spans="1:10" ht="25.5">
      <c r="A48" s="56"/>
      <c r="B48" s="71"/>
      <c r="C48" s="57"/>
      <c r="D48" s="30" t="s">
        <v>28</v>
      </c>
      <c r="E48" s="32"/>
      <c r="F48" s="32"/>
      <c r="G48" s="32"/>
      <c r="H48" s="32"/>
      <c r="I48" s="32"/>
      <c r="J48" s="32"/>
    </row>
    <row r="49" spans="1:10" ht="15">
      <c r="A49" s="56"/>
      <c r="B49" s="71"/>
      <c r="C49" s="57" t="s">
        <v>116</v>
      </c>
      <c r="D49" s="30" t="s">
        <v>24</v>
      </c>
      <c r="E49" s="32">
        <f aca="true" t="shared" si="13" ref="E49:J49">E50+E51+E52+E54</f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0</v>
      </c>
      <c r="J49" s="32">
        <f t="shared" si="13"/>
        <v>0</v>
      </c>
    </row>
    <row r="50" spans="1:10" ht="15">
      <c r="A50" s="56"/>
      <c r="B50" s="71"/>
      <c r="C50" s="57"/>
      <c r="D50" s="30" t="s">
        <v>25</v>
      </c>
      <c r="E50" s="32"/>
      <c r="F50" s="32"/>
      <c r="G50" s="32"/>
      <c r="H50" s="32"/>
      <c r="I50" s="32"/>
      <c r="J50" s="32"/>
    </row>
    <row r="51" spans="1:10" ht="15">
      <c r="A51" s="56"/>
      <c r="B51" s="71"/>
      <c r="C51" s="57"/>
      <c r="D51" s="30" t="s">
        <v>26</v>
      </c>
      <c r="E51" s="32"/>
      <c r="F51" s="32"/>
      <c r="G51" s="32"/>
      <c r="H51" s="32"/>
      <c r="I51" s="32"/>
      <c r="J51" s="32"/>
    </row>
    <row r="52" spans="1:10" ht="15">
      <c r="A52" s="56"/>
      <c r="B52" s="71"/>
      <c r="C52" s="57"/>
      <c r="D52" s="58" t="s">
        <v>27</v>
      </c>
      <c r="E52" s="59"/>
      <c r="F52" s="59"/>
      <c r="G52" s="59"/>
      <c r="H52" s="59"/>
      <c r="I52" s="59"/>
      <c r="J52" s="59"/>
    </row>
    <row r="53" spans="1:10" ht="15">
      <c r="A53" s="56"/>
      <c r="B53" s="71"/>
      <c r="C53" s="57"/>
      <c r="D53" s="58"/>
      <c r="E53" s="59"/>
      <c r="F53" s="59"/>
      <c r="G53" s="59"/>
      <c r="H53" s="59"/>
      <c r="I53" s="59"/>
      <c r="J53" s="59"/>
    </row>
    <row r="54" spans="1:10" ht="25.5">
      <c r="A54" s="56"/>
      <c r="B54" s="71"/>
      <c r="C54" s="57"/>
      <c r="D54" s="30" t="s">
        <v>28</v>
      </c>
      <c r="E54" s="32"/>
      <c r="F54" s="32"/>
      <c r="G54" s="32"/>
      <c r="H54" s="32"/>
      <c r="I54" s="32"/>
      <c r="J54" s="32"/>
    </row>
    <row r="55" spans="1:10" ht="15">
      <c r="A55" s="56"/>
      <c r="B55" s="71"/>
      <c r="C55" s="57" t="s">
        <v>117</v>
      </c>
      <c r="D55" s="30" t="s">
        <v>24</v>
      </c>
      <c r="E55" s="32">
        <f aca="true" t="shared" si="14" ref="E55:J55">E56+E57+E58+E60</f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</row>
    <row r="56" spans="1:10" ht="15">
      <c r="A56" s="56"/>
      <c r="B56" s="71"/>
      <c r="C56" s="57"/>
      <c r="D56" s="30" t="s">
        <v>25</v>
      </c>
      <c r="E56" s="32"/>
      <c r="F56" s="32"/>
      <c r="G56" s="32"/>
      <c r="H56" s="32"/>
      <c r="I56" s="32"/>
      <c r="J56" s="32"/>
    </row>
    <row r="57" spans="1:10" ht="15">
      <c r="A57" s="56"/>
      <c r="B57" s="71"/>
      <c r="C57" s="57"/>
      <c r="D57" s="30" t="s">
        <v>26</v>
      </c>
      <c r="E57" s="32"/>
      <c r="F57" s="32"/>
      <c r="G57" s="32"/>
      <c r="H57" s="32"/>
      <c r="I57" s="32"/>
      <c r="J57" s="32"/>
    </row>
    <row r="58" spans="1:10" ht="18" customHeight="1">
      <c r="A58" s="56"/>
      <c r="B58" s="71"/>
      <c r="C58" s="57"/>
      <c r="D58" s="58" t="s">
        <v>27</v>
      </c>
      <c r="E58" s="56"/>
      <c r="F58" s="56"/>
      <c r="G58" s="59"/>
      <c r="H58" s="59"/>
      <c r="I58" s="56"/>
      <c r="J58" s="56"/>
    </row>
    <row r="59" spans="1:10" ht="15">
      <c r="A59" s="56"/>
      <c r="B59" s="71"/>
      <c r="C59" s="57"/>
      <c r="D59" s="58"/>
      <c r="E59" s="56"/>
      <c r="F59" s="56"/>
      <c r="G59" s="59"/>
      <c r="H59" s="59"/>
      <c r="I59" s="56"/>
      <c r="J59" s="56"/>
    </row>
    <row r="60" spans="1:10" ht="25.5">
      <c r="A60" s="56"/>
      <c r="B60" s="71"/>
      <c r="C60" s="57"/>
      <c r="D60" s="30" t="s">
        <v>28</v>
      </c>
      <c r="E60" s="32"/>
      <c r="F60" s="32"/>
      <c r="G60" s="32"/>
      <c r="H60" s="32"/>
      <c r="I60" s="32"/>
      <c r="J60" s="32"/>
    </row>
    <row r="61" spans="1:10" ht="30.75" customHeight="1">
      <c r="A61" s="76" t="s">
        <v>34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0" ht="15.75" customHeight="1">
      <c r="A62" s="62" t="s">
        <v>35</v>
      </c>
      <c r="B62" s="63" t="s">
        <v>1</v>
      </c>
      <c r="C62" s="57" t="s">
        <v>125</v>
      </c>
      <c r="D62" s="30" t="s">
        <v>24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</row>
    <row r="63" spans="1:10" ht="15">
      <c r="A63" s="62"/>
      <c r="B63" s="63"/>
      <c r="C63" s="57"/>
      <c r="D63" s="30" t="s">
        <v>25</v>
      </c>
      <c r="E63" s="32"/>
      <c r="F63" s="32"/>
      <c r="G63" s="32"/>
      <c r="H63" s="32"/>
      <c r="I63" s="32"/>
      <c r="J63" s="32"/>
    </row>
    <row r="64" spans="1:10" ht="15">
      <c r="A64" s="62"/>
      <c r="B64" s="63"/>
      <c r="C64" s="57"/>
      <c r="D64" s="30" t="s">
        <v>26</v>
      </c>
      <c r="E64" s="32"/>
      <c r="F64" s="32"/>
      <c r="G64" s="32"/>
      <c r="H64" s="32"/>
      <c r="I64" s="32"/>
      <c r="J64" s="32"/>
    </row>
    <row r="65" spans="1:10" ht="21" customHeight="1">
      <c r="A65" s="62"/>
      <c r="B65" s="63"/>
      <c r="C65" s="57"/>
      <c r="D65" s="58" t="s">
        <v>27</v>
      </c>
      <c r="E65" s="56"/>
      <c r="F65" s="56"/>
      <c r="G65" s="59"/>
      <c r="H65" s="59"/>
      <c r="I65" s="56"/>
      <c r="J65" s="56"/>
    </row>
    <row r="66" spans="1:10" ht="15">
      <c r="A66" s="62"/>
      <c r="B66" s="63"/>
      <c r="C66" s="57"/>
      <c r="D66" s="58"/>
      <c r="E66" s="56"/>
      <c r="F66" s="56"/>
      <c r="G66" s="59"/>
      <c r="H66" s="59"/>
      <c r="I66" s="56"/>
      <c r="J66" s="56"/>
    </row>
    <row r="67" spans="1:10" ht="25.5">
      <c r="A67" s="62"/>
      <c r="B67" s="63"/>
      <c r="C67" s="57"/>
      <c r="D67" s="30" t="s">
        <v>28</v>
      </c>
      <c r="E67" s="32"/>
      <c r="F67" s="32"/>
      <c r="G67" s="32"/>
      <c r="H67" s="32"/>
      <c r="I67" s="32"/>
      <c r="J67" s="32"/>
    </row>
    <row r="68" spans="1:10" ht="15">
      <c r="A68" s="62"/>
      <c r="B68" s="63"/>
      <c r="C68" s="57" t="s">
        <v>116</v>
      </c>
      <c r="D68" s="30" t="s">
        <v>24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</row>
    <row r="69" spans="1:10" ht="15">
      <c r="A69" s="62"/>
      <c r="B69" s="63"/>
      <c r="C69" s="57"/>
      <c r="D69" s="30" t="s">
        <v>25</v>
      </c>
      <c r="E69" s="32"/>
      <c r="F69" s="32"/>
      <c r="G69" s="32"/>
      <c r="H69" s="32"/>
      <c r="I69" s="32"/>
      <c r="J69" s="32"/>
    </row>
    <row r="70" spans="1:10" ht="15">
      <c r="A70" s="62"/>
      <c r="B70" s="63"/>
      <c r="C70" s="57"/>
      <c r="D70" s="30" t="s">
        <v>26</v>
      </c>
      <c r="E70" s="32"/>
      <c r="F70" s="32"/>
      <c r="G70" s="32"/>
      <c r="H70" s="32"/>
      <c r="I70" s="32"/>
      <c r="J70" s="32"/>
    </row>
    <row r="71" spans="1:10" ht="23.25" customHeight="1">
      <c r="A71" s="62"/>
      <c r="B71" s="63"/>
      <c r="C71" s="57"/>
      <c r="D71" s="58" t="s">
        <v>27</v>
      </c>
      <c r="E71" s="56"/>
      <c r="F71" s="56"/>
      <c r="G71" s="59"/>
      <c r="H71" s="59"/>
      <c r="I71" s="56"/>
      <c r="J71" s="56"/>
    </row>
    <row r="72" spans="1:10" ht="15">
      <c r="A72" s="62"/>
      <c r="B72" s="63"/>
      <c r="C72" s="57"/>
      <c r="D72" s="58"/>
      <c r="E72" s="56"/>
      <c r="F72" s="56"/>
      <c r="G72" s="59"/>
      <c r="H72" s="59"/>
      <c r="I72" s="56"/>
      <c r="J72" s="56"/>
    </row>
    <row r="73" spans="1:10" ht="25.5">
      <c r="A73" s="62"/>
      <c r="B73" s="63"/>
      <c r="C73" s="57"/>
      <c r="D73" s="30" t="s">
        <v>28</v>
      </c>
      <c r="E73" s="32"/>
      <c r="F73" s="32"/>
      <c r="G73" s="32"/>
      <c r="H73" s="32"/>
      <c r="I73" s="32"/>
      <c r="J73" s="32"/>
    </row>
    <row r="74" spans="1:10" ht="15">
      <c r="A74" s="62"/>
      <c r="B74" s="63"/>
      <c r="C74" s="57" t="s">
        <v>117</v>
      </c>
      <c r="D74" s="30" t="s">
        <v>24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0" ht="15">
      <c r="A75" s="62"/>
      <c r="B75" s="63"/>
      <c r="C75" s="57"/>
      <c r="D75" s="30" t="s">
        <v>25</v>
      </c>
      <c r="E75" s="32"/>
      <c r="F75" s="32"/>
      <c r="G75" s="32"/>
      <c r="H75" s="32"/>
      <c r="I75" s="32"/>
      <c r="J75" s="32"/>
    </row>
    <row r="76" spans="1:10" ht="15">
      <c r="A76" s="62"/>
      <c r="B76" s="63"/>
      <c r="C76" s="57"/>
      <c r="D76" s="30" t="s">
        <v>26</v>
      </c>
      <c r="E76" s="32"/>
      <c r="F76" s="32"/>
      <c r="G76" s="32"/>
      <c r="H76" s="32"/>
      <c r="I76" s="32"/>
      <c r="J76" s="32"/>
    </row>
    <row r="77" spans="1:10" ht="23.25" customHeight="1">
      <c r="A77" s="62"/>
      <c r="B77" s="63"/>
      <c r="C77" s="57"/>
      <c r="D77" s="58" t="s">
        <v>27</v>
      </c>
      <c r="E77" s="56"/>
      <c r="F77" s="56"/>
      <c r="G77" s="59"/>
      <c r="H77" s="59"/>
      <c r="I77" s="56"/>
      <c r="J77" s="56"/>
    </row>
    <row r="78" spans="1:10" ht="15">
      <c r="A78" s="62"/>
      <c r="B78" s="63"/>
      <c r="C78" s="57"/>
      <c r="D78" s="58"/>
      <c r="E78" s="56"/>
      <c r="F78" s="56"/>
      <c r="G78" s="59"/>
      <c r="H78" s="59"/>
      <c r="I78" s="56"/>
      <c r="J78" s="56"/>
    </row>
    <row r="79" spans="1:10" ht="25.5">
      <c r="A79" s="62"/>
      <c r="B79" s="63"/>
      <c r="C79" s="57"/>
      <c r="D79" s="30" t="s">
        <v>28</v>
      </c>
      <c r="E79" s="32"/>
      <c r="F79" s="32"/>
      <c r="G79" s="32"/>
      <c r="H79" s="32"/>
      <c r="I79" s="32"/>
      <c r="J79" s="32"/>
    </row>
    <row r="80" spans="1:10" ht="15">
      <c r="A80" s="62" t="s">
        <v>36</v>
      </c>
      <c r="B80" s="63" t="s">
        <v>119</v>
      </c>
      <c r="C80" s="57" t="s">
        <v>125</v>
      </c>
      <c r="D80" s="30" t="s">
        <v>24</v>
      </c>
      <c r="E80" s="35">
        <f aca="true" t="shared" si="15" ref="E80:J80">E81+E82+E83+E85</f>
        <v>0.5</v>
      </c>
      <c r="F80" s="35">
        <f t="shared" si="15"/>
        <v>0.5</v>
      </c>
      <c r="G80" s="35">
        <f t="shared" si="15"/>
        <v>0</v>
      </c>
      <c r="H80" s="35">
        <f t="shared" si="15"/>
        <v>0</v>
      </c>
      <c r="I80" s="35">
        <f t="shared" si="15"/>
        <v>0</v>
      </c>
      <c r="J80" s="35">
        <f t="shared" si="15"/>
        <v>0</v>
      </c>
    </row>
    <row r="81" spans="1:10" ht="15">
      <c r="A81" s="62"/>
      <c r="B81" s="63"/>
      <c r="C81" s="57"/>
      <c r="D81" s="30" t="s">
        <v>25</v>
      </c>
      <c r="E81" s="35"/>
      <c r="F81" s="35"/>
      <c r="G81" s="35"/>
      <c r="H81" s="35"/>
      <c r="I81" s="35"/>
      <c r="J81" s="35"/>
    </row>
    <row r="82" spans="1:10" ht="15">
      <c r="A82" s="62"/>
      <c r="B82" s="63"/>
      <c r="C82" s="57"/>
      <c r="D82" s="30" t="s">
        <v>26</v>
      </c>
      <c r="E82" s="35"/>
      <c r="F82" s="35"/>
      <c r="G82" s="35"/>
      <c r="H82" s="35"/>
      <c r="I82" s="35"/>
      <c r="J82" s="35"/>
    </row>
    <row r="83" spans="1:10" ht="15">
      <c r="A83" s="62"/>
      <c r="B83" s="63"/>
      <c r="C83" s="57"/>
      <c r="D83" s="58" t="s">
        <v>27</v>
      </c>
      <c r="E83" s="61">
        <f>F83+G83+J83+I83+H83</f>
        <v>0.5</v>
      </c>
      <c r="F83" s="61">
        <v>0.5</v>
      </c>
      <c r="G83" s="60">
        <v>0</v>
      </c>
      <c r="H83" s="60">
        <v>0</v>
      </c>
      <c r="I83" s="61">
        <v>0</v>
      </c>
      <c r="J83" s="61">
        <v>0</v>
      </c>
    </row>
    <row r="84" spans="1:10" ht="15">
      <c r="A84" s="62"/>
      <c r="B84" s="63"/>
      <c r="C84" s="57"/>
      <c r="D84" s="58"/>
      <c r="E84" s="61"/>
      <c r="F84" s="61"/>
      <c r="G84" s="60"/>
      <c r="H84" s="60"/>
      <c r="I84" s="61"/>
      <c r="J84" s="61"/>
    </row>
    <row r="85" spans="1:10" ht="25.5">
      <c r="A85" s="62"/>
      <c r="B85" s="63"/>
      <c r="C85" s="57"/>
      <c r="D85" s="30" t="s">
        <v>28</v>
      </c>
      <c r="E85" s="32"/>
      <c r="F85" s="32"/>
      <c r="G85" s="32"/>
      <c r="H85" s="32"/>
      <c r="I85" s="32"/>
      <c r="J85" s="32"/>
    </row>
    <row r="86" spans="1:10" ht="15">
      <c r="A86" s="62"/>
      <c r="B86" s="63"/>
      <c r="C86" s="57" t="s">
        <v>116</v>
      </c>
      <c r="D86" s="30" t="s">
        <v>24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</row>
    <row r="87" spans="1:10" ht="15">
      <c r="A87" s="62"/>
      <c r="B87" s="63"/>
      <c r="C87" s="57"/>
      <c r="D87" s="30" t="s">
        <v>25</v>
      </c>
      <c r="E87" s="32"/>
      <c r="F87" s="32"/>
      <c r="G87" s="32"/>
      <c r="H87" s="32"/>
      <c r="I87" s="32"/>
      <c r="J87" s="32"/>
    </row>
    <row r="88" spans="1:10" ht="15">
      <c r="A88" s="62"/>
      <c r="B88" s="63"/>
      <c r="C88" s="57"/>
      <c r="D88" s="30" t="s">
        <v>26</v>
      </c>
      <c r="E88" s="32"/>
      <c r="F88" s="32"/>
      <c r="G88" s="32"/>
      <c r="H88" s="32"/>
      <c r="I88" s="32"/>
      <c r="J88" s="32"/>
    </row>
    <row r="89" spans="1:10" ht="15">
      <c r="A89" s="62"/>
      <c r="B89" s="63"/>
      <c r="C89" s="57"/>
      <c r="D89" s="58" t="s">
        <v>27</v>
      </c>
      <c r="E89" s="56"/>
      <c r="F89" s="56"/>
      <c r="G89" s="59"/>
      <c r="H89" s="59"/>
      <c r="I89" s="56"/>
      <c r="J89" s="56"/>
    </row>
    <row r="90" spans="1:10" ht="15">
      <c r="A90" s="62"/>
      <c r="B90" s="63"/>
      <c r="C90" s="57"/>
      <c r="D90" s="58"/>
      <c r="E90" s="56"/>
      <c r="F90" s="56"/>
      <c r="G90" s="59"/>
      <c r="H90" s="59"/>
      <c r="I90" s="56"/>
      <c r="J90" s="56"/>
    </row>
    <row r="91" spans="1:10" ht="25.5">
      <c r="A91" s="62"/>
      <c r="B91" s="63"/>
      <c r="C91" s="57"/>
      <c r="D91" s="30" t="s">
        <v>28</v>
      </c>
      <c r="E91" s="32"/>
      <c r="F91" s="32"/>
      <c r="G91" s="32"/>
      <c r="H91" s="32"/>
      <c r="I91" s="32"/>
      <c r="J91" s="32"/>
    </row>
    <row r="92" spans="1:10" ht="15">
      <c r="A92" s="62"/>
      <c r="B92" s="63"/>
      <c r="C92" s="57" t="s">
        <v>117</v>
      </c>
      <c r="D92" s="30" t="s">
        <v>24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</row>
    <row r="93" spans="1:10" ht="15">
      <c r="A93" s="62"/>
      <c r="B93" s="63"/>
      <c r="C93" s="57"/>
      <c r="D93" s="30" t="s">
        <v>25</v>
      </c>
      <c r="E93" s="32"/>
      <c r="F93" s="32"/>
      <c r="G93" s="32"/>
      <c r="H93" s="32"/>
      <c r="I93" s="32"/>
      <c r="J93" s="32"/>
    </row>
    <row r="94" spans="1:10" ht="15">
      <c r="A94" s="62"/>
      <c r="B94" s="63"/>
      <c r="C94" s="57"/>
      <c r="D94" s="30" t="s">
        <v>26</v>
      </c>
      <c r="E94" s="32"/>
      <c r="F94" s="32"/>
      <c r="G94" s="32"/>
      <c r="H94" s="32"/>
      <c r="I94" s="32"/>
      <c r="J94" s="32"/>
    </row>
    <row r="95" spans="1:10" ht="15">
      <c r="A95" s="62"/>
      <c r="B95" s="63"/>
      <c r="C95" s="57"/>
      <c r="D95" s="58" t="s">
        <v>27</v>
      </c>
      <c r="E95" s="56"/>
      <c r="F95" s="56"/>
      <c r="G95" s="59"/>
      <c r="H95" s="59"/>
      <c r="I95" s="56"/>
      <c r="J95" s="56"/>
    </row>
    <row r="96" spans="1:10" ht="15">
      <c r="A96" s="62"/>
      <c r="B96" s="63"/>
      <c r="C96" s="57"/>
      <c r="D96" s="58"/>
      <c r="E96" s="56"/>
      <c r="F96" s="56"/>
      <c r="G96" s="59"/>
      <c r="H96" s="59"/>
      <c r="I96" s="56"/>
      <c r="J96" s="56"/>
    </row>
    <row r="97" spans="1:10" ht="25.5">
      <c r="A97" s="62"/>
      <c r="B97" s="63"/>
      <c r="C97" s="57"/>
      <c r="D97" s="30" t="s">
        <v>28</v>
      </c>
      <c r="E97" s="32"/>
      <c r="F97" s="32"/>
      <c r="G97" s="32"/>
      <c r="H97" s="32"/>
      <c r="I97" s="32"/>
      <c r="J97" s="32"/>
    </row>
    <row r="98" spans="1:10" ht="15">
      <c r="A98" s="72" t="s">
        <v>37</v>
      </c>
      <c r="B98" s="73"/>
      <c r="C98" s="73"/>
      <c r="D98" s="73"/>
      <c r="E98" s="73"/>
      <c r="F98" s="73"/>
      <c r="G98" s="73"/>
      <c r="H98" s="73"/>
      <c r="I98" s="73"/>
      <c r="J98" s="74"/>
    </row>
    <row r="99" spans="1:10" ht="15">
      <c r="A99" s="62" t="s">
        <v>38</v>
      </c>
      <c r="B99" s="63" t="s">
        <v>2</v>
      </c>
      <c r="C99" s="57" t="s">
        <v>125</v>
      </c>
      <c r="D99" s="30" t="s">
        <v>24</v>
      </c>
      <c r="E99" s="35">
        <f aca="true" t="shared" si="16" ref="E99:J99">E100+E101+E102+E104</f>
        <v>0.5</v>
      </c>
      <c r="F99" s="35">
        <f t="shared" si="16"/>
        <v>0.5</v>
      </c>
      <c r="G99" s="35">
        <f t="shared" si="16"/>
        <v>0</v>
      </c>
      <c r="H99" s="35">
        <f t="shared" si="16"/>
        <v>0</v>
      </c>
      <c r="I99" s="35">
        <f t="shared" si="16"/>
        <v>0</v>
      </c>
      <c r="J99" s="35">
        <f t="shared" si="16"/>
        <v>0</v>
      </c>
    </row>
    <row r="100" spans="1:10" ht="15">
      <c r="A100" s="62"/>
      <c r="B100" s="63"/>
      <c r="C100" s="57"/>
      <c r="D100" s="30" t="s">
        <v>25</v>
      </c>
      <c r="E100" s="35"/>
      <c r="F100" s="35"/>
      <c r="G100" s="35"/>
      <c r="H100" s="35"/>
      <c r="I100" s="35"/>
      <c r="J100" s="35"/>
    </row>
    <row r="101" spans="1:10" ht="15">
      <c r="A101" s="62"/>
      <c r="B101" s="63"/>
      <c r="C101" s="57"/>
      <c r="D101" s="30" t="s">
        <v>26</v>
      </c>
      <c r="E101" s="35"/>
      <c r="F101" s="35"/>
      <c r="G101" s="35"/>
      <c r="H101" s="35"/>
      <c r="I101" s="35"/>
      <c r="J101" s="35"/>
    </row>
    <row r="102" spans="1:10" ht="15">
      <c r="A102" s="62"/>
      <c r="B102" s="63"/>
      <c r="C102" s="57"/>
      <c r="D102" s="58" t="s">
        <v>27</v>
      </c>
      <c r="E102" s="61">
        <f>F102+G102+J102+I102+H102</f>
        <v>0.5</v>
      </c>
      <c r="F102" s="61">
        <v>0.5</v>
      </c>
      <c r="G102" s="60">
        <v>0</v>
      </c>
      <c r="H102" s="60">
        <v>0</v>
      </c>
      <c r="I102" s="61">
        <v>0</v>
      </c>
      <c r="J102" s="61">
        <v>0</v>
      </c>
    </row>
    <row r="103" spans="1:10" ht="15">
      <c r="A103" s="62"/>
      <c r="B103" s="63"/>
      <c r="C103" s="57"/>
      <c r="D103" s="58"/>
      <c r="E103" s="61"/>
      <c r="F103" s="61"/>
      <c r="G103" s="60"/>
      <c r="H103" s="60"/>
      <c r="I103" s="61"/>
      <c r="J103" s="61"/>
    </row>
    <row r="104" spans="1:10" ht="25.5">
      <c r="A104" s="62"/>
      <c r="B104" s="63"/>
      <c r="C104" s="57"/>
      <c r="D104" s="30" t="s">
        <v>28</v>
      </c>
      <c r="E104" s="32"/>
      <c r="F104" s="32"/>
      <c r="G104" s="32"/>
      <c r="H104" s="32"/>
      <c r="I104" s="32"/>
      <c r="J104" s="32"/>
    </row>
    <row r="105" spans="1:10" ht="15">
      <c r="A105" s="62"/>
      <c r="B105" s="63"/>
      <c r="C105" s="57" t="s">
        <v>116</v>
      </c>
      <c r="D105" s="30" t="s">
        <v>24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</row>
    <row r="106" spans="1:10" ht="15">
      <c r="A106" s="62"/>
      <c r="B106" s="63"/>
      <c r="C106" s="57"/>
      <c r="D106" s="30" t="s">
        <v>25</v>
      </c>
      <c r="E106" s="32"/>
      <c r="F106" s="32"/>
      <c r="G106" s="32"/>
      <c r="H106" s="32"/>
      <c r="I106" s="32"/>
      <c r="J106" s="32"/>
    </row>
    <row r="107" spans="1:10" ht="15">
      <c r="A107" s="62"/>
      <c r="B107" s="63"/>
      <c r="C107" s="57"/>
      <c r="D107" s="30" t="s">
        <v>26</v>
      </c>
      <c r="E107" s="32"/>
      <c r="F107" s="32"/>
      <c r="G107" s="32"/>
      <c r="H107" s="32"/>
      <c r="I107" s="32"/>
      <c r="J107" s="32"/>
    </row>
    <row r="108" spans="1:10" ht="15">
      <c r="A108" s="62"/>
      <c r="B108" s="63"/>
      <c r="C108" s="57"/>
      <c r="D108" s="58" t="s">
        <v>27</v>
      </c>
      <c r="E108" s="56"/>
      <c r="F108" s="56"/>
      <c r="G108" s="59"/>
      <c r="H108" s="59"/>
      <c r="I108" s="56"/>
      <c r="J108" s="56"/>
    </row>
    <row r="109" spans="1:10" ht="15">
      <c r="A109" s="62"/>
      <c r="B109" s="63"/>
      <c r="C109" s="57"/>
      <c r="D109" s="58"/>
      <c r="E109" s="56"/>
      <c r="F109" s="56"/>
      <c r="G109" s="59"/>
      <c r="H109" s="59"/>
      <c r="I109" s="56"/>
      <c r="J109" s="56"/>
    </row>
    <row r="110" spans="1:10" ht="25.5">
      <c r="A110" s="62"/>
      <c r="B110" s="63"/>
      <c r="C110" s="57"/>
      <c r="D110" s="30" t="s">
        <v>28</v>
      </c>
      <c r="E110" s="32"/>
      <c r="F110" s="32"/>
      <c r="G110" s="32"/>
      <c r="H110" s="32"/>
      <c r="I110" s="32"/>
      <c r="J110" s="32"/>
    </row>
    <row r="111" spans="1:10" ht="15">
      <c r="A111" s="62"/>
      <c r="B111" s="63"/>
      <c r="C111" s="57" t="s">
        <v>117</v>
      </c>
      <c r="D111" s="30" t="s">
        <v>24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</row>
    <row r="112" spans="1:10" ht="15">
      <c r="A112" s="62"/>
      <c r="B112" s="63"/>
      <c r="C112" s="57"/>
      <c r="D112" s="30" t="s">
        <v>25</v>
      </c>
      <c r="E112" s="32"/>
      <c r="F112" s="32"/>
      <c r="G112" s="32"/>
      <c r="H112" s="32"/>
      <c r="I112" s="32"/>
      <c r="J112" s="32"/>
    </row>
    <row r="113" spans="1:10" ht="15">
      <c r="A113" s="62"/>
      <c r="B113" s="63"/>
      <c r="C113" s="57"/>
      <c r="D113" s="30" t="s">
        <v>26</v>
      </c>
      <c r="E113" s="32"/>
      <c r="F113" s="32"/>
      <c r="G113" s="32"/>
      <c r="H113" s="32"/>
      <c r="I113" s="32"/>
      <c r="J113" s="32"/>
    </row>
    <row r="114" spans="1:10" ht="15">
      <c r="A114" s="62"/>
      <c r="B114" s="63"/>
      <c r="C114" s="57"/>
      <c r="D114" s="58" t="s">
        <v>27</v>
      </c>
      <c r="E114" s="56"/>
      <c r="F114" s="56"/>
      <c r="G114" s="59"/>
      <c r="H114" s="59"/>
      <c r="I114" s="56"/>
      <c r="J114" s="56"/>
    </row>
    <row r="115" spans="1:10" ht="15">
      <c r="A115" s="62"/>
      <c r="B115" s="63"/>
      <c r="C115" s="57"/>
      <c r="D115" s="58"/>
      <c r="E115" s="56"/>
      <c r="F115" s="56"/>
      <c r="G115" s="59"/>
      <c r="H115" s="59"/>
      <c r="I115" s="56"/>
      <c r="J115" s="56"/>
    </row>
    <row r="116" spans="1:10" ht="25.5">
      <c r="A116" s="62"/>
      <c r="B116" s="63"/>
      <c r="C116" s="57"/>
      <c r="D116" s="30" t="s">
        <v>28</v>
      </c>
      <c r="E116" s="32"/>
      <c r="F116" s="32"/>
      <c r="G116" s="32"/>
      <c r="H116" s="32"/>
      <c r="I116" s="32"/>
      <c r="J116" s="32"/>
    </row>
    <row r="117" spans="1:10" ht="15">
      <c r="A117" s="62" t="s">
        <v>39</v>
      </c>
      <c r="B117" s="63" t="s">
        <v>10</v>
      </c>
      <c r="C117" s="57" t="s">
        <v>125</v>
      </c>
      <c r="D117" s="30" t="s">
        <v>24</v>
      </c>
      <c r="E117" s="35">
        <f aca="true" t="shared" si="17" ref="E117:J117">E118+E119+E120+E122</f>
        <v>0</v>
      </c>
      <c r="F117" s="35">
        <f t="shared" si="17"/>
        <v>0</v>
      </c>
      <c r="G117" s="35">
        <f t="shared" si="17"/>
        <v>0</v>
      </c>
      <c r="H117" s="35">
        <f t="shared" si="17"/>
        <v>0</v>
      </c>
      <c r="I117" s="35">
        <f t="shared" si="17"/>
        <v>0</v>
      </c>
      <c r="J117" s="35">
        <f t="shared" si="17"/>
        <v>0</v>
      </c>
    </row>
    <row r="118" spans="1:10" ht="15">
      <c r="A118" s="62"/>
      <c r="B118" s="63"/>
      <c r="C118" s="57"/>
      <c r="D118" s="30" t="s">
        <v>25</v>
      </c>
      <c r="E118" s="35"/>
      <c r="F118" s="35"/>
      <c r="G118" s="35"/>
      <c r="H118" s="35"/>
      <c r="I118" s="35"/>
      <c r="J118" s="35"/>
    </row>
    <row r="119" spans="1:10" ht="15">
      <c r="A119" s="62"/>
      <c r="B119" s="63"/>
      <c r="C119" s="57"/>
      <c r="D119" s="30" t="s">
        <v>26</v>
      </c>
      <c r="E119" s="35"/>
      <c r="F119" s="35"/>
      <c r="G119" s="35"/>
      <c r="H119" s="35"/>
      <c r="I119" s="35"/>
      <c r="J119" s="35"/>
    </row>
    <row r="120" spans="1:10" ht="15">
      <c r="A120" s="62"/>
      <c r="B120" s="63"/>
      <c r="C120" s="57"/>
      <c r="D120" s="58" t="s">
        <v>27</v>
      </c>
      <c r="E120" s="61">
        <f>F120+G120+J120+I120+H120</f>
        <v>0</v>
      </c>
      <c r="F120" s="61">
        <v>0</v>
      </c>
      <c r="G120" s="60">
        <v>0</v>
      </c>
      <c r="H120" s="60">
        <v>0</v>
      </c>
      <c r="I120" s="61">
        <v>0</v>
      </c>
      <c r="J120" s="61">
        <v>0</v>
      </c>
    </row>
    <row r="121" spans="1:10" ht="15">
      <c r="A121" s="62"/>
      <c r="B121" s="63"/>
      <c r="C121" s="57"/>
      <c r="D121" s="58"/>
      <c r="E121" s="61"/>
      <c r="F121" s="61"/>
      <c r="G121" s="60"/>
      <c r="H121" s="60"/>
      <c r="I121" s="61"/>
      <c r="J121" s="61"/>
    </row>
    <row r="122" spans="1:10" ht="25.5">
      <c r="A122" s="62"/>
      <c r="B122" s="63"/>
      <c r="C122" s="57"/>
      <c r="D122" s="30" t="s">
        <v>28</v>
      </c>
      <c r="E122" s="32"/>
      <c r="F122" s="32"/>
      <c r="G122" s="32"/>
      <c r="H122" s="32"/>
      <c r="I122" s="32"/>
      <c r="J122" s="32"/>
    </row>
    <row r="123" spans="1:10" ht="15">
      <c r="A123" s="62"/>
      <c r="B123" s="63"/>
      <c r="C123" s="57" t="s">
        <v>116</v>
      </c>
      <c r="D123" s="30" t="s">
        <v>24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</row>
    <row r="124" spans="1:10" ht="15">
      <c r="A124" s="62"/>
      <c r="B124" s="63"/>
      <c r="C124" s="57"/>
      <c r="D124" s="30" t="s">
        <v>25</v>
      </c>
      <c r="E124" s="32"/>
      <c r="F124" s="32"/>
      <c r="G124" s="32"/>
      <c r="H124" s="32"/>
      <c r="I124" s="32"/>
      <c r="J124" s="32"/>
    </row>
    <row r="125" spans="1:10" ht="15">
      <c r="A125" s="62"/>
      <c r="B125" s="63"/>
      <c r="C125" s="57"/>
      <c r="D125" s="30" t="s">
        <v>26</v>
      </c>
      <c r="E125" s="32"/>
      <c r="F125" s="32"/>
      <c r="G125" s="32"/>
      <c r="H125" s="32"/>
      <c r="I125" s="32"/>
      <c r="J125" s="32"/>
    </row>
    <row r="126" spans="1:10" ht="15">
      <c r="A126" s="62"/>
      <c r="B126" s="63"/>
      <c r="C126" s="57"/>
      <c r="D126" s="58" t="s">
        <v>27</v>
      </c>
      <c r="E126" s="56"/>
      <c r="F126" s="56"/>
      <c r="G126" s="59"/>
      <c r="H126" s="59"/>
      <c r="I126" s="56"/>
      <c r="J126" s="56"/>
    </row>
    <row r="127" spans="1:10" ht="15">
      <c r="A127" s="62"/>
      <c r="B127" s="63"/>
      <c r="C127" s="57"/>
      <c r="D127" s="58"/>
      <c r="E127" s="56"/>
      <c r="F127" s="56"/>
      <c r="G127" s="59"/>
      <c r="H127" s="59"/>
      <c r="I127" s="56"/>
      <c r="J127" s="56"/>
    </row>
    <row r="128" spans="1:10" ht="25.5">
      <c r="A128" s="62"/>
      <c r="B128" s="63"/>
      <c r="C128" s="57"/>
      <c r="D128" s="30" t="s">
        <v>28</v>
      </c>
      <c r="E128" s="32"/>
      <c r="F128" s="32"/>
      <c r="G128" s="32"/>
      <c r="H128" s="32"/>
      <c r="I128" s="32"/>
      <c r="J128" s="32"/>
    </row>
    <row r="129" spans="1:10" ht="15">
      <c r="A129" s="62"/>
      <c r="B129" s="63"/>
      <c r="C129" s="57" t="s">
        <v>117</v>
      </c>
      <c r="D129" s="30" t="s">
        <v>24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</row>
    <row r="130" spans="1:10" ht="15">
      <c r="A130" s="62"/>
      <c r="B130" s="63"/>
      <c r="C130" s="57"/>
      <c r="D130" s="30" t="s">
        <v>25</v>
      </c>
      <c r="E130" s="32"/>
      <c r="F130" s="32"/>
      <c r="G130" s="32"/>
      <c r="H130" s="32"/>
      <c r="I130" s="32"/>
      <c r="J130" s="32"/>
    </row>
    <row r="131" spans="1:10" ht="15">
      <c r="A131" s="62"/>
      <c r="B131" s="63"/>
      <c r="C131" s="57"/>
      <c r="D131" s="30" t="s">
        <v>26</v>
      </c>
      <c r="E131" s="32"/>
      <c r="F131" s="32"/>
      <c r="G131" s="32"/>
      <c r="H131" s="32"/>
      <c r="I131" s="32"/>
      <c r="J131" s="32"/>
    </row>
    <row r="132" spans="1:10" ht="15">
      <c r="A132" s="62"/>
      <c r="B132" s="63"/>
      <c r="C132" s="57"/>
      <c r="D132" s="58" t="s">
        <v>27</v>
      </c>
      <c r="E132" s="56"/>
      <c r="F132" s="56"/>
      <c r="G132" s="59"/>
      <c r="H132" s="59"/>
      <c r="I132" s="56"/>
      <c r="J132" s="56"/>
    </row>
    <row r="133" spans="1:10" ht="15">
      <c r="A133" s="62"/>
      <c r="B133" s="63"/>
      <c r="C133" s="57"/>
      <c r="D133" s="58"/>
      <c r="E133" s="56"/>
      <c r="F133" s="56"/>
      <c r="G133" s="59"/>
      <c r="H133" s="59"/>
      <c r="I133" s="56"/>
      <c r="J133" s="56"/>
    </row>
    <row r="134" spans="1:10" ht="25.5">
      <c r="A134" s="62"/>
      <c r="B134" s="63"/>
      <c r="C134" s="57"/>
      <c r="D134" s="30" t="s">
        <v>28</v>
      </c>
      <c r="E134" s="32"/>
      <c r="F134" s="32"/>
      <c r="G134" s="32"/>
      <c r="H134" s="32"/>
      <c r="I134" s="32"/>
      <c r="J134" s="32"/>
    </row>
    <row r="135" spans="1:10" ht="15">
      <c r="A135" s="62" t="s">
        <v>40</v>
      </c>
      <c r="B135" s="63" t="s">
        <v>121</v>
      </c>
      <c r="C135" s="57" t="s">
        <v>125</v>
      </c>
      <c r="D135" s="47" t="s">
        <v>24</v>
      </c>
      <c r="E135" s="49">
        <f>E136+E137+E138+E140</f>
        <v>15</v>
      </c>
      <c r="F135" s="49">
        <v>15</v>
      </c>
      <c r="G135" s="49">
        <v>0</v>
      </c>
      <c r="H135" s="49">
        <v>0</v>
      </c>
      <c r="I135" s="49">
        <v>0</v>
      </c>
      <c r="J135" s="49">
        <v>0</v>
      </c>
    </row>
    <row r="136" spans="1:10" ht="15">
      <c r="A136" s="62"/>
      <c r="B136" s="63"/>
      <c r="C136" s="57"/>
      <c r="D136" s="47" t="s">
        <v>25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</row>
    <row r="137" spans="1:10" ht="15">
      <c r="A137" s="62"/>
      <c r="B137" s="63"/>
      <c r="C137" s="57"/>
      <c r="D137" s="47" t="s">
        <v>26</v>
      </c>
      <c r="E137" s="49"/>
      <c r="F137" s="49"/>
      <c r="G137" s="49"/>
      <c r="H137" s="49"/>
      <c r="I137" s="49"/>
      <c r="J137" s="49"/>
    </row>
    <row r="138" spans="1:10" ht="15">
      <c r="A138" s="62"/>
      <c r="B138" s="63"/>
      <c r="C138" s="57"/>
      <c r="D138" s="58" t="s">
        <v>27</v>
      </c>
      <c r="E138" s="61">
        <f>F138+G138+J138+I138+H138</f>
        <v>15</v>
      </c>
      <c r="F138" s="61">
        <v>15</v>
      </c>
      <c r="G138" s="60">
        <v>0</v>
      </c>
      <c r="H138" s="60">
        <v>0</v>
      </c>
      <c r="I138" s="61">
        <v>0</v>
      </c>
      <c r="J138" s="61">
        <v>0</v>
      </c>
    </row>
    <row r="139" spans="1:10" ht="15">
      <c r="A139" s="62"/>
      <c r="B139" s="63"/>
      <c r="C139" s="57"/>
      <c r="D139" s="58"/>
      <c r="E139" s="61"/>
      <c r="F139" s="61"/>
      <c r="G139" s="60"/>
      <c r="H139" s="60"/>
      <c r="I139" s="61"/>
      <c r="J139" s="61"/>
    </row>
    <row r="140" spans="1:10" ht="25.5">
      <c r="A140" s="62"/>
      <c r="B140" s="63"/>
      <c r="C140" s="57"/>
      <c r="D140" s="47" t="s">
        <v>28</v>
      </c>
      <c r="E140" s="48"/>
      <c r="F140" s="48"/>
      <c r="G140" s="48"/>
      <c r="H140" s="48"/>
      <c r="I140" s="48"/>
      <c r="J140" s="48"/>
    </row>
    <row r="141" spans="1:10" ht="15">
      <c r="A141" s="62"/>
      <c r="B141" s="63"/>
      <c r="C141" s="57" t="s">
        <v>116</v>
      </c>
      <c r="D141" s="47" t="s">
        <v>24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</row>
    <row r="142" spans="1:10" ht="15">
      <c r="A142" s="62"/>
      <c r="B142" s="63"/>
      <c r="C142" s="57"/>
      <c r="D142" s="47" t="s">
        <v>25</v>
      </c>
      <c r="E142" s="48"/>
      <c r="F142" s="48"/>
      <c r="G142" s="48"/>
      <c r="H142" s="48"/>
      <c r="I142" s="48"/>
      <c r="J142" s="48"/>
    </row>
    <row r="143" spans="1:10" ht="15">
      <c r="A143" s="62"/>
      <c r="B143" s="63"/>
      <c r="C143" s="57"/>
      <c r="D143" s="47" t="s">
        <v>26</v>
      </c>
      <c r="E143" s="48"/>
      <c r="F143" s="48"/>
      <c r="G143" s="48"/>
      <c r="H143" s="48"/>
      <c r="I143" s="48"/>
      <c r="J143" s="48"/>
    </row>
    <row r="144" spans="1:10" ht="15">
      <c r="A144" s="62"/>
      <c r="B144" s="63"/>
      <c r="C144" s="57"/>
      <c r="D144" s="58" t="s">
        <v>27</v>
      </c>
      <c r="E144" s="56"/>
      <c r="F144" s="56"/>
      <c r="G144" s="59"/>
      <c r="H144" s="59"/>
      <c r="I144" s="56"/>
      <c r="J144" s="56"/>
    </row>
    <row r="145" spans="1:10" ht="15">
      <c r="A145" s="62"/>
      <c r="B145" s="63"/>
      <c r="C145" s="57"/>
      <c r="D145" s="58"/>
      <c r="E145" s="56"/>
      <c r="F145" s="56"/>
      <c r="G145" s="59"/>
      <c r="H145" s="59"/>
      <c r="I145" s="56"/>
      <c r="J145" s="56"/>
    </row>
    <row r="146" spans="1:10" ht="25.5">
      <c r="A146" s="62"/>
      <c r="B146" s="63"/>
      <c r="C146" s="57"/>
      <c r="D146" s="47" t="s">
        <v>28</v>
      </c>
      <c r="E146" s="48"/>
      <c r="F146" s="48"/>
      <c r="G146" s="48"/>
      <c r="H146" s="48"/>
      <c r="I146" s="48"/>
      <c r="J146" s="48"/>
    </row>
    <row r="147" spans="1:10" ht="15">
      <c r="A147" s="62"/>
      <c r="B147" s="63"/>
      <c r="C147" s="57" t="s">
        <v>117</v>
      </c>
      <c r="D147" s="47" t="s">
        <v>24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</row>
    <row r="148" spans="1:10" ht="15">
      <c r="A148" s="62"/>
      <c r="B148" s="63"/>
      <c r="C148" s="57"/>
      <c r="D148" s="47" t="s">
        <v>25</v>
      </c>
      <c r="E148" s="48"/>
      <c r="F148" s="48"/>
      <c r="G148" s="48"/>
      <c r="H148" s="48"/>
      <c r="I148" s="48"/>
      <c r="J148" s="48"/>
    </row>
    <row r="149" spans="1:10" ht="15">
      <c r="A149" s="62"/>
      <c r="B149" s="63"/>
      <c r="C149" s="57"/>
      <c r="D149" s="47" t="s">
        <v>26</v>
      </c>
      <c r="E149" s="48"/>
      <c r="F149" s="48"/>
      <c r="G149" s="48"/>
      <c r="H149" s="48"/>
      <c r="I149" s="48"/>
      <c r="J149" s="48"/>
    </row>
    <row r="150" spans="1:10" ht="15">
      <c r="A150" s="62"/>
      <c r="B150" s="63"/>
      <c r="C150" s="57"/>
      <c r="D150" s="58" t="s">
        <v>27</v>
      </c>
      <c r="E150" s="56"/>
      <c r="F150" s="56"/>
      <c r="G150" s="59"/>
      <c r="H150" s="59"/>
      <c r="I150" s="56"/>
      <c r="J150" s="56"/>
    </row>
    <row r="151" spans="1:10" ht="15">
      <c r="A151" s="62"/>
      <c r="B151" s="63"/>
      <c r="C151" s="57"/>
      <c r="D151" s="58"/>
      <c r="E151" s="56"/>
      <c r="F151" s="56"/>
      <c r="G151" s="59"/>
      <c r="H151" s="59"/>
      <c r="I151" s="56"/>
      <c r="J151" s="56"/>
    </row>
    <row r="152" spans="1:10" ht="25.5">
      <c r="A152" s="62"/>
      <c r="B152" s="63"/>
      <c r="C152" s="57"/>
      <c r="D152" s="47" t="s">
        <v>28</v>
      </c>
      <c r="E152" s="48"/>
      <c r="F152" s="48"/>
      <c r="G152" s="48"/>
      <c r="H152" s="48"/>
      <c r="I152" s="48"/>
      <c r="J152" s="48"/>
    </row>
    <row r="153" spans="1:10" ht="30.75" customHeight="1">
      <c r="A153" s="76" t="s">
        <v>43</v>
      </c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1:10" ht="15">
      <c r="A154" s="62" t="s">
        <v>41</v>
      </c>
      <c r="B154" s="63" t="s">
        <v>47</v>
      </c>
      <c r="C154" s="57" t="s">
        <v>125</v>
      </c>
      <c r="D154" s="30" t="s">
        <v>24</v>
      </c>
      <c r="E154" s="35">
        <f aca="true" t="shared" si="18" ref="E154:J154">E155+E156+E157+E159</f>
        <v>858.7</v>
      </c>
      <c r="F154" s="35">
        <f t="shared" si="18"/>
        <v>211.4</v>
      </c>
      <c r="G154" s="35">
        <f t="shared" si="18"/>
        <v>212.9</v>
      </c>
      <c r="H154" s="35">
        <f t="shared" si="18"/>
        <v>217.2</v>
      </c>
      <c r="I154" s="35">
        <f t="shared" si="18"/>
        <v>217.2</v>
      </c>
      <c r="J154" s="35">
        <f t="shared" si="18"/>
        <v>0</v>
      </c>
    </row>
    <row r="155" spans="1:10" ht="15">
      <c r="A155" s="62"/>
      <c r="B155" s="63"/>
      <c r="C155" s="57"/>
      <c r="D155" s="30" t="s">
        <v>25</v>
      </c>
      <c r="E155" s="35"/>
      <c r="F155" s="35"/>
      <c r="G155" s="35"/>
      <c r="H155" s="35"/>
      <c r="I155" s="35"/>
      <c r="J155" s="35"/>
    </row>
    <row r="156" spans="1:10" ht="15">
      <c r="A156" s="62"/>
      <c r="B156" s="63"/>
      <c r="C156" s="57"/>
      <c r="D156" s="30" t="s">
        <v>26</v>
      </c>
      <c r="E156" s="35">
        <f>F156+G156+H156+I156+J156</f>
        <v>858.7</v>
      </c>
      <c r="F156" s="35">
        <v>211.4</v>
      </c>
      <c r="G156" s="35">
        <v>212.9</v>
      </c>
      <c r="H156" s="35">
        <v>217.2</v>
      </c>
      <c r="I156" s="35">
        <v>217.2</v>
      </c>
      <c r="J156" s="35">
        <v>0</v>
      </c>
    </row>
    <row r="157" spans="1:10" ht="15">
      <c r="A157" s="62"/>
      <c r="B157" s="63"/>
      <c r="C157" s="57"/>
      <c r="D157" s="58" t="s">
        <v>27</v>
      </c>
      <c r="E157" s="61">
        <f>F157+G157+J157+I157+H157</f>
        <v>0</v>
      </c>
      <c r="F157" s="61"/>
      <c r="G157" s="60"/>
      <c r="H157" s="60"/>
      <c r="I157" s="61"/>
      <c r="J157" s="61"/>
    </row>
    <row r="158" spans="1:10" ht="15">
      <c r="A158" s="62"/>
      <c r="B158" s="63"/>
      <c r="C158" s="57"/>
      <c r="D158" s="58"/>
      <c r="E158" s="61"/>
      <c r="F158" s="61"/>
      <c r="G158" s="60"/>
      <c r="H158" s="60"/>
      <c r="I158" s="61"/>
      <c r="J158" s="61"/>
    </row>
    <row r="159" spans="1:10" ht="25.5">
      <c r="A159" s="62"/>
      <c r="B159" s="63"/>
      <c r="C159" s="57"/>
      <c r="D159" s="30" t="s">
        <v>28</v>
      </c>
      <c r="E159" s="32"/>
      <c r="F159" s="32"/>
      <c r="G159" s="32"/>
      <c r="H159" s="32"/>
      <c r="I159" s="32"/>
      <c r="J159" s="32"/>
    </row>
    <row r="160" spans="1:10" ht="15">
      <c r="A160" s="62"/>
      <c r="B160" s="63"/>
      <c r="C160" s="57" t="s">
        <v>116</v>
      </c>
      <c r="D160" s="30" t="s">
        <v>24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</row>
    <row r="161" spans="1:10" ht="15">
      <c r="A161" s="62"/>
      <c r="B161" s="63"/>
      <c r="C161" s="57"/>
      <c r="D161" s="30" t="s">
        <v>25</v>
      </c>
      <c r="E161" s="32"/>
      <c r="F161" s="32"/>
      <c r="G161" s="32"/>
      <c r="H161" s="32"/>
      <c r="I161" s="32"/>
      <c r="J161" s="32"/>
    </row>
    <row r="162" spans="1:10" ht="15">
      <c r="A162" s="62"/>
      <c r="B162" s="63"/>
      <c r="C162" s="57"/>
      <c r="D162" s="30" t="s">
        <v>26</v>
      </c>
      <c r="E162" s="32"/>
      <c r="F162" s="32"/>
      <c r="G162" s="32"/>
      <c r="H162" s="32"/>
      <c r="I162" s="32"/>
      <c r="J162" s="32"/>
    </row>
    <row r="163" spans="1:10" ht="15">
      <c r="A163" s="62"/>
      <c r="B163" s="63"/>
      <c r="C163" s="57"/>
      <c r="D163" s="58" t="s">
        <v>27</v>
      </c>
      <c r="E163" s="56"/>
      <c r="F163" s="56"/>
      <c r="G163" s="59"/>
      <c r="H163" s="59"/>
      <c r="I163" s="56"/>
      <c r="J163" s="56"/>
    </row>
    <row r="164" spans="1:10" ht="15">
      <c r="A164" s="62"/>
      <c r="B164" s="63"/>
      <c r="C164" s="57"/>
      <c r="D164" s="58"/>
      <c r="E164" s="56"/>
      <c r="F164" s="56"/>
      <c r="G164" s="59"/>
      <c r="H164" s="59"/>
      <c r="I164" s="56"/>
      <c r="J164" s="56"/>
    </row>
    <row r="165" spans="1:10" ht="25.5">
      <c r="A165" s="62"/>
      <c r="B165" s="63"/>
      <c r="C165" s="57"/>
      <c r="D165" s="30" t="s">
        <v>28</v>
      </c>
      <c r="E165" s="32"/>
      <c r="F165" s="32"/>
      <c r="G165" s="32"/>
      <c r="H165" s="32"/>
      <c r="I165" s="32"/>
      <c r="J165" s="32"/>
    </row>
    <row r="166" spans="1:10" ht="15">
      <c r="A166" s="62"/>
      <c r="B166" s="63"/>
      <c r="C166" s="57" t="s">
        <v>117</v>
      </c>
      <c r="D166" s="30" t="s">
        <v>24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</row>
    <row r="167" spans="1:10" ht="15">
      <c r="A167" s="62"/>
      <c r="B167" s="63"/>
      <c r="C167" s="57"/>
      <c r="D167" s="30" t="s">
        <v>25</v>
      </c>
      <c r="E167" s="32"/>
      <c r="F167" s="32"/>
      <c r="G167" s="32"/>
      <c r="H167" s="32"/>
      <c r="I167" s="32"/>
      <c r="J167" s="32"/>
    </row>
    <row r="168" spans="1:10" ht="15">
      <c r="A168" s="62"/>
      <c r="B168" s="63"/>
      <c r="C168" s="57"/>
      <c r="D168" s="30" t="s">
        <v>26</v>
      </c>
      <c r="E168" s="32"/>
      <c r="F168" s="32"/>
      <c r="G168" s="32"/>
      <c r="H168" s="32"/>
      <c r="I168" s="32"/>
      <c r="J168" s="32"/>
    </row>
    <row r="169" spans="1:10" ht="15">
      <c r="A169" s="62"/>
      <c r="B169" s="63"/>
      <c r="C169" s="57"/>
      <c r="D169" s="58" t="s">
        <v>27</v>
      </c>
      <c r="E169" s="56"/>
      <c r="F169" s="56"/>
      <c r="G169" s="59"/>
      <c r="H169" s="59"/>
      <c r="I169" s="56"/>
      <c r="J169" s="56"/>
    </row>
    <row r="170" spans="1:10" ht="15">
      <c r="A170" s="62"/>
      <c r="B170" s="63"/>
      <c r="C170" s="57"/>
      <c r="D170" s="58"/>
      <c r="E170" s="56"/>
      <c r="F170" s="56"/>
      <c r="G170" s="59"/>
      <c r="H170" s="59"/>
      <c r="I170" s="56"/>
      <c r="J170" s="56"/>
    </row>
    <row r="171" spans="1:10" ht="25.5">
      <c r="A171" s="62"/>
      <c r="B171" s="63"/>
      <c r="C171" s="57"/>
      <c r="D171" s="30" t="s">
        <v>28</v>
      </c>
      <c r="E171" s="32"/>
      <c r="F171" s="32"/>
      <c r="G171" s="32"/>
      <c r="H171" s="32"/>
      <c r="I171" s="32"/>
      <c r="J171" s="32"/>
    </row>
    <row r="172" spans="1:10" ht="15">
      <c r="A172" s="76" t="s">
        <v>44</v>
      </c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10" ht="15">
      <c r="A173" s="62" t="s">
        <v>42</v>
      </c>
      <c r="B173" s="63" t="s">
        <v>46</v>
      </c>
      <c r="C173" s="57" t="s">
        <v>125</v>
      </c>
      <c r="D173" s="30" t="s">
        <v>24</v>
      </c>
      <c r="E173" s="35">
        <f aca="true" t="shared" si="19" ref="E173:J173">E174+E175+E176+E178</f>
        <v>23.78</v>
      </c>
      <c r="F173" s="35">
        <f t="shared" si="19"/>
        <v>23.78</v>
      </c>
      <c r="G173" s="35">
        <f t="shared" si="19"/>
        <v>0</v>
      </c>
      <c r="H173" s="35">
        <f t="shared" si="19"/>
        <v>0</v>
      </c>
      <c r="I173" s="35">
        <f t="shared" si="19"/>
        <v>0</v>
      </c>
      <c r="J173" s="35">
        <f t="shared" si="19"/>
        <v>0</v>
      </c>
    </row>
    <row r="174" spans="1:10" ht="15">
      <c r="A174" s="62"/>
      <c r="B174" s="63"/>
      <c r="C174" s="57"/>
      <c r="D174" s="30" t="s">
        <v>25</v>
      </c>
      <c r="E174" s="35"/>
      <c r="F174" s="35"/>
      <c r="G174" s="35"/>
      <c r="H174" s="35"/>
      <c r="I174" s="35"/>
      <c r="J174" s="35"/>
    </row>
    <row r="175" spans="1:10" ht="15">
      <c r="A175" s="62"/>
      <c r="B175" s="63"/>
      <c r="C175" s="57"/>
      <c r="D175" s="30" t="s">
        <v>26</v>
      </c>
      <c r="E175" s="35"/>
      <c r="F175" s="35"/>
      <c r="G175" s="35"/>
      <c r="H175" s="35"/>
      <c r="I175" s="35"/>
      <c r="J175" s="35"/>
    </row>
    <row r="176" spans="1:10" ht="15">
      <c r="A176" s="62"/>
      <c r="B176" s="63"/>
      <c r="C176" s="57"/>
      <c r="D176" s="58" t="s">
        <v>27</v>
      </c>
      <c r="E176" s="61">
        <f>F176+G176+J176+I176+H176</f>
        <v>23.78</v>
      </c>
      <c r="F176" s="61">
        <v>23.78</v>
      </c>
      <c r="G176" s="60">
        <v>0</v>
      </c>
      <c r="H176" s="60">
        <v>0</v>
      </c>
      <c r="I176" s="61">
        <v>0</v>
      </c>
      <c r="J176" s="61">
        <v>0</v>
      </c>
    </row>
    <row r="177" spans="1:10" ht="15">
      <c r="A177" s="62"/>
      <c r="B177" s="63"/>
      <c r="C177" s="57"/>
      <c r="D177" s="58"/>
      <c r="E177" s="61"/>
      <c r="F177" s="61"/>
      <c r="G177" s="60"/>
      <c r="H177" s="60"/>
      <c r="I177" s="61"/>
      <c r="J177" s="61"/>
    </row>
    <row r="178" spans="1:10" ht="25.5">
      <c r="A178" s="62"/>
      <c r="B178" s="63"/>
      <c r="C178" s="57"/>
      <c r="D178" s="30" t="s">
        <v>28</v>
      </c>
      <c r="E178" s="32"/>
      <c r="F178" s="32"/>
      <c r="G178" s="32"/>
      <c r="H178" s="32"/>
      <c r="I178" s="32"/>
      <c r="J178" s="32"/>
    </row>
    <row r="179" spans="1:10" ht="15">
      <c r="A179" s="62"/>
      <c r="B179" s="63"/>
      <c r="C179" s="57" t="s">
        <v>116</v>
      </c>
      <c r="D179" s="30" t="s">
        <v>24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</row>
    <row r="180" spans="1:10" ht="15">
      <c r="A180" s="62"/>
      <c r="B180" s="63"/>
      <c r="C180" s="57"/>
      <c r="D180" s="30" t="s">
        <v>25</v>
      </c>
      <c r="E180" s="32"/>
      <c r="F180" s="32"/>
      <c r="G180" s="32"/>
      <c r="H180" s="32"/>
      <c r="I180" s="32"/>
      <c r="J180" s="32"/>
    </row>
    <row r="181" spans="1:10" ht="15">
      <c r="A181" s="62"/>
      <c r="B181" s="63"/>
      <c r="C181" s="57"/>
      <c r="D181" s="30" t="s">
        <v>26</v>
      </c>
      <c r="E181" s="32"/>
      <c r="F181" s="32"/>
      <c r="G181" s="32"/>
      <c r="H181" s="32"/>
      <c r="I181" s="32"/>
      <c r="J181" s="32"/>
    </row>
    <row r="182" spans="1:10" ht="15">
      <c r="A182" s="62"/>
      <c r="B182" s="63"/>
      <c r="C182" s="57"/>
      <c r="D182" s="58" t="s">
        <v>27</v>
      </c>
      <c r="E182" s="56"/>
      <c r="F182" s="56"/>
      <c r="G182" s="59"/>
      <c r="H182" s="59"/>
      <c r="I182" s="56"/>
      <c r="J182" s="56"/>
    </row>
    <row r="183" spans="1:10" ht="15">
      <c r="A183" s="62"/>
      <c r="B183" s="63"/>
      <c r="C183" s="57"/>
      <c r="D183" s="58"/>
      <c r="E183" s="56"/>
      <c r="F183" s="56"/>
      <c r="G183" s="59"/>
      <c r="H183" s="59"/>
      <c r="I183" s="56"/>
      <c r="J183" s="56"/>
    </row>
    <row r="184" spans="1:10" ht="25.5">
      <c r="A184" s="62"/>
      <c r="B184" s="63"/>
      <c r="C184" s="57"/>
      <c r="D184" s="30" t="s">
        <v>28</v>
      </c>
      <c r="E184" s="32"/>
      <c r="F184" s="32"/>
      <c r="G184" s="32"/>
      <c r="H184" s="32"/>
      <c r="I184" s="32"/>
      <c r="J184" s="32"/>
    </row>
    <row r="185" spans="1:10" ht="15">
      <c r="A185" s="62"/>
      <c r="B185" s="63"/>
      <c r="C185" s="57" t="s">
        <v>117</v>
      </c>
      <c r="D185" s="30" t="s">
        <v>24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</row>
    <row r="186" spans="1:10" ht="15">
      <c r="A186" s="62"/>
      <c r="B186" s="63"/>
      <c r="C186" s="57"/>
      <c r="D186" s="30" t="s">
        <v>25</v>
      </c>
      <c r="E186" s="32"/>
      <c r="F186" s="32"/>
      <c r="G186" s="32"/>
      <c r="H186" s="32"/>
      <c r="I186" s="32"/>
      <c r="J186" s="32"/>
    </row>
    <row r="187" spans="1:10" ht="15">
      <c r="A187" s="62"/>
      <c r="B187" s="63"/>
      <c r="C187" s="57"/>
      <c r="D187" s="30" t="s">
        <v>26</v>
      </c>
      <c r="E187" s="32"/>
      <c r="F187" s="32"/>
      <c r="G187" s="32"/>
      <c r="H187" s="32"/>
      <c r="I187" s="32"/>
      <c r="J187" s="32"/>
    </row>
    <row r="188" spans="1:10" ht="15">
      <c r="A188" s="62"/>
      <c r="B188" s="63"/>
      <c r="C188" s="57"/>
      <c r="D188" s="58" t="s">
        <v>27</v>
      </c>
      <c r="E188" s="56"/>
      <c r="F188" s="56"/>
      <c r="G188" s="59"/>
      <c r="H188" s="59"/>
      <c r="I188" s="56"/>
      <c r="J188" s="56"/>
    </row>
    <row r="189" spans="1:10" ht="15">
      <c r="A189" s="62"/>
      <c r="B189" s="63"/>
      <c r="C189" s="57"/>
      <c r="D189" s="58"/>
      <c r="E189" s="56"/>
      <c r="F189" s="56"/>
      <c r="G189" s="59"/>
      <c r="H189" s="59"/>
      <c r="I189" s="56"/>
      <c r="J189" s="56"/>
    </row>
    <row r="190" spans="1:10" ht="25.5">
      <c r="A190" s="62"/>
      <c r="B190" s="63"/>
      <c r="C190" s="57"/>
      <c r="D190" s="30" t="s">
        <v>28</v>
      </c>
      <c r="E190" s="32"/>
      <c r="F190" s="32"/>
      <c r="G190" s="32"/>
      <c r="H190" s="32"/>
      <c r="I190" s="32"/>
      <c r="J190" s="32"/>
    </row>
    <row r="191" spans="1:10" ht="27.75" customHeight="1">
      <c r="A191" s="76" t="s">
        <v>45</v>
      </c>
      <c r="B191" s="76"/>
      <c r="C191" s="76"/>
      <c r="D191" s="76"/>
      <c r="E191" s="76"/>
      <c r="F191" s="76"/>
      <c r="G191" s="76"/>
      <c r="H191" s="76"/>
      <c r="I191" s="76"/>
      <c r="J191" s="76"/>
    </row>
    <row r="192" spans="1:10" ht="15">
      <c r="A192" s="62" t="s">
        <v>122</v>
      </c>
      <c r="B192" s="63" t="s">
        <v>3</v>
      </c>
      <c r="C192" s="57" t="s">
        <v>125</v>
      </c>
      <c r="D192" s="30" t="s">
        <v>24</v>
      </c>
      <c r="E192" s="35">
        <f aca="true" t="shared" si="20" ref="E192:J192">E193+E194+E195+E197</f>
        <v>0</v>
      </c>
      <c r="F192" s="35">
        <f t="shared" si="20"/>
        <v>0</v>
      </c>
      <c r="G192" s="35">
        <f t="shared" si="20"/>
        <v>0</v>
      </c>
      <c r="H192" s="35">
        <f t="shared" si="20"/>
        <v>0</v>
      </c>
      <c r="I192" s="35">
        <f t="shared" si="20"/>
        <v>0</v>
      </c>
      <c r="J192" s="35">
        <f t="shared" si="20"/>
        <v>0</v>
      </c>
    </row>
    <row r="193" spans="1:10" ht="15">
      <c r="A193" s="62"/>
      <c r="B193" s="63"/>
      <c r="C193" s="57"/>
      <c r="D193" s="30" t="s">
        <v>25</v>
      </c>
      <c r="E193" s="35"/>
      <c r="F193" s="35"/>
      <c r="G193" s="35"/>
      <c r="H193" s="35"/>
      <c r="I193" s="35"/>
      <c r="J193" s="35"/>
    </row>
    <row r="194" spans="1:10" ht="15">
      <c r="A194" s="62"/>
      <c r="B194" s="63"/>
      <c r="C194" s="57"/>
      <c r="D194" s="30" t="s">
        <v>26</v>
      </c>
      <c r="E194" s="35"/>
      <c r="F194" s="35"/>
      <c r="G194" s="35"/>
      <c r="H194" s="35"/>
      <c r="I194" s="35"/>
      <c r="J194" s="35"/>
    </row>
    <row r="195" spans="1:10" ht="15">
      <c r="A195" s="62"/>
      <c r="B195" s="63"/>
      <c r="C195" s="57"/>
      <c r="D195" s="58" t="s">
        <v>27</v>
      </c>
      <c r="E195" s="61">
        <f>F195+G195+J195+I195+H195</f>
        <v>0</v>
      </c>
      <c r="F195" s="61"/>
      <c r="G195" s="60"/>
      <c r="H195" s="60"/>
      <c r="I195" s="61"/>
      <c r="J195" s="61"/>
    </row>
    <row r="196" spans="1:10" ht="15">
      <c r="A196" s="62"/>
      <c r="B196" s="63"/>
      <c r="C196" s="57"/>
      <c r="D196" s="58"/>
      <c r="E196" s="61"/>
      <c r="F196" s="61"/>
      <c r="G196" s="60"/>
      <c r="H196" s="60"/>
      <c r="I196" s="61"/>
      <c r="J196" s="61"/>
    </row>
    <row r="197" spans="1:10" ht="25.5">
      <c r="A197" s="62"/>
      <c r="B197" s="63"/>
      <c r="C197" s="57"/>
      <c r="D197" s="30" t="s">
        <v>28</v>
      </c>
      <c r="E197" s="32"/>
      <c r="F197" s="32"/>
      <c r="G197" s="32"/>
      <c r="H197" s="32"/>
      <c r="I197" s="32"/>
      <c r="J197" s="32"/>
    </row>
    <row r="198" spans="1:10" ht="15">
      <c r="A198" s="62"/>
      <c r="B198" s="63"/>
      <c r="C198" s="57" t="s">
        <v>116</v>
      </c>
      <c r="D198" s="30" t="s">
        <v>24</v>
      </c>
      <c r="E198" s="33">
        <f aca="true" t="shared" si="21" ref="E198:J198">E199+E200+E201+E203</f>
        <v>10848.001</v>
      </c>
      <c r="F198" s="33">
        <f t="shared" si="21"/>
        <v>6772.3330000000005</v>
      </c>
      <c r="G198" s="33">
        <f t="shared" si="21"/>
        <v>1358.556</v>
      </c>
      <c r="H198" s="33">
        <f t="shared" si="21"/>
        <v>1358.556</v>
      </c>
      <c r="I198" s="33">
        <f t="shared" si="21"/>
        <v>1358.556</v>
      </c>
      <c r="J198" s="33">
        <f t="shared" si="21"/>
        <v>0</v>
      </c>
    </row>
    <row r="199" spans="1:10" ht="15">
      <c r="A199" s="62"/>
      <c r="B199" s="63"/>
      <c r="C199" s="57"/>
      <c r="D199" s="30" t="s">
        <v>25</v>
      </c>
      <c r="E199" s="33"/>
      <c r="F199" s="33"/>
      <c r="G199" s="33"/>
      <c r="H199" s="33"/>
      <c r="I199" s="33"/>
      <c r="J199" s="33"/>
    </row>
    <row r="200" spans="1:10" ht="15">
      <c r="A200" s="62"/>
      <c r="B200" s="63"/>
      <c r="C200" s="57"/>
      <c r="D200" s="30" t="s">
        <v>26</v>
      </c>
      <c r="E200" s="37">
        <f>F200+G200+H200+I200+J200</f>
        <v>9763.2</v>
      </c>
      <c r="F200" s="37">
        <v>6095.1</v>
      </c>
      <c r="G200" s="37">
        <v>1222.7</v>
      </c>
      <c r="H200" s="51">
        <v>1222.7</v>
      </c>
      <c r="I200" s="51">
        <v>1222.7</v>
      </c>
      <c r="J200" s="37"/>
    </row>
    <row r="201" spans="1:10" ht="15">
      <c r="A201" s="62"/>
      <c r="B201" s="63"/>
      <c r="C201" s="57"/>
      <c r="D201" s="58" t="s">
        <v>27</v>
      </c>
      <c r="E201" s="77">
        <f>F201+G201+H201+I201+J201</f>
        <v>1084.801</v>
      </c>
      <c r="F201" s="78">
        <v>677.233</v>
      </c>
      <c r="G201" s="77">
        <v>135.856</v>
      </c>
      <c r="H201" s="77">
        <v>135.856</v>
      </c>
      <c r="I201" s="77">
        <v>135.856</v>
      </c>
      <c r="J201" s="77">
        <v>0</v>
      </c>
    </row>
    <row r="202" spans="1:10" ht="15">
      <c r="A202" s="62"/>
      <c r="B202" s="63"/>
      <c r="C202" s="57"/>
      <c r="D202" s="58"/>
      <c r="E202" s="77"/>
      <c r="F202" s="78"/>
      <c r="G202" s="77"/>
      <c r="H202" s="77"/>
      <c r="I202" s="77"/>
      <c r="J202" s="77"/>
    </row>
    <row r="203" spans="1:10" ht="25.5">
      <c r="A203" s="62"/>
      <c r="B203" s="63"/>
      <c r="C203" s="57"/>
      <c r="D203" s="30" t="s">
        <v>28</v>
      </c>
      <c r="E203" s="32"/>
      <c r="F203" s="32"/>
      <c r="G203" s="32"/>
      <c r="H203" s="32"/>
      <c r="I203" s="32"/>
      <c r="J203" s="32"/>
    </row>
    <row r="204" spans="1:10" ht="15">
      <c r="A204" s="62"/>
      <c r="B204" s="63"/>
      <c r="C204" s="57" t="s">
        <v>117</v>
      </c>
      <c r="D204" s="30" t="s">
        <v>24</v>
      </c>
      <c r="E204" s="32">
        <f aca="true" t="shared" si="22" ref="E204:J204">E205+E206+E207+E209</f>
        <v>0</v>
      </c>
      <c r="F204" s="32">
        <f t="shared" si="22"/>
        <v>0</v>
      </c>
      <c r="G204" s="32">
        <f t="shared" si="22"/>
        <v>0</v>
      </c>
      <c r="H204" s="32">
        <f t="shared" si="22"/>
        <v>0</v>
      </c>
      <c r="I204" s="32">
        <f t="shared" si="22"/>
        <v>0</v>
      </c>
      <c r="J204" s="32">
        <f t="shared" si="22"/>
        <v>0</v>
      </c>
    </row>
    <row r="205" spans="1:10" ht="15">
      <c r="A205" s="62"/>
      <c r="B205" s="63"/>
      <c r="C205" s="57"/>
      <c r="D205" s="30" t="s">
        <v>25</v>
      </c>
      <c r="E205" s="32"/>
      <c r="F205" s="32"/>
      <c r="G205" s="32"/>
      <c r="H205" s="32"/>
      <c r="I205" s="32"/>
      <c r="J205" s="32"/>
    </row>
    <row r="206" spans="1:10" ht="15">
      <c r="A206" s="62"/>
      <c r="B206" s="63"/>
      <c r="C206" s="57"/>
      <c r="D206" s="30" t="s">
        <v>26</v>
      </c>
      <c r="E206" s="32"/>
      <c r="F206" s="32"/>
      <c r="G206" s="32"/>
      <c r="H206" s="32"/>
      <c r="I206" s="32"/>
      <c r="J206" s="32"/>
    </row>
    <row r="207" spans="1:10" ht="15">
      <c r="A207" s="62"/>
      <c r="B207" s="63"/>
      <c r="C207" s="57"/>
      <c r="D207" s="58" t="s">
        <v>27</v>
      </c>
      <c r="E207" s="56">
        <f>F207+G207+H207+I207+J207</f>
        <v>0</v>
      </c>
      <c r="F207" s="56">
        <v>0</v>
      </c>
      <c r="G207" s="59">
        <v>0</v>
      </c>
      <c r="H207" s="59">
        <v>0</v>
      </c>
      <c r="I207" s="56">
        <v>0</v>
      </c>
      <c r="J207" s="56">
        <v>0</v>
      </c>
    </row>
    <row r="208" spans="1:10" ht="15">
      <c r="A208" s="62"/>
      <c r="B208" s="63"/>
      <c r="C208" s="57"/>
      <c r="D208" s="58"/>
      <c r="E208" s="56"/>
      <c r="F208" s="56"/>
      <c r="G208" s="59"/>
      <c r="H208" s="59"/>
      <c r="I208" s="56"/>
      <c r="J208" s="56"/>
    </row>
    <row r="209" spans="1:10" ht="25.5">
      <c r="A209" s="62"/>
      <c r="B209" s="63"/>
      <c r="C209" s="57"/>
      <c r="D209" s="30" t="s">
        <v>28</v>
      </c>
      <c r="E209" s="32"/>
      <c r="F209" s="32"/>
      <c r="G209" s="32"/>
      <c r="H209" s="32"/>
      <c r="I209" s="32"/>
      <c r="J209" s="32"/>
    </row>
    <row r="210" spans="1:10" ht="15.75" customHeight="1">
      <c r="A210" s="62" t="s">
        <v>48</v>
      </c>
      <c r="B210" s="62"/>
      <c r="C210" s="57" t="s">
        <v>125</v>
      </c>
      <c r="D210" s="30" t="s">
        <v>24</v>
      </c>
      <c r="E210" s="35">
        <f aca="true" t="shared" si="23" ref="E210:J210">E211+E212+E213+E215</f>
        <v>0</v>
      </c>
      <c r="F210" s="35">
        <f t="shared" si="23"/>
        <v>0</v>
      </c>
      <c r="G210" s="35">
        <f t="shared" si="23"/>
        <v>0</v>
      </c>
      <c r="H210" s="35">
        <f t="shared" si="23"/>
        <v>0</v>
      </c>
      <c r="I210" s="35">
        <f t="shared" si="23"/>
        <v>0</v>
      </c>
      <c r="J210" s="35">
        <f t="shared" si="23"/>
        <v>0</v>
      </c>
    </row>
    <row r="211" spans="1:10" ht="15">
      <c r="A211" s="62"/>
      <c r="B211" s="62"/>
      <c r="C211" s="57"/>
      <c r="D211" s="30" t="s">
        <v>25</v>
      </c>
      <c r="E211" s="35">
        <f aca="true" t="shared" si="24" ref="E211:J212">E230+E249+E267+E286+E304</f>
        <v>0</v>
      </c>
      <c r="F211" s="35">
        <f t="shared" si="24"/>
        <v>0</v>
      </c>
      <c r="G211" s="35">
        <f t="shared" si="24"/>
        <v>0</v>
      </c>
      <c r="H211" s="35">
        <f t="shared" si="24"/>
        <v>0</v>
      </c>
      <c r="I211" s="35">
        <f t="shared" si="24"/>
        <v>0</v>
      </c>
      <c r="J211" s="35">
        <f t="shared" si="24"/>
        <v>0</v>
      </c>
    </row>
    <row r="212" spans="1:17" ht="15">
      <c r="A212" s="62"/>
      <c r="B212" s="62"/>
      <c r="C212" s="57"/>
      <c r="D212" s="30" t="s">
        <v>26</v>
      </c>
      <c r="E212" s="35">
        <f t="shared" si="24"/>
        <v>0</v>
      </c>
      <c r="F212" s="35">
        <f t="shared" si="24"/>
        <v>0</v>
      </c>
      <c r="G212" s="35">
        <f t="shared" si="24"/>
        <v>0</v>
      </c>
      <c r="H212" s="35">
        <f t="shared" si="24"/>
        <v>0</v>
      </c>
      <c r="I212" s="35">
        <f t="shared" si="24"/>
        <v>0</v>
      </c>
      <c r="J212" s="35">
        <f t="shared" si="24"/>
        <v>0</v>
      </c>
      <c r="L212" s="44"/>
      <c r="M212" s="44"/>
      <c r="N212" s="44"/>
      <c r="O212" s="44"/>
      <c r="P212" s="44"/>
      <c r="Q212" s="44"/>
    </row>
    <row r="213" spans="1:10" ht="15">
      <c r="A213" s="62"/>
      <c r="B213" s="62"/>
      <c r="C213" s="57"/>
      <c r="D213" s="58" t="s">
        <v>27</v>
      </c>
      <c r="E213" s="61">
        <f aca="true" t="shared" si="25" ref="E213:J213">F213+G213+J213+I213+H213</f>
        <v>0</v>
      </c>
      <c r="F213" s="61">
        <f t="shared" si="25"/>
        <v>0</v>
      </c>
      <c r="G213" s="61">
        <f t="shared" si="25"/>
        <v>0</v>
      </c>
      <c r="H213" s="61">
        <f t="shared" si="25"/>
        <v>0</v>
      </c>
      <c r="I213" s="61">
        <f t="shared" si="25"/>
        <v>0</v>
      </c>
      <c r="J213" s="61">
        <f t="shared" si="25"/>
        <v>0</v>
      </c>
    </row>
    <row r="214" spans="1:17" ht="15">
      <c r="A214" s="62"/>
      <c r="B214" s="62"/>
      <c r="C214" s="57"/>
      <c r="D214" s="58"/>
      <c r="E214" s="61"/>
      <c r="F214" s="61"/>
      <c r="G214" s="61"/>
      <c r="H214" s="61"/>
      <c r="I214" s="61"/>
      <c r="J214" s="61"/>
      <c r="L214" s="44"/>
      <c r="M214" s="44"/>
      <c r="N214" s="44"/>
      <c r="O214" s="44"/>
      <c r="P214" s="44"/>
      <c r="Q214" s="44"/>
    </row>
    <row r="215" spans="1:10" ht="25.5">
      <c r="A215" s="62"/>
      <c r="B215" s="62"/>
      <c r="C215" s="57"/>
      <c r="D215" s="30" t="s">
        <v>28</v>
      </c>
      <c r="E215" s="32"/>
      <c r="F215" s="32"/>
      <c r="G215" s="32"/>
      <c r="H215" s="32"/>
      <c r="I215" s="32"/>
      <c r="J215" s="32"/>
    </row>
    <row r="216" spans="1:10" ht="15">
      <c r="A216" s="62"/>
      <c r="B216" s="62"/>
      <c r="C216" s="57" t="s">
        <v>116</v>
      </c>
      <c r="D216" s="30" t="s">
        <v>24</v>
      </c>
      <c r="E216" s="33">
        <f>E217+E218+E219+E221</f>
        <v>2541.7070000000003</v>
      </c>
      <c r="F216" s="33">
        <f>F217+F218+F219+F221</f>
        <v>908.6980000000001</v>
      </c>
      <c r="G216" s="33">
        <f>G217+G218+G219+G221</f>
        <v>815.613</v>
      </c>
      <c r="H216" s="33">
        <f>H217+H218+H219+H221</f>
        <v>408.698</v>
      </c>
      <c r="I216" s="33">
        <f>I217+I218+I219+I221</f>
        <v>408.698</v>
      </c>
      <c r="J216" s="33">
        <v>0</v>
      </c>
    </row>
    <row r="217" spans="1:10" ht="15">
      <c r="A217" s="62"/>
      <c r="B217" s="62"/>
      <c r="C217" s="57"/>
      <c r="D217" s="30" t="s">
        <v>25</v>
      </c>
      <c r="E217" s="33"/>
      <c r="F217" s="33"/>
      <c r="G217" s="33"/>
      <c r="H217" s="33"/>
      <c r="I217" s="33"/>
      <c r="J217" s="33"/>
    </row>
    <row r="218" spans="1:10" ht="15">
      <c r="A218" s="62"/>
      <c r="B218" s="62"/>
      <c r="C218" s="57"/>
      <c r="D218" s="30" t="s">
        <v>26</v>
      </c>
      <c r="E218" s="37">
        <f>F218+G218+H218+I218+J218</f>
        <v>925.0250000000001</v>
      </c>
      <c r="F218" s="37">
        <f>F237+F256+F274+F293+F311</f>
        <v>245.219</v>
      </c>
      <c r="G218" s="37">
        <f>G237+G255+G274+G293+G311</f>
        <v>189.368</v>
      </c>
      <c r="H218" s="37">
        <f>H237+H256+H274+H293+H311</f>
        <v>245.219</v>
      </c>
      <c r="I218" s="37">
        <f>I237+I256+I274+I293+I311</f>
        <v>245.219</v>
      </c>
      <c r="J218" s="37">
        <f>K218+L218+M218+N218+O218</f>
        <v>0</v>
      </c>
    </row>
    <row r="219" spans="1:10" ht="15">
      <c r="A219" s="62"/>
      <c r="B219" s="62"/>
      <c r="C219" s="57"/>
      <c r="D219" s="58" t="s">
        <v>27</v>
      </c>
      <c r="E219" s="77">
        <f aca="true" t="shared" si="26" ref="E219:J219">E238+E257+E275+E294+E312</f>
        <v>1616.6820000000002</v>
      </c>
      <c r="F219" s="77">
        <f t="shared" si="26"/>
        <v>663.479</v>
      </c>
      <c r="G219" s="77">
        <f t="shared" si="26"/>
        <v>626.245</v>
      </c>
      <c r="H219" s="77">
        <f t="shared" si="26"/>
        <v>163.479</v>
      </c>
      <c r="I219" s="77">
        <f t="shared" si="26"/>
        <v>163.479</v>
      </c>
      <c r="J219" s="77">
        <f t="shared" si="26"/>
        <v>0</v>
      </c>
    </row>
    <row r="220" spans="1:10" ht="15">
      <c r="A220" s="62"/>
      <c r="B220" s="62"/>
      <c r="C220" s="57"/>
      <c r="D220" s="58"/>
      <c r="E220" s="77"/>
      <c r="F220" s="77"/>
      <c r="G220" s="77"/>
      <c r="H220" s="77"/>
      <c r="I220" s="77"/>
      <c r="J220" s="77"/>
    </row>
    <row r="221" spans="1:10" ht="25.5">
      <c r="A221" s="62"/>
      <c r="B221" s="62"/>
      <c r="C221" s="57"/>
      <c r="D221" s="30" t="s">
        <v>28</v>
      </c>
      <c r="E221" s="32"/>
      <c r="F221" s="32"/>
      <c r="G221" s="32"/>
      <c r="H221" s="32"/>
      <c r="I221" s="32"/>
      <c r="J221" s="32"/>
    </row>
    <row r="222" spans="1:10" ht="15">
      <c r="A222" s="62"/>
      <c r="B222" s="62"/>
      <c r="C222" s="57" t="s">
        <v>117</v>
      </c>
      <c r="D222" s="30" t="s">
        <v>24</v>
      </c>
      <c r="E222" s="32">
        <f aca="true" t="shared" si="27" ref="E222:J222">E223+E224+E225+E227</f>
        <v>0</v>
      </c>
      <c r="F222" s="32">
        <f t="shared" si="27"/>
        <v>0</v>
      </c>
      <c r="G222" s="32">
        <f t="shared" si="27"/>
        <v>0</v>
      </c>
      <c r="H222" s="32">
        <f t="shared" si="27"/>
        <v>0</v>
      </c>
      <c r="I222" s="32">
        <f t="shared" si="27"/>
        <v>0</v>
      </c>
      <c r="J222" s="32">
        <f t="shared" si="27"/>
        <v>0</v>
      </c>
    </row>
    <row r="223" spans="1:10" ht="15">
      <c r="A223" s="62"/>
      <c r="B223" s="62"/>
      <c r="C223" s="57"/>
      <c r="D223" s="30" t="s">
        <v>25</v>
      </c>
      <c r="E223" s="32"/>
      <c r="F223" s="32"/>
      <c r="G223" s="32"/>
      <c r="H223" s="32"/>
      <c r="I223" s="32"/>
      <c r="J223" s="32"/>
    </row>
    <row r="224" spans="1:10" ht="15">
      <c r="A224" s="62"/>
      <c r="B224" s="62"/>
      <c r="C224" s="57"/>
      <c r="D224" s="30" t="s">
        <v>26</v>
      </c>
      <c r="E224" s="32"/>
      <c r="F224" s="32"/>
      <c r="G224" s="32"/>
      <c r="H224" s="32"/>
      <c r="I224" s="32"/>
      <c r="J224" s="32"/>
    </row>
    <row r="225" spans="1:10" ht="15">
      <c r="A225" s="62"/>
      <c r="B225" s="62"/>
      <c r="C225" s="57"/>
      <c r="D225" s="58" t="s">
        <v>27</v>
      </c>
      <c r="E225" s="56">
        <f>F225+G225+H225+I225+J225</f>
        <v>0</v>
      </c>
      <c r="F225" s="56"/>
      <c r="G225" s="59"/>
      <c r="H225" s="59"/>
      <c r="I225" s="56"/>
      <c r="J225" s="56"/>
    </row>
    <row r="226" spans="1:10" ht="15">
      <c r="A226" s="62"/>
      <c r="B226" s="62"/>
      <c r="C226" s="57"/>
      <c r="D226" s="58"/>
      <c r="E226" s="56"/>
      <c r="F226" s="56"/>
      <c r="G226" s="59"/>
      <c r="H226" s="59"/>
      <c r="I226" s="56"/>
      <c r="J226" s="56"/>
    </row>
    <row r="227" spans="1:10" ht="25.5">
      <c r="A227" s="62"/>
      <c r="B227" s="62"/>
      <c r="C227" s="57"/>
      <c r="D227" s="30" t="s">
        <v>28</v>
      </c>
      <c r="E227" s="32"/>
      <c r="F227" s="32"/>
      <c r="G227" s="32"/>
      <c r="H227" s="32"/>
      <c r="I227" s="32"/>
      <c r="J227" s="32"/>
    </row>
    <row r="228" spans="1:10" ht="27.75" customHeight="1">
      <c r="A228" s="76" t="s">
        <v>49</v>
      </c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1:10" ht="15">
      <c r="A229" s="79" t="s">
        <v>50</v>
      </c>
      <c r="B229" s="63" t="s">
        <v>4</v>
      </c>
      <c r="C229" s="57" t="s">
        <v>125</v>
      </c>
      <c r="D229" s="30" t="s">
        <v>24</v>
      </c>
      <c r="E229" s="35">
        <f aca="true" t="shared" si="28" ref="E229:J229">E230+E231+E232+E234</f>
        <v>0</v>
      </c>
      <c r="F229" s="35">
        <f t="shared" si="28"/>
        <v>0</v>
      </c>
      <c r="G229" s="35">
        <f t="shared" si="28"/>
        <v>0</v>
      </c>
      <c r="H229" s="35">
        <f t="shared" si="28"/>
        <v>0</v>
      </c>
      <c r="I229" s="35">
        <f t="shared" si="28"/>
        <v>0</v>
      </c>
      <c r="J229" s="35">
        <f t="shared" si="28"/>
        <v>0</v>
      </c>
    </row>
    <row r="230" spans="1:10" ht="15">
      <c r="A230" s="62"/>
      <c r="B230" s="63"/>
      <c r="C230" s="57"/>
      <c r="D230" s="30" t="s">
        <v>25</v>
      </c>
      <c r="E230" s="35"/>
      <c r="F230" s="35"/>
      <c r="G230" s="35"/>
      <c r="H230" s="35"/>
      <c r="I230" s="35"/>
      <c r="J230" s="35"/>
    </row>
    <row r="231" spans="1:10" ht="15">
      <c r="A231" s="62"/>
      <c r="B231" s="63"/>
      <c r="C231" s="57"/>
      <c r="D231" s="30" t="s">
        <v>26</v>
      </c>
      <c r="E231" s="35"/>
      <c r="F231" s="35"/>
      <c r="G231" s="35"/>
      <c r="H231" s="35"/>
      <c r="I231" s="35"/>
      <c r="J231" s="35"/>
    </row>
    <row r="232" spans="1:10" ht="15">
      <c r="A232" s="62"/>
      <c r="B232" s="63"/>
      <c r="C232" s="57"/>
      <c r="D232" s="58" t="s">
        <v>27</v>
      </c>
      <c r="E232" s="61">
        <f>F232+G232+J232+I232+H232</f>
        <v>0</v>
      </c>
      <c r="F232" s="61"/>
      <c r="G232" s="60"/>
      <c r="H232" s="60"/>
      <c r="I232" s="61"/>
      <c r="J232" s="61"/>
    </row>
    <row r="233" spans="1:10" ht="15">
      <c r="A233" s="62"/>
      <c r="B233" s="63"/>
      <c r="C233" s="57"/>
      <c r="D233" s="58"/>
      <c r="E233" s="61"/>
      <c r="F233" s="61"/>
      <c r="G233" s="60"/>
      <c r="H233" s="60"/>
      <c r="I233" s="61"/>
      <c r="J233" s="61"/>
    </row>
    <row r="234" spans="1:10" ht="25.5">
      <c r="A234" s="62"/>
      <c r="B234" s="63"/>
      <c r="C234" s="57"/>
      <c r="D234" s="30" t="s">
        <v>28</v>
      </c>
      <c r="E234" s="32"/>
      <c r="F234" s="32"/>
      <c r="G234" s="32"/>
      <c r="H234" s="32"/>
      <c r="I234" s="32"/>
      <c r="J234" s="32"/>
    </row>
    <row r="235" spans="1:10" ht="15">
      <c r="A235" s="62"/>
      <c r="B235" s="63"/>
      <c r="C235" s="57" t="s">
        <v>116</v>
      </c>
      <c r="D235" s="30" t="s">
        <v>24</v>
      </c>
      <c r="E235" s="38">
        <f aca="true" t="shared" si="29" ref="E235:J235">E236+E237+E238+E240</f>
        <v>0</v>
      </c>
      <c r="F235" s="38">
        <f t="shared" si="29"/>
        <v>0</v>
      </c>
      <c r="G235" s="38">
        <f t="shared" si="29"/>
        <v>0</v>
      </c>
      <c r="H235" s="38">
        <f t="shared" si="29"/>
        <v>0</v>
      </c>
      <c r="I235" s="38">
        <f t="shared" si="29"/>
        <v>0</v>
      </c>
      <c r="J235" s="38">
        <f t="shared" si="29"/>
        <v>0</v>
      </c>
    </row>
    <row r="236" spans="1:10" ht="15">
      <c r="A236" s="62"/>
      <c r="B236" s="63"/>
      <c r="C236" s="57"/>
      <c r="D236" s="30" t="s">
        <v>25</v>
      </c>
      <c r="E236" s="32"/>
      <c r="F236" s="32"/>
      <c r="G236" s="32"/>
      <c r="H236" s="32"/>
      <c r="I236" s="32"/>
      <c r="J236" s="32"/>
    </row>
    <row r="237" spans="1:10" ht="15">
      <c r="A237" s="62"/>
      <c r="B237" s="63"/>
      <c r="C237" s="57"/>
      <c r="D237" s="30" t="s">
        <v>26</v>
      </c>
      <c r="E237" s="39">
        <f>F237+G237+H237+I237+J237</f>
        <v>0</v>
      </c>
      <c r="F237" s="39"/>
      <c r="G237" s="39"/>
      <c r="H237" s="39"/>
      <c r="I237" s="39"/>
      <c r="J237" s="39"/>
    </row>
    <row r="238" spans="1:10" ht="15">
      <c r="A238" s="62"/>
      <c r="B238" s="63"/>
      <c r="C238" s="57"/>
      <c r="D238" s="58" t="s">
        <v>27</v>
      </c>
      <c r="E238" s="80">
        <f>F238+G238+H238+I238+J238</f>
        <v>0</v>
      </c>
      <c r="F238" s="81"/>
      <c r="G238" s="80"/>
      <c r="H238" s="80"/>
      <c r="I238" s="80"/>
      <c r="J238" s="80"/>
    </row>
    <row r="239" spans="1:10" ht="15">
      <c r="A239" s="62"/>
      <c r="B239" s="63"/>
      <c r="C239" s="57"/>
      <c r="D239" s="58"/>
      <c r="E239" s="80"/>
      <c r="F239" s="81"/>
      <c r="G239" s="80"/>
      <c r="H239" s="80"/>
      <c r="I239" s="80"/>
      <c r="J239" s="80"/>
    </row>
    <row r="240" spans="1:10" ht="25.5">
      <c r="A240" s="62"/>
      <c r="B240" s="63"/>
      <c r="C240" s="57"/>
      <c r="D240" s="30" t="s">
        <v>28</v>
      </c>
      <c r="E240" s="32"/>
      <c r="F240" s="32"/>
      <c r="G240" s="32"/>
      <c r="H240" s="32"/>
      <c r="I240" s="32"/>
      <c r="J240" s="32"/>
    </row>
    <row r="241" spans="1:10" ht="15">
      <c r="A241" s="62"/>
      <c r="B241" s="63"/>
      <c r="C241" s="57" t="s">
        <v>117</v>
      </c>
      <c r="D241" s="30" t="s">
        <v>24</v>
      </c>
      <c r="E241" s="40">
        <f aca="true" t="shared" si="30" ref="E241:J241">E242+E243+E244+E246</f>
        <v>0</v>
      </c>
      <c r="F241" s="40">
        <f t="shared" si="30"/>
        <v>0</v>
      </c>
      <c r="G241" s="40">
        <f t="shared" si="30"/>
        <v>0</v>
      </c>
      <c r="H241" s="40">
        <f t="shared" si="30"/>
        <v>0</v>
      </c>
      <c r="I241" s="40">
        <f t="shared" si="30"/>
        <v>0</v>
      </c>
      <c r="J241" s="40">
        <f t="shared" si="30"/>
        <v>0</v>
      </c>
    </row>
    <row r="242" spans="1:10" ht="15">
      <c r="A242" s="62"/>
      <c r="B242" s="63"/>
      <c r="C242" s="57"/>
      <c r="D242" s="30" t="s">
        <v>25</v>
      </c>
      <c r="E242" s="40"/>
      <c r="F242" s="40"/>
      <c r="G242" s="40"/>
      <c r="H242" s="40"/>
      <c r="I242" s="40"/>
      <c r="J242" s="40"/>
    </row>
    <row r="243" spans="1:10" ht="15">
      <c r="A243" s="62"/>
      <c r="B243" s="63"/>
      <c r="C243" s="57"/>
      <c r="D243" s="30" t="s">
        <v>26</v>
      </c>
      <c r="E243" s="40"/>
      <c r="F243" s="40"/>
      <c r="G243" s="40"/>
      <c r="H243" s="40"/>
      <c r="I243" s="40"/>
      <c r="J243" s="40"/>
    </row>
    <row r="244" spans="1:10" ht="15">
      <c r="A244" s="62"/>
      <c r="B244" s="63"/>
      <c r="C244" s="57"/>
      <c r="D244" s="58" t="s">
        <v>27</v>
      </c>
      <c r="E244" s="82">
        <f>F244+G244+H244+I244+J244</f>
        <v>0</v>
      </c>
      <c r="F244" s="82"/>
      <c r="G244" s="83"/>
      <c r="H244" s="83"/>
      <c r="I244" s="82"/>
      <c r="J244" s="82"/>
    </row>
    <row r="245" spans="1:10" ht="15">
      <c r="A245" s="62"/>
      <c r="B245" s="63"/>
      <c r="C245" s="57"/>
      <c r="D245" s="58"/>
      <c r="E245" s="82"/>
      <c r="F245" s="82"/>
      <c r="G245" s="83"/>
      <c r="H245" s="83"/>
      <c r="I245" s="82"/>
      <c r="J245" s="82"/>
    </row>
    <row r="246" spans="1:10" ht="25.5">
      <c r="A246" s="62"/>
      <c r="B246" s="63"/>
      <c r="C246" s="57"/>
      <c r="D246" s="30" t="s">
        <v>28</v>
      </c>
      <c r="E246" s="40"/>
      <c r="F246" s="40"/>
      <c r="G246" s="40"/>
      <c r="H246" s="40"/>
      <c r="I246" s="40"/>
      <c r="J246" s="40"/>
    </row>
    <row r="247" spans="1:10" ht="15">
      <c r="A247" s="84" t="s">
        <v>51</v>
      </c>
      <c r="B247" s="84"/>
      <c r="C247" s="84"/>
      <c r="D247" s="84"/>
      <c r="E247" s="84"/>
      <c r="F247" s="84"/>
      <c r="G247" s="84"/>
      <c r="H247" s="84"/>
      <c r="I247" s="84"/>
      <c r="J247" s="84"/>
    </row>
    <row r="248" spans="1:10" ht="15">
      <c r="A248" s="79" t="s">
        <v>52</v>
      </c>
      <c r="B248" s="63" t="s">
        <v>5</v>
      </c>
      <c r="C248" s="57" t="s">
        <v>125</v>
      </c>
      <c r="D248" s="30" t="s">
        <v>24</v>
      </c>
      <c r="E248" s="35">
        <f aca="true" t="shared" si="31" ref="E248:J248">E249+E250+E251+E253</f>
        <v>0</v>
      </c>
      <c r="F248" s="35">
        <f t="shared" si="31"/>
        <v>0</v>
      </c>
      <c r="G248" s="35">
        <f t="shared" si="31"/>
        <v>0</v>
      </c>
      <c r="H248" s="35">
        <f t="shared" si="31"/>
        <v>0</v>
      </c>
      <c r="I248" s="35">
        <f t="shared" si="31"/>
        <v>0</v>
      </c>
      <c r="J248" s="35">
        <f t="shared" si="31"/>
        <v>0</v>
      </c>
    </row>
    <row r="249" spans="1:10" ht="15">
      <c r="A249" s="62"/>
      <c r="B249" s="63"/>
      <c r="C249" s="57"/>
      <c r="D249" s="30" t="s">
        <v>25</v>
      </c>
      <c r="E249" s="35"/>
      <c r="F249" s="35"/>
      <c r="G249" s="35"/>
      <c r="H249" s="35"/>
      <c r="I249" s="35"/>
      <c r="J249" s="35"/>
    </row>
    <row r="250" spans="1:10" ht="15">
      <c r="A250" s="62"/>
      <c r="B250" s="63"/>
      <c r="C250" s="57"/>
      <c r="D250" s="30" t="s">
        <v>26</v>
      </c>
      <c r="E250" s="35"/>
      <c r="F250" s="35"/>
      <c r="G250" s="35"/>
      <c r="H250" s="35"/>
      <c r="I250" s="35"/>
      <c r="J250" s="35"/>
    </row>
    <row r="251" spans="1:10" ht="15">
      <c r="A251" s="62"/>
      <c r="B251" s="63"/>
      <c r="C251" s="57"/>
      <c r="D251" s="58" t="s">
        <v>27</v>
      </c>
      <c r="E251" s="61">
        <f>F251+G251+J251+I251+H251</f>
        <v>0</v>
      </c>
      <c r="F251" s="61"/>
      <c r="G251" s="60"/>
      <c r="H251" s="60"/>
      <c r="I251" s="61"/>
      <c r="J251" s="61"/>
    </row>
    <row r="252" spans="1:10" ht="15">
      <c r="A252" s="62"/>
      <c r="B252" s="63"/>
      <c r="C252" s="57"/>
      <c r="D252" s="58"/>
      <c r="E252" s="61"/>
      <c r="F252" s="61"/>
      <c r="G252" s="60"/>
      <c r="H252" s="60"/>
      <c r="I252" s="61"/>
      <c r="J252" s="61"/>
    </row>
    <row r="253" spans="1:10" ht="25.5">
      <c r="A253" s="62"/>
      <c r="B253" s="63"/>
      <c r="C253" s="57"/>
      <c r="D253" s="30" t="s">
        <v>28</v>
      </c>
      <c r="E253" s="32"/>
      <c r="F253" s="32"/>
      <c r="G253" s="32"/>
      <c r="H253" s="32"/>
      <c r="I253" s="32"/>
      <c r="J253" s="32"/>
    </row>
    <row r="254" spans="1:10" ht="15">
      <c r="A254" s="62"/>
      <c r="B254" s="63"/>
      <c r="C254" s="57" t="s">
        <v>116</v>
      </c>
      <c r="D254" s="30" t="s">
        <v>24</v>
      </c>
      <c r="E254" s="38">
        <f aca="true" t="shared" si="32" ref="E254:J254">E255+E256+E257+E259</f>
        <v>0</v>
      </c>
      <c r="F254" s="38">
        <f t="shared" si="32"/>
        <v>0</v>
      </c>
      <c r="G254" s="38">
        <f t="shared" si="32"/>
        <v>0</v>
      </c>
      <c r="H254" s="38">
        <f t="shared" si="32"/>
        <v>0</v>
      </c>
      <c r="I254" s="38">
        <f t="shared" si="32"/>
        <v>0</v>
      </c>
      <c r="J254" s="38">
        <f t="shared" si="32"/>
        <v>0</v>
      </c>
    </row>
    <row r="255" spans="1:10" ht="15">
      <c r="A255" s="62"/>
      <c r="B255" s="63"/>
      <c r="C255" s="57"/>
      <c r="D255" s="30" t="s">
        <v>25</v>
      </c>
      <c r="E255" s="32"/>
      <c r="F255" s="32"/>
      <c r="G255" s="32"/>
      <c r="H255" s="32"/>
      <c r="I255" s="32"/>
      <c r="J255" s="32"/>
    </row>
    <row r="256" spans="1:10" ht="15">
      <c r="A256" s="62"/>
      <c r="B256" s="63"/>
      <c r="C256" s="57"/>
      <c r="D256" s="30" t="s">
        <v>26</v>
      </c>
      <c r="E256" s="39">
        <f>F256+G256+H256+I256+J256</f>
        <v>0</v>
      </c>
      <c r="F256" s="39"/>
      <c r="G256" s="39"/>
      <c r="H256" s="39"/>
      <c r="I256" s="39"/>
      <c r="J256" s="39"/>
    </row>
    <row r="257" spans="1:10" ht="15">
      <c r="A257" s="62"/>
      <c r="B257" s="63"/>
      <c r="C257" s="57"/>
      <c r="D257" s="58" t="s">
        <v>27</v>
      </c>
      <c r="E257" s="80">
        <f>F257+G257+H257+I257+J257</f>
        <v>0</v>
      </c>
      <c r="F257" s="81"/>
      <c r="G257" s="80"/>
      <c r="H257" s="80"/>
      <c r="I257" s="80"/>
      <c r="J257" s="80"/>
    </row>
    <row r="258" spans="1:10" ht="15">
      <c r="A258" s="62"/>
      <c r="B258" s="63"/>
      <c r="C258" s="57"/>
      <c r="D258" s="58"/>
      <c r="E258" s="80"/>
      <c r="F258" s="81"/>
      <c r="G258" s="80"/>
      <c r="H258" s="80"/>
      <c r="I258" s="80"/>
      <c r="J258" s="80"/>
    </row>
    <row r="259" spans="1:10" ht="25.5">
      <c r="A259" s="62"/>
      <c r="B259" s="63"/>
      <c r="C259" s="57"/>
      <c r="D259" s="30" t="s">
        <v>28</v>
      </c>
      <c r="E259" s="32"/>
      <c r="F259" s="32"/>
      <c r="G259" s="32"/>
      <c r="H259" s="32"/>
      <c r="I259" s="32"/>
      <c r="J259" s="32"/>
    </row>
    <row r="260" spans="1:10" ht="15">
      <c r="A260" s="62"/>
      <c r="B260" s="63"/>
      <c r="C260" s="57" t="s">
        <v>117</v>
      </c>
      <c r="D260" s="30" t="s">
        <v>24</v>
      </c>
      <c r="E260" s="40">
        <f aca="true" t="shared" si="33" ref="E260:J260">E261+E262+E263+E265</f>
        <v>0</v>
      </c>
      <c r="F260" s="40">
        <f t="shared" si="33"/>
        <v>0</v>
      </c>
      <c r="G260" s="40">
        <f t="shared" si="33"/>
        <v>0</v>
      </c>
      <c r="H260" s="40">
        <f t="shared" si="33"/>
        <v>0</v>
      </c>
      <c r="I260" s="40">
        <f t="shared" si="33"/>
        <v>0</v>
      </c>
      <c r="J260" s="40">
        <f t="shared" si="33"/>
        <v>0</v>
      </c>
    </row>
    <row r="261" spans="1:10" ht="15">
      <c r="A261" s="62"/>
      <c r="B261" s="63"/>
      <c r="C261" s="57"/>
      <c r="D261" s="30" t="s">
        <v>25</v>
      </c>
      <c r="E261" s="40"/>
      <c r="F261" s="40"/>
      <c r="G261" s="40"/>
      <c r="H261" s="40"/>
      <c r="I261" s="40"/>
      <c r="J261" s="40"/>
    </row>
    <row r="262" spans="1:10" ht="15">
      <c r="A262" s="62"/>
      <c r="B262" s="63"/>
      <c r="C262" s="57"/>
      <c r="D262" s="30" t="s">
        <v>26</v>
      </c>
      <c r="E262" s="40"/>
      <c r="F262" s="40"/>
      <c r="G262" s="40"/>
      <c r="H262" s="40"/>
      <c r="I262" s="40"/>
      <c r="J262" s="40"/>
    </row>
    <row r="263" spans="1:10" ht="15">
      <c r="A263" s="62"/>
      <c r="B263" s="63"/>
      <c r="C263" s="57"/>
      <c r="D263" s="58" t="s">
        <v>27</v>
      </c>
      <c r="E263" s="82">
        <f>F263+G263+H263+I263+J263</f>
        <v>0</v>
      </c>
      <c r="F263" s="82"/>
      <c r="G263" s="83"/>
      <c r="H263" s="83"/>
      <c r="I263" s="82"/>
      <c r="J263" s="82"/>
    </row>
    <row r="264" spans="1:10" ht="15">
      <c r="A264" s="62"/>
      <c r="B264" s="63"/>
      <c r="C264" s="57"/>
      <c r="D264" s="58"/>
      <c r="E264" s="82"/>
      <c r="F264" s="82"/>
      <c r="G264" s="83"/>
      <c r="H264" s="83"/>
      <c r="I264" s="82"/>
      <c r="J264" s="82"/>
    </row>
    <row r="265" spans="1:10" ht="25.5">
      <c r="A265" s="62"/>
      <c r="B265" s="63"/>
      <c r="C265" s="57"/>
      <c r="D265" s="30" t="s">
        <v>28</v>
      </c>
      <c r="E265" s="40"/>
      <c r="F265" s="40"/>
      <c r="G265" s="40"/>
      <c r="H265" s="40"/>
      <c r="I265" s="40"/>
      <c r="J265" s="40"/>
    </row>
    <row r="266" spans="1:10" ht="15">
      <c r="A266" s="79" t="s">
        <v>53</v>
      </c>
      <c r="B266" s="63" t="s">
        <v>6</v>
      </c>
      <c r="C266" s="57" t="s">
        <v>125</v>
      </c>
      <c r="D266" s="30" t="s">
        <v>24</v>
      </c>
      <c r="E266" s="35">
        <f aca="true" t="shared" si="34" ref="E266:J266">E267+E268+E269+E271</f>
        <v>0</v>
      </c>
      <c r="F266" s="35">
        <f t="shared" si="34"/>
        <v>0</v>
      </c>
      <c r="G266" s="35">
        <f t="shared" si="34"/>
        <v>0</v>
      </c>
      <c r="H266" s="35">
        <f t="shared" si="34"/>
        <v>0</v>
      </c>
      <c r="I266" s="35">
        <f t="shared" si="34"/>
        <v>0</v>
      </c>
      <c r="J266" s="35">
        <f t="shared" si="34"/>
        <v>0</v>
      </c>
    </row>
    <row r="267" spans="1:10" ht="15">
      <c r="A267" s="62"/>
      <c r="B267" s="63"/>
      <c r="C267" s="57"/>
      <c r="D267" s="30" t="s">
        <v>25</v>
      </c>
      <c r="E267" s="35"/>
      <c r="F267" s="35"/>
      <c r="G267" s="35"/>
      <c r="H267" s="35"/>
      <c r="I267" s="35"/>
      <c r="J267" s="35"/>
    </row>
    <row r="268" spans="1:10" ht="15">
      <c r="A268" s="62"/>
      <c r="B268" s="63"/>
      <c r="C268" s="57"/>
      <c r="D268" s="30" t="s">
        <v>26</v>
      </c>
      <c r="E268" s="35"/>
      <c r="F268" s="35"/>
      <c r="G268" s="35"/>
      <c r="H268" s="35"/>
      <c r="I268" s="35"/>
      <c r="J268" s="35"/>
    </row>
    <row r="269" spans="1:10" ht="15">
      <c r="A269" s="62"/>
      <c r="B269" s="63"/>
      <c r="C269" s="57"/>
      <c r="D269" s="58" t="s">
        <v>27</v>
      </c>
      <c r="E269" s="61">
        <f>F269+G269+J269+I269+H269</f>
        <v>0</v>
      </c>
      <c r="F269" s="61"/>
      <c r="G269" s="60"/>
      <c r="H269" s="60"/>
      <c r="I269" s="61"/>
      <c r="J269" s="61"/>
    </row>
    <row r="270" spans="1:10" ht="15">
      <c r="A270" s="62"/>
      <c r="B270" s="63"/>
      <c r="C270" s="57"/>
      <c r="D270" s="58"/>
      <c r="E270" s="61"/>
      <c r="F270" s="61"/>
      <c r="G270" s="60"/>
      <c r="H270" s="60"/>
      <c r="I270" s="61"/>
      <c r="J270" s="61"/>
    </row>
    <row r="271" spans="1:10" ht="25.5">
      <c r="A271" s="62"/>
      <c r="B271" s="63"/>
      <c r="C271" s="57"/>
      <c r="D271" s="30" t="s">
        <v>28</v>
      </c>
      <c r="E271" s="32"/>
      <c r="F271" s="32"/>
      <c r="G271" s="32"/>
      <c r="H271" s="32"/>
      <c r="I271" s="32"/>
      <c r="J271" s="32"/>
    </row>
    <row r="272" spans="1:10" ht="15">
      <c r="A272" s="62"/>
      <c r="B272" s="63"/>
      <c r="C272" s="57" t="s">
        <v>116</v>
      </c>
      <c r="D272" s="30" t="s">
        <v>24</v>
      </c>
      <c r="E272" s="33">
        <f aca="true" t="shared" si="35" ref="E272:J272">E273+E274+E275+E277</f>
        <v>1000</v>
      </c>
      <c r="F272" s="33">
        <f t="shared" si="35"/>
        <v>500</v>
      </c>
      <c r="G272" s="33">
        <f t="shared" si="35"/>
        <v>500</v>
      </c>
      <c r="H272" s="33">
        <f t="shared" si="35"/>
        <v>0</v>
      </c>
      <c r="I272" s="33">
        <f t="shared" si="35"/>
        <v>0</v>
      </c>
      <c r="J272" s="33">
        <f t="shared" si="35"/>
        <v>0</v>
      </c>
    </row>
    <row r="273" spans="1:10" ht="15">
      <c r="A273" s="62"/>
      <c r="B273" s="63"/>
      <c r="C273" s="57"/>
      <c r="D273" s="30" t="s">
        <v>25</v>
      </c>
      <c r="E273" s="33"/>
      <c r="F273" s="33"/>
      <c r="G273" s="33"/>
      <c r="H273" s="33"/>
      <c r="I273" s="33"/>
      <c r="J273" s="33"/>
    </row>
    <row r="274" spans="1:10" ht="15">
      <c r="A274" s="62"/>
      <c r="B274" s="63"/>
      <c r="C274" s="57"/>
      <c r="D274" s="30" t="s">
        <v>26</v>
      </c>
      <c r="E274" s="37">
        <f>F274+G274+H274+I274+J274</f>
        <v>0</v>
      </c>
      <c r="F274" s="37"/>
      <c r="G274" s="37"/>
      <c r="H274" s="37"/>
      <c r="I274" s="37"/>
      <c r="J274" s="37"/>
    </row>
    <row r="275" spans="1:10" ht="15">
      <c r="A275" s="62"/>
      <c r="B275" s="63"/>
      <c r="C275" s="57"/>
      <c r="D275" s="58" t="s">
        <v>27</v>
      </c>
      <c r="E275" s="77">
        <f>F275+G275+H275+I275+J275</f>
        <v>1000</v>
      </c>
      <c r="F275" s="78">
        <v>500</v>
      </c>
      <c r="G275" s="77">
        <v>500</v>
      </c>
      <c r="H275" s="77"/>
      <c r="I275" s="77"/>
      <c r="J275" s="77"/>
    </row>
    <row r="276" spans="1:10" ht="15">
      <c r="A276" s="62"/>
      <c r="B276" s="63"/>
      <c r="C276" s="57"/>
      <c r="D276" s="58"/>
      <c r="E276" s="77"/>
      <c r="F276" s="78"/>
      <c r="G276" s="77"/>
      <c r="H276" s="77"/>
      <c r="I276" s="77"/>
      <c r="J276" s="77"/>
    </row>
    <row r="277" spans="1:10" ht="25.5">
      <c r="A277" s="62"/>
      <c r="B277" s="63"/>
      <c r="C277" s="57"/>
      <c r="D277" s="30" t="s">
        <v>28</v>
      </c>
      <c r="E277" s="32"/>
      <c r="F277" s="32"/>
      <c r="G277" s="32"/>
      <c r="H277" s="32"/>
      <c r="I277" s="32"/>
      <c r="J277" s="32"/>
    </row>
    <row r="278" spans="1:10" ht="15">
      <c r="A278" s="62"/>
      <c r="B278" s="63"/>
      <c r="C278" s="57" t="s">
        <v>117</v>
      </c>
      <c r="D278" s="30" t="s">
        <v>24</v>
      </c>
      <c r="E278" s="40">
        <f aca="true" t="shared" si="36" ref="E278:J278">E279+E280+E281+E283</f>
        <v>0</v>
      </c>
      <c r="F278" s="40">
        <f t="shared" si="36"/>
        <v>0</v>
      </c>
      <c r="G278" s="40">
        <f t="shared" si="36"/>
        <v>0</v>
      </c>
      <c r="H278" s="40">
        <f t="shared" si="36"/>
        <v>0</v>
      </c>
      <c r="I278" s="40">
        <f t="shared" si="36"/>
        <v>0</v>
      </c>
      <c r="J278" s="40">
        <f t="shared" si="36"/>
        <v>0</v>
      </c>
    </row>
    <row r="279" spans="1:10" ht="15">
      <c r="A279" s="62"/>
      <c r="B279" s="63"/>
      <c r="C279" s="57"/>
      <c r="D279" s="30" t="s">
        <v>25</v>
      </c>
      <c r="E279" s="40"/>
      <c r="F279" s="40"/>
      <c r="G279" s="40"/>
      <c r="H279" s="40"/>
      <c r="I279" s="40"/>
      <c r="J279" s="40"/>
    </row>
    <row r="280" spans="1:10" ht="15">
      <c r="A280" s="62"/>
      <c r="B280" s="63"/>
      <c r="C280" s="57"/>
      <c r="D280" s="30" t="s">
        <v>26</v>
      </c>
      <c r="E280" s="40"/>
      <c r="F280" s="40"/>
      <c r="G280" s="40"/>
      <c r="H280" s="40"/>
      <c r="I280" s="40"/>
      <c r="J280" s="40"/>
    </row>
    <row r="281" spans="1:10" ht="15">
      <c r="A281" s="62"/>
      <c r="B281" s="63"/>
      <c r="C281" s="57"/>
      <c r="D281" s="58" t="s">
        <v>27</v>
      </c>
      <c r="E281" s="82">
        <f>F281+G281+H281+I281+J281</f>
        <v>0</v>
      </c>
      <c r="F281" s="82"/>
      <c r="G281" s="83"/>
      <c r="H281" s="83"/>
      <c r="I281" s="82"/>
      <c r="J281" s="82"/>
    </row>
    <row r="282" spans="1:10" ht="15">
      <c r="A282" s="62"/>
      <c r="B282" s="63"/>
      <c r="C282" s="57"/>
      <c r="D282" s="58"/>
      <c r="E282" s="82"/>
      <c r="F282" s="82"/>
      <c r="G282" s="83"/>
      <c r="H282" s="83"/>
      <c r="I282" s="82"/>
      <c r="J282" s="82"/>
    </row>
    <row r="283" spans="1:10" ht="25.5">
      <c r="A283" s="62"/>
      <c r="B283" s="63"/>
      <c r="C283" s="57"/>
      <c r="D283" s="30" t="s">
        <v>28</v>
      </c>
      <c r="E283" s="40"/>
      <c r="F283" s="40"/>
      <c r="G283" s="40"/>
      <c r="H283" s="40"/>
      <c r="I283" s="40"/>
      <c r="J283" s="40"/>
    </row>
    <row r="284" spans="1:10" ht="15">
      <c r="A284" s="84" t="s">
        <v>54</v>
      </c>
      <c r="B284" s="84"/>
      <c r="C284" s="84"/>
      <c r="D284" s="84"/>
      <c r="E284" s="84"/>
      <c r="F284" s="84"/>
      <c r="G284" s="84"/>
      <c r="H284" s="84"/>
      <c r="I284" s="84"/>
      <c r="J284" s="84"/>
    </row>
    <row r="285" spans="1:10" ht="15">
      <c r="A285" s="79" t="s">
        <v>55</v>
      </c>
      <c r="B285" s="63" t="s">
        <v>7</v>
      </c>
      <c r="C285" s="57" t="s">
        <v>125</v>
      </c>
      <c r="D285" s="30" t="s">
        <v>24</v>
      </c>
      <c r="E285" s="35">
        <f aca="true" t="shared" si="37" ref="E285:J285">E286+E287+E288+E290</f>
        <v>0</v>
      </c>
      <c r="F285" s="35">
        <f t="shared" si="37"/>
        <v>0</v>
      </c>
      <c r="G285" s="35">
        <f t="shared" si="37"/>
        <v>0</v>
      </c>
      <c r="H285" s="35">
        <f t="shared" si="37"/>
        <v>0</v>
      </c>
      <c r="I285" s="35">
        <f t="shared" si="37"/>
        <v>0</v>
      </c>
      <c r="J285" s="35">
        <f t="shared" si="37"/>
        <v>0</v>
      </c>
    </row>
    <row r="286" spans="1:10" ht="15">
      <c r="A286" s="62"/>
      <c r="B286" s="63"/>
      <c r="C286" s="57"/>
      <c r="D286" s="30" t="s">
        <v>25</v>
      </c>
      <c r="E286" s="35"/>
      <c r="F286" s="35"/>
      <c r="G286" s="35"/>
      <c r="H286" s="35"/>
      <c r="I286" s="35"/>
      <c r="J286" s="35"/>
    </row>
    <row r="287" spans="1:10" ht="15">
      <c r="A287" s="62"/>
      <c r="B287" s="63"/>
      <c r="C287" s="57"/>
      <c r="D287" s="30" t="s">
        <v>26</v>
      </c>
      <c r="E287" s="35"/>
      <c r="F287" s="35"/>
      <c r="G287" s="35"/>
      <c r="H287" s="35"/>
      <c r="I287" s="35"/>
      <c r="J287" s="35"/>
    </row>
    <row r="288" spans="1:10" ht="15">
      <c r="A288" s="62"/>
      <c r="B288" s="63"/>
      <c r="C288" s="57"/>
      <c r="D288" s="58" t="s">
        <v>27</v>
      </c>
      <c r="E288" s="61">
        <f>F288+G288+J288+I288+H288</f>
        <v>0</v>
      </c>
      <c r="F288" s="61"/>
      <c r="G288" s="60"/>
      <c r="H288" s="60"/>
      <c r="I288" s="61"/>
      <c r="J288" s="61"/>
    </row>
    <row r="289" spans="1:10" ht="15">
      <c r="A289" s="62"/>
      <c r="B289" s="63"/>
      <c r="C289" s="57"/>
      <c r="D289" s="58"/>
      <c r="E289" s="61"/>
      <c r="F289" s="61"/>
      <c r="G289" s="60"/>
      <c r="H289" s="60"/>
      <c r="I289" s="61"/>
      <c r="J289" s="61"/>
    </row>
    <row r="290" spans="1:10" ht="25.5">
      <c r="A290" s="62"/>
      <c r="B290" s="63"/>
      <c r="C290" s="57"/>
      <c r="D290" s="30" t="s">
        <v>28</v>
      </c>
      <c r="E290" s="32"/>
      <c r="F290" s="32"/>
      <c r="G290" s="32"/>
      <c r="H290" s="32"/>
      <c r="I290" s="32"/>
      <c r="J290" s="32"/>
    </row>
    <row r="291" spans="1:10" ht="15">
      <c r="A291" s="62"/>
      <c r="B291" s="63"/>
      <c r="C291" s="57" t="s">
        <v>116</v>
      </c>
      <c r="D291" s="30" t="s">
        <v>24</v>
      </c>
      <c r="E291" s="33">
        <f aca="true" t="shared" si="38" ref="E291:J291">E292+E293+E294+E296</f>
        <v>1541.7070000000003</v>
      </c>
      <c r="F291" s="33">
        <f t="shared" si="38"/>
        <v>408.698</v>
      </c>
      <c r="G291" s="33">
        <f t="shared" si="38"/>
        <v>315.613</v>
      </c>
      <c r="H291" s="33">
        <f t="shared" si="38"/>
        <v>408.698</v>
      </c>
      <c r="I291" s="33">
        <f t="shared" si="38"/>
        <v>408.698</v>
      </c>
      <c r="J291" s="33">
        <f t="shared" si="38"/>
        <v>0</v>
      </c>
    </row>
    <row r="292" spans="1:10" ht="15">
      <c r="A292" s="62"/>
      <c r="B292" s="63"/>
      <c r="C292" s="57"/>
      <c r="D292" s="30" t="s">
        <v>25</v>
      </c>
      <c r="E292" s="33"/>
      <c r="F292" s="33"/>
      <c r="G292" s="33"/>
      <c r="H292" s="33"/>
      <c r="I292" s="33"/>
      <c r="J292" s="33"/>
    </row>
    <row r="293" spans="1:10" ht="15">
      <c r="A293" s="62"/>
      <c r="B293" s="63"/>
      <c r="C293" s="57"/>
      <c r="D293" s="30" t="s">
        <v>26</v>
      </c>
      <c r="E293" s="37">
        <f>F293+G293+H293+I293+J293</f>
        <v>925.0250000000001</v>
      </c>
      <c r="F293" s="37">
        <v>245.219</v>
      </c>
      <c r="G293" s="37">
        <v>189.368</v>
      </c>
      <c r="H293" s="37">
        <v>245.219</v>
      </c>
      <c r="I293" s="51">
        <v>245.219</v>
      </c>
      <c r="J293" s="37"/>
    </row>
    <row r="294" spans="1:10" ht="15">
      <c r="A294" s="62"/>
      <c r="B294" s="63"/>
      <c r="C294" s="57"/>
      <c r="D294" s="58" t="s">
        <v>27</v>
      </c>
      <c r="E294" s="77">
        <f>F294+G294+H294+I294+J294</f>
        <v>616.6820000000001</v>
      </c>
      <c r="F294" s="78">
        <v>163.479</v>
      </c>
      <c r="G294" s="77">
        <v>126.245</v>
      </c>
      <c r="H294" s="77">
        <v>163.479</v>
      </c>
      <c r="I294" s="77">
        <v>163.479</v>
      </c>
      <c r="J294" s="77"/>
    </row>
    <row r="295" spans="1:10" ht="15">
      <c r="A295" s="62"/>
      <c r="B295" s="63"/>
      <c r="C295" s="57"/>
      <c r="D295" s="58"/>
      <c r="E295" s="77"/>
      <c r="F295" s="78"/>
      <c r="G295" s="77"/>
      <c r="H295" s="77"/>
      <c r="I295" s="77"/>
      <c r="J295" s="77"/>
    </row>
    <row r="296" spans="1:10" ht="25.5">
      <c r="A296" s="62"/>
      <c r="B296" s="63"/>
      <c r="C296" s="57"/>
      <c r="D296" s="30" t="s">
        <v>28</v>
      </c>
      <c r="E296" s="32"/>
      <c r="F296" s="32"/>
      <c r="G296" s="32"/>
      <c r="H296" s="32"/>
      <c r="I296" s="32"/>
      <c r="J296" s="32"/>
    </row>
    <row r="297" spans="1:10" ht="15">
      <c r="A297" s="62"/>
      <c r="B297" s="63"/>
      <c r="C297" s="57" t="s">
        <v>117</v>
      </c>
      <c r="D297" s="30" t="s">
        <v>24</v>
      </c>
      <c r="E297" s="40">
        <f aca="true" t="shared" si="39" ref="E297:J297">E298+E299+E300+E302</f>
        <v>0</v>
      </c>
      <c r="F297" s="40">
        <f t="shared" si="39"/>
        <v>0</v>
      </c>
      <c r="G297" s="40">
        <f t="shared" si="39"/>
        <v>0</v>
      </c>
      <c r="H297" s="40">
        <f t="shared" si="39"/>
        <v>0</v>
      </c>
      <c r="I297" s="40">
        <f t="shared" si="39"/>
        <v>0</v>
      </c>
      <c r="J297" s="40">
        <f t="shared" si="39"/>
        <v>0</v>
      </c>
    </row>
    <row r="298" spans="1:10" ht="15">
      <c r="A298" s="62"/>
      <c r="B298" s="63"/>
      <c r="C298" s="57"/>
      <c r="D298" s="30" t="s">
        <v>25</v>
      </c>
      <c r="E298" s="40"/>
      <c r="F298" s="40"/>
      <c r="G298" s="40"/>
      <c r="H298" s="40"/>
      <c r="I298" s="40"/>
      <c r="J298" s="40"/>
    </row>
    <row r="299" spans="1:10" ht="15">
      <c r="A299" s="62"/>
      <c r="B299" s="63"/>
      <c r="C299" s="57"/>
      <c r="D299" s="30" t="s">
        <v>26</v>
      </c>
      <c r="E299" s="40"/>
      <c r="F299" s="40"/>
      <c r="G299" s="40"/>
      <c r="H299" s="40"/>
      <c r="I299" s="40"/>
      <c r="J299" s="40"/>
    </row>
    <row r="300" spans="1:10" ht="15">
      <c r="A300" s="62"/>
      <c r="B300" s="63"/>
      <c r="C300" s="57"/>
      <c r="D300" s="58" t="s">
        <v>27</v>
      </c>
      <c r="E300" s="82">
        <f>F300+G300+H300+I300+J300</f>
        <v>0</v>
      </c>
      <c r="F300" s="82"/>
      <c r="G300" s="83"/>
      <c r="H300" s="83"/>
      <c r="I300" s="82"/>
      <c r="J300" s="82"/>
    </row>
    <row r="301" spans="1:10" ht="15">
      <c r="A301" s="62"/>
      <c r="B301" s="63"/>
      <c r="C301" s="57"/>
      <c r="D301" s="58"/>
      <c r="E301" s="82"/>
      <c r="F301" s="82"/>
      <c r="G301" s="83"/>
      <c r="H301" s="83"/>
      <c r="I301" s="82"/>
      <c r="J301" s="82"/>
    </row>
    <row r="302" spans="1:10" ht="25.5">
      <c r="A302" s="62"/>
      <c r="B302" s="63"/>
      <c r="C302" s="57"/>
      <c r="D302" s="30" t="s">
        <v>28</v>
      </c>
      <c r="E302" s="40"/>
      <c r="F302" s="40"/>
      <c r="G302" s="40"/>
      <c r="H302" s="40"/>
      <c r="I302" s="40"/>
      <c r="J302" s="40"/>
    </row>
    <row r="303" spans="1:10" ht="15">
      <c r="A303" s="79" t="s">
        <v>55</v>
      </c>
      <c r="B303" s="63" t="s">
        <v>8</v>
      </c>
      <c r="C303" s="57" t="s">
        <v>125</v>
      </c>
      <c r="D303" s="30" t="s">
        <v>24</v>
      </c>
      <c r="E303" s="35">
        <f aca="true" t="shared" si="40" ref="E303:J303">E304+E305+E306+E308</f>
        <v>0</v>
      </c>
      <c r="F303" s="35">
        <f t="shared" si="40"/>
        <v>0</v>
      </c>
      <c r="G303" s="35">
        <f t="shared" si="40"/>
        <v>0</v>
      </c>
      <c r="H303" s="35">
        <f t="shared" si="40"/>
        <v>0</v>
      </c>
      <c r="I303" s="35">
        <f t="shared" si="40"/>
        <v>0</v>
      </c>
      <c r="J303" s="35">
        <f t="shared" si="40"/>
        <v>0</v>
      </c>
    </row>
    <row r="304" spans="1:10" ht="15">
      <c r="A304" s="62"/>
      <c r="B304" s="63"/>
      <c r="C304" s="57"/>
      <c r="D304" s="30" t="s">
        <v>25</v>
      </c>
      <c r="E304" s="35"/>
      <c r="F304" s="35"/>
      <c r="G304" s="35"/>
      <c r="H304" s="35"/>
      <c r="I304" s="35"/>
      <c r="J304" s="35"/>
    </row>
    <row r="305" spans="1:10" ht="15">
      <c r="A305" s="62"/>
      <c r="B305" s="63"/>
      <c r="C305" s="57"/>
      <c r="D305" s="30" t="s">
        <v>26</v>
      </c>
      <c r="E305" s="35"/>
      <c r="F305" s="35"/>
      <c r="G305" s="35"/>
      <c r="H305" s="35"/>
      <c r="I305" s="35"/>
      <c r="J305" s="35"/>
    </row>
    <row r="306" spans="1:10" ht="15">
      <c r="A306" s="62"/>
      <c r="B306" s="63"/>
      <c r="C306" s="57"/>
      <c r="D306" s="58" t="s">
        <v>27</v>
      </c>
      <c r="E306" s="61">
        <f>F306+G306+J306+I306+H306</f>
        <v>0</v>
      </c>
      <c r="F306" s="61"/>
      <c r="G306" s="60"/>
      <c r="H306" s="60"/>
      <c r="I306" s="61"/>
      <c r="J306" s="61"/>
    </row>
    <row r="307" spans="1:10" ht="15">
      <c r="A307" s="62"/>
      <c r="B307" s="63"/>
      <c r="C307" s="57"/>
      <c r="D307" s="58"/>
      <c r="E307" s="61"/>
      <c r="F307" s="61"/>
      <c r="G307" s="60"/>
      <c r="H307" s="60"/>
      <c r="I307" s="61"/>
      <c r="J307" s="61"/>
    </row>
    <row r="308" spans="1:10" ht="25.5">
      <c r="A308" s="62"/>
      <c r="B308" s="63"/>
      <c r="C308" s="57"/>
      <c r="D308" s="30" t="s">
        <v>28</v>
      </c>
      <c r="E308" s="32"/>
      <c r="F308" s="32"/>
      <c r="G308" s="32"/>
      <c r="H308" s="32"/>
      <c r="I308" s="32"/>
      <c r="J308" s="32"/>
    </row>
    <row r="309" spans="1:10" ht="15">
      <c r="A309" s="62"/>
      <c r="B309" s="63"/>
      <c r="C309" s="57" t="s">
        <v>116</v>
      </c>
      <c r="D309" s="30" t="s">
        <v>24</v>
      </c>
      <c r="E309" s="38">
        <f aca="true" t="shared" si="41" ref="E309:J309">E310+E311+E312+E314</f>
        <v>0</v>
      </c>
      <c r="F309" s="38">
        <f t="shared" si="41"/>
        <v>0</v>
      </c>
      <c r="G309" s="38">
        <f t="shared" si="41"/>
        <v>0</v>
      </c>
      <c r="H309" s="38">
        <f t="shared" si="41"/>
        <v>0</v>
      </c>
      <c r="I309" s="38">
        <f t="shared" si="41"/>
        <v>0</v>
      </c>
      <c r="J309" s="38">
        <f t="shared" si="41"/>
        <v>0</v>
      </c>
    </row>
    <row r="310" spans="1:10" ht="15">
      <c r="A310" s="62"/>
      <c r="B310" s="63"/>
      <c r="C310" s="57"/>
      <c r="D310" s="30" t="s">
        <v>25</v>
      </c>
      <c r="E310" s="32"/>
      <c r="F310" s="32"/>
      <c r="G310" s="32"/>
      <c r="H310" s="32"/>
      <c r="I310" s="32"/>
      <c r="J310" s="32"/>
    </row>
    <row r="311" spans="1:10" ht="15">
      <c r="A311" s="62"/>
      <c r="B311" s="63"/>
      <c r="C311" s="57"/>
      <c r="D311" s="30" t="s">
        <v>26</v>
      </c>
      <c r="E311" s="39">
        <f>F311+G311+H311+I311+J311</f>
        <v>0</v>
      </c>
      <c r="F311" s="39"/>
      <c r="G311" s="39"/>
      <c r="H311" s="39"/>
      <c r="I311" s="39"/>
      <c r="J311" s="39"/>
    </row>
    <row r="312" spans="1:10" ht="15">
      <c r="A312" s="62"/>
      <c r="B312" s="63"/>
      <c r="C312" s="57"/>
      <c r="D312" s="58" t="s">
        <v>27</v>
      </c>
      <c r="E312" s="80">
        <f>F312+G312+H312+I312+J312</f>
        <v>0</v>
      </c>
      <c r="F312" s="81"/>
      <c r="G312" s="80"/>
      <c r="H312" s="80"/>
      <c r="I312" s="80"/>
      <c r="J312" s="80"/>
    </row>
    <row r="313" spans="1:10" ht="15">
      <c r="A313" s="62"/>
      <c r="B313" s="63"/>
      <c r="C313" s="57"/>
      <c r="D313" s="58"/>
      <c r="E313" s="80"/>
      <c r="F313" s="81"/>
      <c r="G313" s="80"/>
      <c r="H313" s="80"/>
      <c r="I313" s="80"/>
      <c r="J313" s="80"/>
    </row>
    <row r="314" spans="1:10" ht="25.5">
      <c r="A314" s="62"/>
      <c r="B314" s="63"/>
      <c r="C314" s="57"/>
      <c r="D314" s="30" t="s">
        <v>28</v>
      </c>
      <c r="E314" s="32"/>
      <c r="F314" s="32"/>
      <c r="G314" s="32"/>
      <c r="H314" s="32"/>
      <c r="I314" s="32"/>
      <c r="J314" s="32"/>
    </row>
    <row r="315" spans="1:10" ht="15">
      <c r="A315" s="62"/>
      <c r="B315" s="63"/>
      <c r="C315" s="57" t="s">
        <v>117</v>
      </c>
      <c r="D315" s="30" t="s">
        <v>24</v>
      </c>
      <c r="E315" s="40">
        <f aca="true" t="shared" si="42" ref="E315:J315">E316+E317+E318+E320</f>
        <v>0</v>
      </c>
      <c r="F315" s="40">
        <f t="shared" si="42"/>
        <v>0</v>
      </c>
      <c r="G315" s="40">
        <f t="shared" si="42"/>
        <v>0</v>
      </c>
      <c r="H315" s="40">
        <f t="shared" si="42"/>
        <v>0</v>
      </c>
      <c r="I315" s="40">
        <f t="shared" si="42"/>
        <v>0</v>
      </c>
      <c r="J315" s="40">
        <f t="shared" si="42"/>
        <v>0</v>
      </c>
    </row>
    <row r="316" spans="1:10" ht="15">
      <c r="A316" s="62"/>
      <c r="B316" s="63"/>
      <c r="C316" s="57"/>
      <c r="D316" s="30" t="s">
        <v>25</v>
      </c>
      <c r="E316" s="40"/>
      <c r="F316" s="40"/>
      <c r="G316" s="40"/>
      <c r="H316" s="40"/>
      <c r="I316" s="40"/>
      <c r="J316" s="40"/>
    </row>
    <row r="317" spans="1:10" ht="15">
      <c r="A317" s="62"/>
      <c r="B317" s="63"/>
      <c r="C317" s="57"/>
      <c r="D317" s="30" t="s">
        <v>26</v>
      </c>
      <c r="E317" s="40"/>
      <c r="F317" s="40"/>
      <c r="G317" s="40"/>
      <c r="H317" s="40"/>
      <c r="I317" s="40"/>
      <c r="J317" s="40"/>
    </row>
    <row r="318" spans="1:10" ht="15">
      <c r="A318" s="62"/>
      <c r="B318" s="63"/>
      <c r="C318" s="57"/>
      <c r="D318" s="58" t="s">
        <v>27</v>
      </c>
      <c r="E318" s="82">
        <f>F318+G318+H318+I318+J318</f>
        <v>0</v>
      </c>
      <c r="F318" s="82"/>
      <c r="G318" s="83"/>
      <c r="H318" s="83"/>
      <c r="I318" s="82"/>
      <c r="J318" s="82"/>
    </row>
    <row r="319" spans="1:10" ht="15">
      <c r="A319" s="62"/>
      <c r="B319" s="63"/>
      <c r="C319" s="57"/>
      <c r="D319" s="58"/>
      <c r="E319" s="82"/>
      <c r="F319" s="82"/>
      <c r="G319" s="83"/>
      <c r="H319" s="83"/>
      <c r="I319" s="82"/>
      <c r="J319" s="82"/>
    </row>
    <row r="320" spans="1:10" ht="25.5">
      <c r="A320" s="62"/>
      <c r="B320" s="63"/>
      <c r="C320" s="57"/>
      <c r="D320" s="30" t="s">
        <v>28</v>
      </c>
      <c r="E320" s="40"/>
      <c r="F320" s="40"/>
      <c r="G320" s="40"/>
      <c r="H320" s="40"/>
      <c r="I320" s="40"/>
      <c r="J320" s="40"/>
    </row>
    <row r="321" spans="1:10" ht="15">
      <c r="A321" s="62" t="s">
        <v>56</v>
      </c>
      <c r="B321" s="62"/>
      <c r="C321" s="57" t="s">
        <v>125</v>
      </c>
      <c r="D321" s="30" t="s">
        <v>24</v>
      </c>
      <c r="E321" s="35">
        <f aca="true" t="shared" si="43" ref="E321:J321">E322+E323+E324+E326</f>
        <v>0</v>
      </c>
      <c r="F321" s="35">
        <f t="shared" si="43"/>
        <v>0</v>
      </c>
      <c r="G321" s="35">
        <f t="shared" si="43"/>
        <v>0</v>
      </c>
      <c r="H321" s="35">
        <f t="shared" si="43"/>
        <v>0</v>
      </c>
      <c r="I321" s="35">
        <f t="shared" si="43"/>
        <v>0</v>
      </c>
      <c r="J321" s="35">
        <f t="shared" si="43"/>
        <v>0</v>
      </c>
    </row>
    <row r="322" spans="1:10" ht="15">
      <c r="A322" s="62"/>
      <c r="B322" s="62"/>
      <c r="C322" s="57"/>
      <c r="D322" s="30" t="s">
        <v>25</v>
      </c>
      <c r="E322" s="35"/>
      <c r="F322" s="35"/>
      <c r="G322" s="35"/>
      <c r="H322" s="35"/>
      <c r="I322" s="35"/>
      <c r="J322" s="35"/>
    </row>
    <row r="323" spans="1:17" ht="15">
      <c r="A323" s="62"/>
      <c r="B323" s="62"/>
      <c r="C323" s="57"/>
      <c r="D323" s="30" t="s">
        <v>26</v>
      </c>
      <c r="E323" s="35"/>
      <c r="F323" s="35"/>
      <c r="G323" s="35"/>
      <c r="H323" s="35"/>
      <c r="I323" s="35"/>
      <c r="J323" s="35"/>
      <c r="L323" s="44"/>
      <c r="M323" s="44"/>
      <c r="N323" s="44"/>
      <c r="O323" s="44"/>
      <c r="P323" s="44"/>
      <c r="Q323" s="44"/>
    </row>
    <row r="324" spans="1:10" ht="15">
      <c r="A324" s="62"/>
      <c r="B324" s="62"/>
      <c r="C324" s="57"/>
      <c r="D324" s="58" t="s">
        <v>27</v>
      </c>
      <c r="E324" s="61">
        <f>F324+G324+J324+I324+H324</f>
        <v>0</v>
      </c>
      <c r="F324" s="61"/>
      <c r="G324" s="60"/>
      <c r="H324" s="60"/>
      <c r="I324" s="61"/>
      <c r="J324" s="61"/>
    </row>
    <row r="325" spans="1:17" ht="15">
      <c r="A325" s="62"/>
      <c r="B325" s="62"/>
      <c r="C325" s="57"/>
      <c r="D325" s="58"/>
      <c r="E325" s="61"/>
      <c r="F325" s="61"/>
      <c r="G325" s="60"/>
      <c r="H325" s="60"/>
      <c r="I325" s="61"/>
      <c r="J325" s="61"/>
      <c r="L325" s="44"/>
      <c r="M325" s="44"/>
      <c r="N325" s="44"/>
      <c r="O325" s="44"/>
      <c r="P325" s="44"/>
      <c r="Q325" s="44"/>
    </row>
    <row r="326" spans="1:10" ht="25.5">
      <c r="A326" s="62"/>
      <c r="B326" s="62"/>
      <c r="C326" s="57"/>
      <c r="D326" s="30" t="s">
        <v>28</v>
      </c>
      <c r="E326" s="32"/>
      <c r="F326" s="32"/>
      <c r="G326" s="32"/>
      <c r="H326" s="32"/>
      <c r="I326" s="32"/>
      <c r="J326" s="32"/>
    </row>
    <row r="327" spans="1:10" ht="15">
      <c r="A327" s="62"/>
      <c r="B327" s="62"/>
      <c r="C327" s="57" t="s">
        <v>116</v>
      </c>
      <c r="D327" s="30" t="s">
        <v>24</v>
      </c>
      <c r="E327" s="33">
        <f aca="true" t="shared" si="44" ref="E327:J327">E328+E329+E330+E332</f>
        <v>0</v>
      </c>
      <c r="F327" s="33">
        <f t="shared" si="44"/>
        <v>0</v>
      </c>
      <c r="G327" s="33">
        <f>G328+G329+G330+G332</f>
        <v>0</v>
      </c>
      <c r="H327" s="33">
        <f t="shared" si="44"/>
        <v>0</v>
      </c>
      <c r="I327" s="33">
        <f t="shared" si="44"/>
        <v>0</v>
      </c>
      <c r="J327" s="33">
        <f t="shared" si="44"/>
        <v>0</v>
      </c>
    </row>
    <row r="328" spans="1:10" ht="15">
      <c r="A328" s="62"/>
      <c r="B328" s="62"/>
      <c r="C328" s="57"/>
      <c r="D328" s="30" t="s">
        <v>25</v>
      </c>
      <c r="E328" s="33"/>
      <c r="F328" s="33"/>
      <c r="G328" s="33"/>
      <c r="H328" s="33"/>
      <c r="I328" s="33"/>
      <c r="J328" s="33"/>
    </row>
    <row r="329" spans="1:10" ht="15">
      <c r="A329" s="62"/>
      <c r="B329" s="62"/>
      <c r="C329" s="57"/>
      <c r="D329" s="30" t="s">
        <v>26</v>
      </c>
      <c r="E329" s="37">
        <f>F329+G329+H329+I329+J329</f>
        <v>0</v>
      </c>
      <c r="F329" s="37"/>
      <c r="G329" s="37"/>
      <c r="H329" s="37"/>
      <c r="I329" s="37"/>
      <c r="J329" s="37"/>
    </row>
    <row r="330" spans="1:10" ht="15">
      <c r="A330" s="62"/>
      <c r="B330" s="62"/>
      <c r="C330" s="57"/>
      <c r="D330" s="58" t="s">
        <v>27</v>
      </c>
      <c r="E330" s="77">
        <f>E349+E367</f>
        <v>0</v>
      </c>
      <c r="F330" s="77">
        <f>F349+F367</f>
        <v>0</v>
      </c>
      <c r="G330" s="77">
        <f>G349+G367</f>
        <v>0</v>
      </c>
      <c r="H330" s="77">
        <f>H349+H367</f>
        <v>0</v>
      </c>
      <c r="I330" s="77">
        <v>0</v>
      </c>
      <c r="J330" s="77">
        <v>0</v>
      </c>
    </row>
    <row r="331" spans="1:10" ht="15">
      <c r="A331" s="62"/>
      <c r="B331" s="62"/>
      <c r="C331" s="57"/>
      <c r="D331" s="58"/>
      <c r="E331" s="77"/>
      <c r="F331" s="77"/>
      <c r="G331" s="77"/>
      <c r="H331" s="77"/>
      <c r="I331" s="77"/>
      <c r="J331" s="77"/>
    </row>
    <row r="332" spans="1:10" ht="25.5">
      <c r="A332" s="62"/>
      <c r="B332" s="62"/>
      <c r="C332" s="57"/>
      <c r="D332" s="30" t="s">
        <v>28</v>
      </c>
      <c r="E332" s="32"/>
      <c r="F332" s="32"/>
      <c r="G332" s="32"/>
      <c r="H332" s="32"/>
      <c r="I332" s="32"/>
      <c r="J332" s="32"/>
    </row>
    <row r="333" spans="1:10" ht="15">
      <c r="A333" s="62"/>
      <c r="B333" s="62"/>
      <c r="C333" s="57" t="s">
        <v>117</v>
      </c>
      <c r="D333" s="30" t="s">
        <v>24</v>
      </c>
      <c r="E333" s="32">
        <f aca="true" t="shared" si="45" ref="E333:J333">E334+E335+E336+E338</f>
        <v>0</v>
      </c>
      <c r="F333" s="32">
        <f t="shared" si="45"/>
        <v>0</v>
      </c>
      <c r="G333" s="32">
        <f t="shared" si="45"/>
        <v>0</v>
      </c>
      <c r="H333" s="32">
        <f t="shared" si="45"/>
        <v>0</v>
      </c>
      <c r="I333" s="32">
        <f t="shared" si="45"/>
        <v>0</v>
      </c>
      <c r="J333" s="32">
        <f t="shared" si="45"/>
        <v>0</v>
      </c>
    </row>
    <row r="334" spans="1:10" ht="15">
      <c r="A334" s="62"/>
      <c r="B334" s="62"/>
      <c r="C334" s="57"/>
      <c r="D334" s="30" t="s">
        <v>25</v>
      </c>
      <c r="E334" s="32"/>
      <c r="F334" s="32"/>
      <c r="G334" s="32"/>
      <c r="H334" s="32"/>
      <c r="I334" s="32"/>
      <c r="J334" s="32"/>
    </row>
    <row r="335" spans="1:10" ht="15">
      <c r="A335" s="62"/>
      <c r="B335" s="62"/>
      <c r="C335" s="57"/>
      <c r="D335" s="30" t="s">
        <v>26</v>
      </c>
      <c r="E335" s="32"/>
      <c r="F335" s="32"/>
      <c r="G335" s="32"/>
      <c r="H335" s="32"/>
      <c r="I335" s="32"/>
      <c r="J335" s="32"/>
    </row>
    <row r="336" spans="1:10" ht="15">
      <c r="A336" s="62"/>
      <c r="B336" s="62"/>
      <c r="C336" s="57"/>
      <c r="D336" s="58" t="s">
        <v>27</v>
      </c>
      <c r="E336" s="56">
        <f>F336+G336+H336+I336+J336</f>
        <v>0</v>
      </c>
      <c r="F336" s="56"/>
      <c r="G336" s="59"/>
      <c r="H336" s="59"/>
      <c r="I336" s="56"/>
      <c r="J336" s="56"/>
    </row>
    <row r="337" spans="1:10" ht="15">
      <c r="A337" s="62"/>
      <c r="B337" s="62"/>
      <c r="C337" s="57"/>
      <c r="D337" s="58"/>
      <c r="E337" s="56"/>
      <c r="F337" s="56"/>
      <c r="G337" s="59"/>
      <c r="H337" s="59"/>
      <c r="I337" s="56"/>
      <c r="J337" s="56"/>
    </row>
    <row r="338" spans="1:10" ht="25.5">
      <c r="A338" s="62"/>
      <c r="B338" s="62"/>
      <c r="C338" s="57"/>
      <c r="D338" s="30" t="s">
        <v>28</v>
      </c>
      <c r="E338" s="32"/>
      <c r="F338" s="32"/>
      <c r="G338" s="32"/>
      <c r="H338" s="32"/>
      <c r="I338" s="32"/>
      <c r="J338" s="32"/>
    </row>
    <row r="339" spans="1:10" ht="32.25" customHeight="1">
      <c r="A339" s="85" t="s">
        <v>57</v>
      </c>
      <c r="B339" s="85"/>
      <c r="C339" s="85"/>
      <c r="D339" s="85"/>
      <c r="E339" s="85"/>
      <c r="F339" s="85"/>
      <c r="G339" s="85"/>
      <c r="H339" s="85"/>
      <c r="I339" s="85"/>
      <c r="J339" s="85"/>
    </row>
    <row r="340" spans="1:10" ht="15">
      <c r="A340" s="79" t="s">
        <v>58</v>
      </c>
      <c r="B340" s="63" t="s">
        <v>12</v>
      </c>
      <c r="C340" s="57" t="s">
        <v>125</v>
      </c>
      <c r="D340" s="30" t="s">
        <v>24</v>
      </c>
      <c r="E340" s="35">
        <f aca="true" t="shared" si="46" ref="E340:J340">E341+E342+E343+E345</f>
        <v>0</v>
      </c>
      <c r="F340" s="35">
        <f t="shared" si="46"/>
        <v>0</v>
      </c>
      <c r="G340" s="35">
        <f t="shared" si="46"/>
        <v>0</v>
      </c>
      <c r="H340" s="35">
        <f t="shared" si="46"/>
        <v>0</v>
      </c>
      <c r="I340" s="35">
        <f t="shared" si="46"/>
        <v>0</v>
      </c>
      <c r="J340" s="35">
        <f t="shared" si="46"/>
        <v>0</v>
      </c>
    </row>
    <row r="341" spans="1:10" ht="15">
      <c r="A341" s="62"/>
      <c r="B341" s="63"/>
      <c r="C341" s="57"/>
      <c r="D341" s="30" t="s">
        <v>25</v>
      </c>
      <c r="E341" s="35"/>
      <c r="F341" s="35"/>
      <c r="G341" s="35"/>
      <c r="H341" s="35"/>
      <c r="I341" s="35"/>
      <c r="J341" s="35"/>
    </row>
    <row r="342" spans="1:10" ht="15">
      <c r="A342" s="62"/>
      <c r="B342" s="63"/>
      <c r="C342" s="57"/>
      <c r="D342" s="30" t="s">
        <v>26</v>
      </c>
      <c r="E342" s="35"/>
      <c r="F342" s="35"/>
      <c r="G342" s="35"/>
      <c r="H342" s="35"/>
      <c r="I342" s="35"/>
      <c r="J342" s="35"/>
    </row>
    <row r="343" spans="1:10" ht="15">
      <c r="A343" s="62"/>
      <c r="B343" s="63"/>
      <c r="C343" s="57"/>
      <c r="D343" s="58" t="s">
        <v>27</v>
      </c>
      <c r="E343" s="61">
        <f>F343+G343+J343+I343+H343</f>
        <v>0</v>
      </c>
      <c r="F343" s="61"/>
      <c r="G343" s="60"/>
      <c r="H343" s="60"/>
      <c r="I343" s="61"/>
      <c r="J343" s="61"/>
    </row>
    <row r="344" spans="1:10" ht="15">
      <c r="A344" s="62"/>
      <c r="B344" s="63"/>
      <c r="C344" s="57"/>
      <c r="D344" s="58"/>
      <c r="E344" s="61"/>
      <c r="F344" s="61"/>
      <c r="G344" s="60"/>
      <c r="H344" s="60"/>
      <c r="I344" s="61"/>
      <c r="J344" s="61"/>
    </row>
    <row r="345" spans="1:10" ht="25.5">
      <c r="A345" s="62"/>
      <c r="B345" s="63"/>
      <c r="C345" s="57"/>
      <c r="D345" s="30" t="s">
        <v>28</v>
      </c>
      <c r="E345" s="32"/>
      <c r="F345" s="32"/>
      <c r="G345" s="32"/>
      <c r="H345" s="32"/>
      <c r="I345" s="32"/>
      <c r="J345" s="32"/>
    </row>
    <row r="346" spans="1:10" ht="15">
      <c r="A346" s="62"/>
      <c r="B346" s="63"/>
      <c r="C346" s="57" t="s">
        <v>116</v>
      </c>
      <c r="D346" s="30" t="s">
        <v>24</v>
      </c>
      <c r="E346" s="33">
        <f aca="true" t="shared" si="47" ref="E346:J346">E347+E348+E349+E351</f>
        <v>0</v>
      </c>
      <c r="F346" s="33">
        <f t="shared" si="47"/>
        <v>0</v>
      </c>
      <c r="G346" s="33">
        <f t="shared" si="47"/>
        <v>0</v>
      </c>
      <c r="H346" s="33">
        <f t="shared" si="47"/>
        <v>0</v>
      </c>
      <c r="I346" s="33">
        <f t="shared" si="47"/>
        <v>0</v>
      </c>
      <c r="J346" s="33">
        <f t="shared" si="47"/>
        <v>0</v>
      </c>
    </row>
    <row r="347" spans="1:10" ht="15">
      <c r="A347" s="62"/>
      <c r="B347" s="63"/>
      <c r="C347" s="57"/>
      <c r="D347" s="30" t="s">
        <v>25</v>
      </c>
      <c r="E347" s="33"/>
      <c r="F347" s="33"/>
      <c r="G347" s="33"/>
      <c r="H347" s="33"/>
      <c r="I347" s="33"/>
      <c r="J347" s="33"/>
    </row>
    <row r="348" spans="1:10" ht="15">
      <c r="A348" s="62"/>
      <c r="B348" s="63"/>
      <c r="C348" s="57"/>
      <c r="D348" s="30" t="s">
        <v>26</v>
      </c>
      <c r="E348" s="37">
        <f>F348+G348+H348+I348+J348</f>
        <v>0</v>
      </c>
      <c r="F348" s="37"/>
      <c r="G348" s="37"/>
      <c r="H348" s="37"/>
      <c r="I348" s="37"/>
      <c r="J348" s="37"/>
    </row>
    <row r="349" spans="1:10" ht="15">
      <c r="A349" s="62"/>
      <c r="B349" s="63"/>
      <c r="C349" s="57"/>
      <c r="D349" s="58" t="s">
        <v>27</v>
      </c>
      <c r="E349" s="77">
        <f>F349+G349+H349+I349+J349</f>
        <v>0</v>
      </c>
      <c r="F349" s="78">
        <v>0</v>
      </c>
      <c r="G349" s="77">
        <v>0</v>
      </c>
      <c r="H349" s="77">
        <v>0</v>
      </c>
      <c r="I349" s="77">
        <v>0</v>
      </c>
      <c r="J349" s="77">
        <v>0</v>
      </c>
    </row>
    <row r="350" spans="1:10" ht="15">
      <c r="A350" s="62"/>
      <c r="B350" s="63"/>
      <c r="C350" s="57"/>
      <c r="D350" s="58"/>
      <c r="E350" s="77"/>
      <c r="F350" s="78"/>
      <c r="G350" s="77"/>
      <c r="H350" s="77"/>
      <c r="I350" s="77"/>
      <c r="J350" s="77"/>
    </row>
    <row r="351" spans="1:10" ht="25.5">
      <c r="A351" s="62"/>
      <c r="B351" s="63"/>
      <c r="C351" s="57"/>
      <c r="D351" s="30" t="s">
        <v>28</v>
      </c>
      <c r="E351" s="32"/>
      <c r="F351" s="32"/>
      <c r="G351" s="32"/>
      <c r="H351" s="32"/>
      <c r="I351" s="32"/>
      <c r="J351" s="32"/>
    </row>
    <row r="352" spans="1:10" ht="15">
      <c r="A352" s="62"/>
      <c r="B352" s="63"/>
      <c r="C352" s="57" t="s">
        <v>117</v>
      </c>
      <c r="D352" s="30" t="s">
        <v>24</v>
      </c>
      <c r="E352" s="40">
        <f aca="true" t="shared" si="48" ref="E352:J352">E353+E354+E355+E357</f>
        <v>0</v>
      </c>
      <c r="F352" s="40">
        <f t="shared" si="48"/>
        <v>0</v>
      </c>
      <c r="G352" s="40">
        <f t="shared" si="48"/>
        <v>0</v>
      </c>
      <c r="H352" s="40">
        <f t="shared" si="48"/>
        <v>0</v>
      </c>
      <c r="I352" s="40">
        <f t="shared" si="48"/>
        <v>0</v>
      </c>
      <c r="J352" s="40">
        <f t="shared" si="48"/>
        <v>0</v>
      </c>
    </row>
    <row r="353" spans="1:10" ht="15">
      <c r="A353" s="62"/>
      <c r="B353" s="63"/>
      <c r="C353" s="57"/>
      <c r="D353" s="30" t="s">
        <v>25</v>
      </c>
      <c r="E353" s="40"/>
      <c r="F353" s="40"/>
      <c r="G353" s="40"/>
      <c r="H353" s="40"/>
      <c r="I353" s="40"/>
      <c r="J353" s="40"/>
    </row>
    <row r="354" spans="1:10" ht="15">
      <c r="A354" s="62"/>
      <c r="B354" s="63"/>
      <c r="C354" s="57"/>
      <c r="D354" s="30" t="s">
        <v>26</v>
      </c>
      <c r="E354" s="40"/>
      <c r="F354" s="40"/>
      <c r="G354" s="40"/>
      <c r="H354" s="40"/>
      <c r="I354" s="40"/>
      <c r="J354" s="40"/>
    </row>
    <row r="355" spans="1:10" ht="15">
      <c r="A355" s="62"/>
      <c r="B355" s="63"/>
      <c r="C355" s="57"/>
      <c r="D355" s="58" t="s">
        <v>27</v>
      </c>
      <c r="E355" s="82">
        <f>F355+G355+H355+I355+J355</f>
        <v>0</v>
      </c>
      <c r="F355" s="82"/>
      <c r="G355" s="83"/>
      <c r="H355" s="83"/>
      <c r="I355" s="82"/>
      <c r="J355" s="82"/>
    </row>
    <row r="356" spans="1:10" ht="15">
      <c r="A356" s="62"/>
      <c r="B356" s="63"/>
      <c r="C356" s="57"/>
      <c r="D356" s="58"/>
      <c r="E356" s="82"/>
      <c r="F356" s="82"/>
      <c r="G356" s="83"/>
      <c r="H356" s="83"/>
      <c r="I356" s="82"/>
      <c r="J356" s="82"/>
    </row>
    <row r="357" spans="1:10" ht="25.5">
      <c r="A357" s="62"/>
      <c r="B357" s="63"/>
      <c r="C357" s="57"/>
      <c r="D357" s="30" t="s">
        <v>28</v>
      </c>
      <c r="E357" s="40"/>
      <c r="F357" s="40"/>
      <c r="G357" s="40"/>
      <c r="H357" s="40"/>
      <c r="I357" s="40"/>
      <c r="J357" s="40"/>
    </row>
    <row r="358" spans="1:10" ht="15">
      <c r="A358" s="79" t="s">
        <v>59</v>
      </c>
      <c r="B358" s="63" t="s">
        <v>11</v>
      </c>
      <c r="C358" s="57" t="s">
        <v>125</v>
      </c>
      <c r="D358" s="30" t="s">
        <v>24</v>
      </c>
      <c r="E358" s="35">
        <f aca="true" t="shared" si="49" ref="E358:J358">E359+E360+E361+E363</f>
        <v>0</v>
      </c>
      <c r="F358" s="35">
        <f t="shared" si="49"/>
        <v>0</v>
      </c>
      <c r="G358" s="35">
        <f t="shared" si="49"/>
        <v>0</v>
      </c>
      <c r="H358" s="35">
        <f t="shared" si="49"/>
        <v>0</v>
      </c>
      <c r="I358" s="35">
        <f t="shared" si="49"/>
        <v>0</v>
      </c>
      <c r="J358" s="35">
        <f t="shared" si="49"/>
        <v>0</v>
      </c>
    </row>
    <row r="359" spans="1:10" ht="15">
      <c r="A359" s="62"/>
      <c r="B359" s="63"/>
      <c r="C359" s="57"/>
      <c r="D359" s="30" t="s">
        <v>25</v>
      </c>
      <c r="E359" s="35"/>
      <c r="F359" s="35"/>
      <c r="G359" s="35"/>
      <c r="H359" s="35"/>
      <c r="I359" s="35"/>
      <c r="J359" s="35"/>
    </row>
    <row r="360" spans="1:10" ht="15">
      <c r="A360" s="62"/>
      <c r="B360" s="63"/>
      <c r="C360" s="57"/>
      <c r="D360" s="30" t="s">
        <v>26</v>
      </c>
      <c r="E360" s="35"/>
      <c r="F360" s="35"/>
      <c r="G360" s="35"/>
      <c r="H360" s="35"/>
      <c r="I360" s="35"/>
      <c r="J360" s="35"/>
    </row>
    <row r="361" spans="1:10" ht="15">
      <c r="A361" s="62"/>
      <c r="B361" s="63"/>
      <c r="C361" s="57"/>
      <c r="D361" s="58" t="s">
        <v>27</v>
      </c>
      <c r="E361" s="61">
        <f>F361+G361+J361+I361+H361</f>
        <v>0</v>
      </c>
      <c r="F361" s="61"/>
      <c r="G361" s="60"/>
      <c r="H361" s="60"/>
      <c r="I361" s="61"/>
      <c r="J361" s="61"/>
    </row>
    <row r="362" spans="1:10" ht="15">
      <c r="A362" s="62"/>
      <c r="B362" s="63"/>
      <c r="C362" s="57"/>
      <c r="D362" s="58"/>
      <c r="E362" s="61"/>
      <c r="F362" s="61"/>
      <c r="G362" s="60"/>
      <c r="H362" s="60"/>
      <c r="I362" s="61"/>
      <c r="J362" s="61"/>
    </row>
    <row r="363" spans="1:10" ht="25.5">
      <c r="A363" s="62"/>
      <c r="B363" s="63"/>
      <c r="C363" s="57"/>
      <c r="D363" s="30" t="s">
        <v>28</v>
      </c>
      <c r="E363" s="32"/>
      <c r="F363" s="32"/>
      <c r="G363" s="32"/>
      <c r="H363" s="32"/>
      <c r="I363" s="32"/>
      <c r="J363" s="32"/>
    </row>
    <row r="364" spans="1:10" ht="15">
      <c r="A364" s="62"/>
      <c r="B364" s="63"/>
      <c r="C364" s="57" t="s">
        <v>116</v>
      </c>
      <c r="D364" s="30" t="s">
        <v>24</v>
      </c>
      <c r="E364" s="38">
        <f aca="true" t="shared" si="50" ref="E364:J364">E365+E366+E367+E369</f>
        <v>0</v>
      </c>
      <c r="F364" s="38">
        <f t="shared" si="50"/>
        <v>0</v>
      </c>
      <c r="G364" s="38">
        <f t="shared" si="50"/>
        <v>0</v>
      </c>
      <c r="H364" s="38">
        <f t="shared" si="50"/>
        <v>0</v>
      </c>
      <c r="I364" s="38">
        <f t="shared" si="50"/>
        <v>0</v>
      </c>
      <c r="J364" s="38">
        <f t="shared" si="50"/>
        <v>0</v>
      </c>
    </row>
    <row r="365" spans="1:10" ht="15">
      <c r="A365" s="62"/>
      <c r="B365" s="63"/>
      <c r="C365" s="57"/>
      <c r="D365" s="30" t="s">
        <v>25</v>
      </c>
      <c r="E365" s="32"/>
      <c r="F365" s="32"/>
      <c r="G365" s="32"/>
      <c r="H365" s="32"/>
      <c r="I365" s="32"/>
      <c r="J365" s="32"/>
    </row>
    <row r="366" spans="1:10" ht="15">
      <c r="A366" s="62"/>
      <c r="B366" s="63"/>
      <c r="C366" s="57"/>
      <c r="D366" s="30" t="s">
        <v>26</v>
      </c>
      <c r="E366" s="39">
        <f>F366+G366+H366+I366+J366</f>
        <v>0</v>
      </c>
      <c r="F366" s="39"/>
      <c r="G366" s="39"/>
      <c r="H366" s="39"/>
      <c r="I366" s="39"/>
      <c r="J366" s="39"/>
    </row>
    <row r="367" spans="1:10" ht="15">
      <c r="A367" s="62"/>
      <c r="B367" s="63"/>
      <c r="C367" s="57"/>
      <c r="D367" s="58" t="s">
        <v>27</v>
      </c>
      <c r="E367" s="80">
        <f>F367+G367+H367+I367+J367</f>
        <v>0</v>
      </c>
      <c r="F367" s="81"/>
      <c r="G367" s="80"/>
      <c r="H367" s="80"/>
      <c r="I367" s="80"/>
      <c r="J367" s="80"/>
    </row>
    <row r="368" spans="1:10" ht="15">
      <c r="A368" s="62"/>
      <c r="B368" s="63"/>
      <c r="C368" s="57"/>
      <c r="D368" s="58"/>
      <c r="E368" s="80"/>
      <c r="F368" s="81"/>
      <c r="G368" s="80"/>
      <c r="H368" s="80"/>
      <c r="I368" s="80"/>
      <c r="J368" s="80"/>
    </row>
    <row r="369" spans="1:10" ht="25.5">
      <c r="A369" s="62"/>
      <c r="B369" s="63"/>
      <c r="C369" s="57"/>
      <c r="D369" s="30" t="s">
        <v>28</v>
      </c>
      <c r="E369" s="32"/>
      <c r="F369" s="32"/>
      <c r="G369" s="32"/>
      <c r="H369" s="32"/>
      <c r="I369" s="32"/>
      <c r="J369" s="32"/>
    </row>
    <row r="370" spans="1:10" ht="15">
      <c r="A370" s="62"/>
      <c r="B370" s="63"/>
      <c r="C370" s="57" t="s">
        <v>117</v>
      </c>
      <c r="D370" s="30" t="s">
        <v>24</v>
      </c>
      <c r="E370" s="40">
        <f aca="true" t="shared" si="51" ref="E370:J370">E371+E372+E373+E375</f>
        <v>0</v>
      </c>
      <c r="F370" s="40">
        <f t="shared" si="51"/>
        <v>0</v>
      </c>
      <c r="G370" s="40">
        <f t="shared" si="51"/>
        <v>0</v>
      </c>
      <c r="H370" s="40">
        <f t="shared" si="51"/>
        <v>0</v>
      </c>
      <c r="I370" s="40">
        <f t="shared" si="51"/>
        <v>0</v>
      </c>
      <c r="J370" s="40">
        <f t="shared" si="51"/>
        <v>0</v>
      </c>
    </row>
    <row r="371" spans="1:10" ht="15">
      <c r="A371" s="62"/>
      <c r="B371" s="63"/>
      <c r="C371" s="57"/>
      <c r="D371" s="30" t="s">
        <v>25</v>
      </c>
      <c r="E371" s="40"/>
      <c r="F371" s="40"/>
      <c r="G371" s="40"/>
      <c r="H371" s="40"/>
      <c r="I371" s="40"/>
      <c r="J371" s="40"/>
    </row>
    <row r="372" spans="1:10" ht="15">
      <c r="A372" s="62"/>
      <c r="B372" s="63"/>
      <c r="C372" s="57"/>
      <c r="D372" s="30" t="s">
        <v>26</v>
      </c>
      <c r="E372" s="40"/>
      <c r="F372" s="40"/>
      <c r="G372" s="40"/>
      <c r="H372" s="40"/>
      <c r="I372" s="40"/>
      <c r="J372" s="40"/>
    </row>
    <row r="373" spans="1:10" ht="15">
      <c r="A373" s="62"/>
      <c r="B373" s="63"/>
      <c r="C373" s="57"/>
      <c r="D373" s="58" t="s">
        <v>27</v>
      </c>
      <c r="E373" s="82">
        <f>F373+G373+H373+I373+J373</f>
        <v>0</v>
      </c>
      <c r="F373" s="82"/>
      <c r="G373" s="83"/>
      <c r="H373" s="83"/>
      <c r="I373" s="82"/>
      <c r="J373" s="82"/>
    </row>
    <row r="374" spans="1:10" ht="15">
      <c r="A374" s="62"/>
      <c r="B374" s="63"/>
      <c r="C374" s="57"/>
      <c r="D374" s="58"/>
      <c r="E374" s="82"/>
      <c r="F374" s="82"/>
      <c r="G374" s="83"/>
      <c r="H374" s="83"/>
      <c r="I374" s="82"/>
      <c r="J374" s="82"/>
    </row>
    <row r="375" spans="1:10" ht="25.5">
      <c r="A375" s="62"/>
      <c r="B375" s="63"/>
      <c r="C375" s="57"/>
      <c r="D375" s="30" t="s">
        <v>28</v>
      </c>
      <c r="E375" s="40"/>
      <c r="F375" s="40"/>
      <c r="G375" s="40"/>
      <c r="H375" s="40"/>
      <c r="I375" s="40"/>
      <c r="J375" s="40"/>
    </row>
    <row r="376" spans="1:10" ht="15">
      <c r="A376" s="62" t="s">
        <v>60</v>
      </c>
      <c r="B376" s="62"/>
      <c r="C376" s="57" t="s">
        <v>125</v>
      </c>
      <c r="D376" s="30" t="s">
        <v>24</v>
      </c>
      <c r="E376" s="35">
        <f aca="true" t="shared" si="52" ref="E376:J376">E377+E378+E379+E381</f>
        <v>2500.5</v>
      </c>
      <c r="F376" s="35">
        <f t="shared" si="52"/>
        <v>0.5</v>
      </c>
      <c r="G376" s="35">
        <f t="shared" si="52"/>
        <v>1500</v>
      </c>
      <c r="H376" s="35">
        <f t="shared" si="52"/>
        <v>500</v>
      </c>
      <c r="I376" s="35">
        <f t="shared" si="52"/>
        <v>500</v>
      </c>
      <c r="J376" s="35">
        <f t="shared" si="52"/>
        <v>0</v>
      </c>
    </row>
    <row r="377" spans="1:10" ht="15">
      <c r="A377" s="62"/>
      <c r="B377" s="62"/>
      <c r="C377" s="57"/>
      <c r="D377" s="30" t="s">
        <v>25</v>
      </c>
      <c r="E377" s="35">
        <f>F377+G377+H377+I377+J377</f>
        <v>0</v>
      </c>
      <c r="F377" s="35"/>
      <c r="G377" s="35"/>
      <c r="H377" s="35"/>
      <c r="I377" s="35"/>
      <c r="J377" s="35"/>
    </row>
    <row r="378" spans="1:17" ht="15">
      <c r="A378" s="62"/>
      <c r="B378" s="62"/>
      <c r="C378" s="57"/>
      <c r="D378" s="30" t="s">
        <v>26</v>
      </c>
      <c r="E378" s="35">
        <f>+E384+E390</f>
        <v>0</v>
      </c>
      <c r="F378" s="35"/>
      <c r="G378" s="35"/>
      <c r="H378" s="35"/>
      <c r="I378" s="35"/>
      <c r="J378" s="35"/>
      <c r="L378" s="46"/>
      <c r="M378" s="46"/>
      <c r="N378" s="46"/>
      <c r="O378" s="46"/>
      <c r="P378" s="46"/>
      <c r="Q378" s="46"/>
    </row>
    <row r="379" spans="1:10" ht="15">
      <c r="A379" s="62"/>
      <c r="B379" s="62"/>
      <c r="C379" s="57"/>
      <c r="D379" s="58" t="s">
        <v>27</v>
      </c>
      <c r="E379" s="61">
        <f>F379+G379+J379+I379+H379</f>
        <v>2500.5</v>
      </c>
      <c r="F379" s="61">
        <f>F398+F417+F435</f>
        <v>0.5</v>
      </c>
      <c r="G379" s="61">
        <f>G398+G417+G435</f>
        <v>1500</v>
      </c>
      <c r="H379" s="61">
        <f>H398+H417+H435</f>
        <v>500</v>
      </c>
      <c r="I379" s="61">
        <f>I398+I417+I435</f>
        <v>500</v>
      </c>
      <c r="J379" s="61">
        <v>0</v>
      </c>
    </row>
    <row r="380" spans="1:17" ht="15">
      <c r="A380" s="62"/>
      <c r="B380" s="62"/>
      <c r="C380" s="57"/>
      <c r="D380" s="58"/>
      <c r="E380" s="61"/>
      <c r="F380" s="61"/>
      <c r="G380" s="61"/>
      <c r="H380" s="61"/>
      <c r="I380" s="61"/>
      <c r="J380" s="61"/>
      <c r="L380" s="45"/>
      <c r="M380" s="45"/>
      <c r="N380" s="45"/>
      <c r="O380" s="45"/>
      <c r="P380" s="45"/>
      <c r="Q380" s="45"/>
    </row>
    <row r="381" spans="1:10" ht="25.5">
      <c r="A381" s="62"/>
      <c r="B381" s="62"/>
      <c r="C381" s="57"/>
      <c r="D381" s="30" t="s">
        <v>28</v>
      </c>
      <c r="E381" s="32"/>
      <c r="F381" s="32"/>
      <c r="G381" s="32"/>
      <c r="H381" s="32"/>
      <c r="I381" s="32"/>
      <c r="J381" s="32"/>
    </row>
    <row r="382" spans="1:10" ht="15">
      <c r="A382" s="62"/>
      <c r="B382" s="62"/>
      <c r="C382" s="57" t="s">
        <v>116</v>
      </c>
      <c r="D382" s="30" t="s">
        <v>24</v>
      </c>
      <c r="E382" s="38">
        <f aca="true" t="shared" si="53" ref="E382:J382">E383+E384+E385+E387</f>
        <v>0</v>
      </c>
      <c r="F382" s="38">
        <f t="shared" si="53"/>
        <v>0</v>
      </c>
      <c r="G382" s="38">
        <f t="shared" si="53"/>
        <v>0</v>
      </c>
      <c r="H382" s="38">
        <f t="shared" si="53"/>
        <v>0</v>
      </c>
      <c r="I382" s="38">
        <f t="shared" si="53"/>
        <v>0</v>
      </c>
      <c r="J382" s="38">
        <f t="shared" si="53"/>
        <v>0</v>
      </c>
    </row>
    <row r="383" spans="1:10" ht="15">
      <c r="A383" s="62"/>
      <c r="B383" s="62"/>
      <c r="C383" s="57"/>
      <c r="D383" s="30" t="s">
        <v>25</v>
      </c>
      <c r="E383" s="32"/>
      <c r="F383" s="32"/>
      <c r="G383" s="32"/>
      <c r="H383" s="32"/>
      <c r="I383" s="32"/>
      <c r="J383" s="32"/>
    </row>
    <row r="384" spans="1:10" ht="15">
      <c r="A384" s="62"/>
      <c r="B384" s="62"/>
      <c r="C384" s="57"/>
      <c r="D384" s="30" t="s">
        <v>26</v>
      </c>
      <c r="E384" s="39">
        <f>F384+G384+H384+I384+J384</f>
        <v>0</v>
      </c>
      <c r="F384" s="39"/>
      <c r="G384" s="39"/>
      <c r="H384" s="39"/>
      <c r="I384" s="39"/>
      <c r="J384" s="39"/>
    </row>
    <row r="385" spans="1:10" ht="15">
      <c r="A385" s="62"/>
      <c r="B385" s="62"/>
      <c r="C385" s="57"/>
      <c r="D385" s="58" t="s">
        <v>27</v>
      </c>
      <c r="E385" s="80">
        <f aca="true" t="shared" si="54" ref="E385:J385">E404+E423</f>
        <v>0</v>
      </c>
      <c r="F385" s="80">
        <f t="shared" si="54"/>
        <v>0</v>
      </c>
      <c r="G385" s="80">
        <f t="shared" si="54"/>
        <v>0</v>
      </c>
      <c r="H385" s="80">
        <f t="shared" si="54"/>
        <v>0</v>
      </c>
      <c r="I385" s="80">
        <f t="shared" si="54"/>
        <v>0</v>
      </c>
      <c r="J385" s="80">
        <f t="shared" si="54"/>
        <v>0</v>
      </c>
    </row>
    <row r="386" spans="1:10" ht="15">
      <c r="A386" s="62"/>
      <c r="B386" s="62"/>
      <c r="C386" s="57"/>
      <c r="D386" s="58"/>
      <c r="E386" s="80"/>
      <c r="F386" s="80"/>
      <c r="G386" s="80"/>
      <c r="H386" s="80"/>
      <c r="I386" s="80"/>
      <c r="J386" s="80"/>
    </row>
    <row r="387" spans="1:10" ht="25.5" customHeight="1">
      <c r="A387" s="62"/>
      <c r="B387" s="62"/>
      <c r="C387" s="57"/>
      <c r="D387" s="30" t="s">
        <v>28</v>
      </c>
      <c r="E387" s="32"/>
      <c r="F387" s="32"/>
      <c r="G387" s="32"/>
      <c r="H387" s="32"/>
      <c r="I387" s="32"/>
      <c r="J387" s="32"/>
    </row>
    <row r="388" spans="1:10" ht="15">
      <c r="A388" s="62"/>
      <c r="B388" s="62"/>
      <c r="C388" s="57" t="s">
        <v>117</v>
      </c>
      <c r="D388" s="30" t="s">
        <v>24</v>
      </c>
      <c r="E388" s="40">
        <f aca="true" t="shared" si="55" ref="E388:J388">E389+E390+E391+E393</f>
        <v>0</v>
      </c>
      <c r="F388" s="40">
        <f t="shared" si="55"/>
        <v>0</v>
      </c>
      <c r="G388" s="40">
        <f t="shared" si="55"/>
        <v>0</v>
      </c>
      <c r="H388" s="40">
        <f t="shared" si="55"/>
        <v>0</v>
      </c>
      <c r="I388" s="40">
        <f t="shared" si="55"/>
        <v>0</v>
      </c>
      <c r="J388" s="40">
        <f t="shared" si="55"/>
        <v>0</v>
      </c>
    </row>
    <row r="389" spans="1:10" ht="15">
      <c r="A389" s="62"/>
      <c r="B389" s="62"/>
      <c r="C389" s="57"/>
      <c r="D389" s="30" t="s">
        <v>25</v>
      </c>
      <c r="E389" s="40"/>
      <c r="F389" s="40"/>
      <c r="G389" s="40"/>
      <c r="H389" s="40"/>
      <c r="I389" s="40"/>
      <c r="J389" s="40"/>
    </row>
    <row r="390" spans="1:10" ht="15">
      <c r="A390" s="62"/>
      <c r="B390" s="62"/>
      <c r="C390" s="57"/>
      <c r="D390" s="30" t="s">
        <v>26</v>
      </c>
      <c r="E390" s="40"/>
      <c r="F390" s="40"/>
      <c r="G390" s="40"/>
      <c r="H390" s="40"/>
      <c r="I390" s="40"/>
      <c r="J390" s="40"/>
    </row>
    <row r="391" spans="1:10" ht="15">
      <c r="A391" s="62"/>
      <c r="B391" s="62"/>
      <c r="C391" s="57"/>
      <c r="D391" s="58" t="s">
        <v>27</v>
      </c>
      <c r="E391" s="82">
        <f>F391+G391+H391+I391+J391</f>
        <v>0</v>
      </c>
      <c r="F391" s="82"/>
      <c r="G391" s="83"/>
      <c r="H391" s="83"/>
      <c r="I391" s="82"/>
      <c r="J391" s="82"/>
    </row>
    <row r="392" spans="1:10" ht="8.25" customHeight="1">
      <c r="A392" s="62"/>
      <c r="B392" s="62"/>
      <c r="C392" s="57"/>
      <c r="D392" s="58"/>
      <c r="E392" s="82"/>
      <c r="F392" s="82"/>
      <c r="G392" s="83"/>
      <c r="H392" s="83"/>
      <c r="I392" s="82"/>
      <c r="J392" s="82"/>
    </row>
    <row r="393" spans="1:10" ht="22.5" customHeight="1">
      <c r="A393" s="62"/>
      <c r="B393" s="62"/>
      <c r="C393" s="57"/>
      <c r="D393" s="30" t="s">
        <v>28</v>
      </c>
      <c r="E393" s="40"/>
      <c r="F393" s="40"/>
      <c r="G393" s="40"/>
      <c r="H393" s="40"/>
      <c r="I393" s="40"/>
      <c r="J393" s="40"/>
    </row>
    <row r="394" spans="1:10" ht="50.25" customHeight="1">
      <c r="A394" s="86" t="s">
        <v>62</v>
      </c>
      <c r="B394" s="86"/>
      <c r="C394" s="86"/>
      <c r="D394" s="86"/>
      <c r="E394" s="86"/>
      <c r="F394" s="86"/>
      <c r="G394" s="86"/>
      <c r="H394" s="86"/>
      <c r="I394" s="86"/>
      <c r="J394" s="86"/>
    </row>
    <row r="395" spans="1:10" ht="15">
      <c r="A395" s="79" t="s">
        <v>61</v>
      </c>
      <c r="B395" s="63" t="s">
        <v>9</v>
      </c>
      <c r="C395" s="57" t="s">
        <v>125</v>
      </c>
      <c r="D395" s="30" t="s">
        <v>24</v>
      </c>
      <c r="E395" s="35">
        <f aca="true" t="shared" si="56" ref="E395:J395">E396+E397+E398+E400</f>
        <v>0</v>
      </c>
      <c r="F395" s="35">
        <f t="shared" si="56"/>
        <v>0</v>
      </c>
      <c r="G395" s="35">
        <f t="shared" si="56"/>
        <v>0</v>
      </c>
      <c r="H395" s="35">
        <f t="shared" si="56"/>
        <v>0</v>
      </c>
      <c r="I395" s="35">
        <f t="shared" si="56"/>
        <v>0</v>
      </c>
      <c r="J395" s="35">
        <f t="shared" si="56"/>
        <v>0</v>
      </c>
    </row>
    <row r="396" spans="1:10" ht="15">
      <c r="A396" s="62"/>
      <c r="B396" s="63"/>
      <c r="C396" s="57"/>
      <c r="D396" s="30" t="s">
        <v>25</v>
      </c>
      <c r="E396" s="35"/>
      <c r="F396" s="35"/>
      <c r="G396" s="35"/>
      <c r="H396" s="35"/>
      <c r="I396" s="35"/>
      <c r="J396" s="35"/>
    </row>
    <row r="397" spans="1:10" ht="15">
      <c r="A397" s="62"/>
      <c r="B397" s="63"/>
      <c r="C397" s="57"/>
      <c r="D397" s="30" t="s">
        <v>26</v>
      </c>
      <c r="E397" s="35"/>
      <c r="F397" s="35"/>
      <c r="G397" s="35"/>
      <c r="H397" s="35"/>
      <c r="I397" s="35"/>
      <c r="J397" s="35"/>
    </row>
    <row r="398" spans="1:10" ht="15">
      <c r="A398" s="62"/>
      <c r="B398" s="63"/>
      <c r="C398" s="57"/>
      <c r="D398" s="58" t="s">
        <v>27</v>
      </c>
      <c r="E398" s="61">
        <f>F398+G398+J398+I398+H398</f>
        <v>0</v>
      </c>
      <c r="F398" s="61"/>
      <c r="G398" s="60"/>
      <c r="H398" s="60"/>
      <c r="I398" s="61"/>
      <c r="J398" s="61"/>
    </row>
    <row r="399" spans="1:10" ht="15">
      <c r="A399" s="62"/>
      <c r="B399" s="63"/>
      <c r="C399" s="57"/>
      <c r="D399" s="58"/>
      <c r="E399" s="61"/>
      <c r="F399" s="61"/>
      <c r="G399" s="60"/>
      <c r="H399" s="60"/>
      <c r="I399" s="61"/>
      <c r="J399" s="61"/>
    </row>
    <row r="400" spans="1:10" ht="25.5">
      <c r="A400" s="62"/>
      <c r="B400" s="63"/>
      <c r="C400" s="57"/>
      <c r="D400" s="30" t="s">
        <v>28</v>
      </c>
      <c r="E400" s="32"/>
      <c r="F400" s="32"/>
      <c r="G400" s="32"/>
      <c r="H400" s="32"/>
      <c r="I400" s="32"/>
      <c r="J400" s="32"/>
    </row>
    <row r="401" spans="1:10" ht="15">
      <c r="A401" s="62"/>
      <c r="B401" s="63"/>
      <c r="C401" s="57" t="s">
        <v>116</v>
      </c>
      <c r="D401" s="30" t="s">
        <v>24</v>
      </c>
      <c r="E401" s="38">
        <f aca="true" t="shared" si="57" ref="E401:J401">E402+E403+E404+E406</f>
        <v>0</v>
      </c>
      <c r="F401" s="38">
        <f t="shared" si="57"/>
        <v>0</v>
      </c>
      <c r="G401" s="38">
        <f t="shared" si="57"/>
        <v>0</v>
      </c>
      <c r="H401" s="38">
        <f t="shared" si="57"/>
        <v>0</v>
      </c>
      <c r="I401" s="38">
        <f t="shared" si="57"/>
        <v>0</v>
      </c>
      <c r="J401" s="38">
        <f t="shared" si="57"/>
        <v>0</v>
      </c>
    </row>
    <row r="402" spans="1:10" ht="15">
      <c r="A402" s="62"/>
      <c r="B402" s="63"/>
      <c r="C402" s="57"/>
      <c r="D402" s="30" t="s">
        <v>25</v>
      </c>
      <c r="E402" s="32"/>
      <c r="F402" s="32"/>
      <c r="G402" s="32"/>
      <c r="H402" s="32"/>
      <c r="I402" s="32"/>
      <c r="J402" s="32"/>
    </row>
    <row r="403" spans="1:10" ht="15">
      <c r="A403" s="62"/>
      <c r="B403" s="63"/>
      <c r="C403" s="57"/>
      <c r="D403" s="30" t="s">
        <v>26</v>
      </c>
      <c r="E403" s="39">
        <f>F403+G403+H403+I403+J403</f>
        <v>0</v>
      </c>
      <c r="F403" s="39"/>
      <c r="G403" s="39"/>
      <c r="H403" s="39"/>
      <c r="I403" s="39"/>
      <c r="J403" s="39"/>
    </row>
    <row r="404" spans="1:10" ht="15">
      <c r="A404" s="62"/>
      <c r="B404" s="63"/>
      <c r="C404" s="57"/>
      <c r="D404" s="58" t="s">
        <v>27</v>
      </c>
      <c r="E404" s="80">
        <f>F404+G404+H404+I404+J404</f>
        <v>0</v>
      </c>
      <c r="F404" s="81"/>
      <c r="G404" s="80"/>
      <c r="H404" s="80"/>
      <c r="I404" s="80"/>
      <c r="J404" s="80"/>
    </row>
    <row r="405" spans="1:10" ht="15">
      <c r="A405" s="62"/>
      <c r="B405" s="63"/>
      <c r="C405" s="57"/>
      <c r="D405" s="58"/>
      <c r="E405" s="80"/>
      <c r="F405" s="81"/>
      <c r="G405" s="80"/>
      <c r="H405" s="80"/>
      <c r="I405" s="80"/>
      <c r="J405" s="80"/>
    </row>
    <row r="406" spans="1:10" ht="25.5">
      <c r="A406" s="62"/>
      <c r="B406" s="63"/>
      <c r="C406" s="57"/>
      <c r="D406" s="30" t="s">
        <v>28</v>
      </c>
      <c r="E406" s="32"/>
      <c r="F406" s="32"/>
      <c r="G406" s="32"/>
      <c r="H406" s="32"/>
      <c r="I406" s="32"/>
      <c r="J406" s="32"/>
    </row>
    <row r="407" spans="1:10" ht="15">
      <c r="A407" s="62"/>
      <c r="B407" s="63"/>
      <c r="C407" s="57" t="s">
        <v>117</v>
      </c>
      <c r="D407" s="30" t="s">
        <v>24</v>
      </c>
      <c r="E407" s="40">
        <f aca="true" t="shared" si="58" ref="E407:J407">E408+E409+E410+E412</f>
        <v>0</v>
      </c>
      <c r="F407" s="40">
        <f t="shared" si="58"/>
        <v>0</v>
      </c>
      <c r="G407" s="40">
        <f t="shared" si="58"/>
        <v>0</v>
      </c>
      <c r="H407" s="40">
        <f t="shared" si="58"/>
        <v>0</v>
      </c>
      <c r="I407" s="40">
        <f t="shared" si="58"/>
        <v>0</v>
      </c>
      <c r="J407" s="40">
        <f t="shared" si="58"/>
        <v>0</v>
      </c>
    </row>
    <row r="408" spans="1:10" ht="15">
      <c r="A408" s="62"/>
      <c r="B408" s="63"/>
      <c r="C408" s="57"/>
      <c r="D408" s="30" t="s">
        <v>25</v>
      </c>
      <c r="E408" s="40"/>
      <c r="F408" s="40"/>
      <c r="G408" s="40"/>
      <c r="H408" s="40"/>
      <c r="I408" s="40"/>
      <c r="J408" s="40"/>
    </row>
    <row r="409" spans="1:10" ht="15">
      <c r="A409" s="62"/>
      <c r="B409" s="63"/>
      <c r="C409" s="57"/>
      <c r="D409" s="30" t="s">
        <v>26</v>
      </c>
      <c r="E409" s="40"/>
      <c r="F409" s="40"/>
      <c r="G409" s="40"/>
      <c r="H409" s="40"/>
      <c r="I409" s="40"/>
      <c r="J409" s="40"/>
    </row>
    <row r="410" spans="1:10" ht="15">
      <c r="A410" s="62"/>
      <c r="B410" s="63"/>
      <c r="C410" s="57"/>
      <c r="D410" s="58" t="s">
        <v>27</v>
      </c>
      <c r="E410" s="82">
        <f>F410+G410+H410+I410+J410</f>
        <v>0</v>
      </c>
      <c r="F410" s="82"/>
      <c r="G410" s="83"/>
      <c r="H410" s="83"/>
      <c r="I410" s="82"/>
      <c r="J410" s="82"/>
    </row>
    <row r="411" spans="1:10" ht="15">
      <c r="A411" s="62"/>
      <c r="B411" s="63"/>
      <c r="C411" s="57"/>
      <c r="D411" s="58"/>
      <c r="E411" s="82"/>
      <c r="F411" s="82"/>
      <c r="G411" s="83"/>
      <c r="H411" s="83"/>
      <c r="I411" s="82"/>
      <c r="J411" s="82"/>
    </row>
    <row r="412" spans="1:10" ht="25.5">
      <c r="A412" s="62"/>
      <c r="B412" s="63"/>
      <c r="C412" s="57"/>
      <c r="D412" s="30" t="s">
        <v>28</v>
      </c>
      <c r="E412" s="40"/>
      <c r="F412" s="40"/>
      <c r="G412" s="40"/>
      <c r="H412" s="40"/>
      <c r="I412" s="40"/>
      <c r="J412" s="40"/>
    </row>
    <row r="413" spans="1:10" ht="33.75" customHeight="1">
      <c r="A413" s="76" t="s">
        <v>64</v>
      </c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1:10" ht="15">
      <c r="A414" s="79" t="s">
        <v>63</v>
      </c>
      <c r="B414" s="63" t="s">
        <v>118</v>
      </c>
      <c r="C414" s="57" t="s">
        <v>125</v>
      </c>
      <c r="D414" s="30" t="s">
        <v>24</v>
      </c>
      <c r="E414" s="35">
        <f aca="true" t="shared" si="59" ref="E414:J414">E415+E416+E417+E419</f>
        <v>0.5</v>
      </c>
      <c r="F414" s="35">
        <f t="shared" si="59"/>
        <v>0.5</v>
      </c>
      <c r="G414" s="35">
        <f t="shared" si="59"/>
        <v>0</v>
      </c>
      <c r="H414" s="35">
        <f t="shared" si="59"/>
        <v>0</v>
      </c>
      <c r="I414" s="35">
        <f t="shared" si="59"/>
        <v>0</v>
      </c>
      <c r="J414" s="35">
        <f t="shared" si="59"/>
        <v>0</v>
      </c>
    </row>
    <row r="415" spans="1:10" ht="15">
      <c r="A415" s="62"/>
      <c r="B415" s="63"/>
      <c r="C415" s="57"/>
      <c r="D415" s="30" t="s">
        <v>25</v>
      </c>
      <c r="E415" s="35"/>
      <c r="F415" s="35"/>
      <c r="G415" s="35"/>
      <c r="H415" s="35"/>
      <c r="I415" s="35"/>
      <c r="J415" s="35"/>
    </row>
    <row r="416" spans="1:10" ht="15">
      <c r="A416" s="62"/>
      <c r="B416" s="63"/>
      <c r="C416" s="57"/>
      <c r="D416" s="30" t="s">
        <v>26</v>
      </c>
      <c r="E416" s="35"/>
      <c r="F416" s="35"/>
      <c r="G416" s="35"/>
      <c r="H416" s="35"/>
      <c r="I416" s="35"/>
      <c r="J416" s="35"/>
    </row>
    <row r="417" spans="1:10" ht="15">
      <c r="A417" s="62"/>
      <c r="B417" s="63"/>
      <c r="C417" s="57"/>
      <c r="D417" s="58" t="s">
        <v>27</v>
      </c>
      <c r="E417" s="61">
        <f>F417+G417+J417+I417+H417</f>
        <v>0.5</v>
      </c>
      <c r="F417" s="61">
        <v>0.5</v>
      </c>
      <c r="G417" s="60">
        <v>0</v>
      </c>
      <c r="H417" s="60">
        <v>0</v>
      </c>
      <c r="I417" s="61">
        <v>0</v>
      </c>
      <c r="J417" s="61">
        <v>0</v>
      </c>
    </row>
    <row r="418" spans="1:10" ht="15">
      <c r="A418" s="62"/>
      <c r="B418" s="63"/>
      <c r="C418" s="57"/>
      <c r="D418" s="58"/>
      <c r="E418" s="61"/>
      <c r="F418" s="61"/>
      <c r="G418" s="60"/>
      <c r="H418" s="60"/>
      <c r="I418" s="61"/>
      <c r="J418" s="61"/>
    </row>
    <row r="419" spans="1:10" ht="25.5">
      <c r="A419" s="62"/>
      <c r="B419" s="63"/>
      <c r="C419" s="57"/>
      <c r="D419" s="30" t="s">
        <v>28</v>
      </c>
      <c r="E419" s="32"/>
      <c r="F419" s="32"/>
      <c r="G419" s="32"/>
      <c r="H419" s="32"/>
      <c r="I419" s="32"/>
      <c r="J419" s="32"/>
    </row>
    <row r="420" spans="1:10" ht="15">
      <c r="A420" s="62"/>
      <c r="B420" s="63"/>
      <c r="C420" s="57" t="s">
        <v>116</v>
      </c>
      <c r="D420" s="30" t="s">
        <v>24</v>
      </c>
      <c r="E420" s="38">
        <f aca="true" t="shared" si="60" ref="E420:J420">E421+E422+E423+E425</f>
        <v>0</v>
      </c>
      <c r="F420" s="38">
        <f t="shared" si="60"/>
        <v>0</v>
      </c>
      <c r="G420" s="38">
        <f t="shared" si="60"/>
        <v>0</v>
      </c>
      <c r="H420" s="38">
        <f t="shared" si="60"/>
        <v>0</v>
      </c>
      <c r="I420" s="38">
        <f t="shared" si="60"/>
        <v>0</v>
      </c>
      <c r="J420" s="38">
        <f t="shared" si="60"/>
        <v>0</v>
      </c>
    </row>
    <row r="421" spans="1:10" ht="15">
      <c r="A421" s="62"/>
      <c r="B421" s="63"/>
      <c r="C421" s="57"/>
      <c r="D421" s="30" t="s">
        <v>25</v>
      </c>
      <c r="E421" s="32"/>
      <c r="F421" s="32"/>
      <c r="G421" s="32"/>
      <c r="H421" s="32"/>
      <c r="I421" s="32"/>
      <c r="J421" s="32"/>
    </row>
    <row r="422" spans="1:10" ht="15">
      <c r="A422" s="62"/>
      <c r="B422" s="63"/>
      <c r="C422" s="57"/>
      <c r="D422" s="30" t="s">
        <v>26</v>
      </c>
      <c r="E422" s="39">
        <f>F422+G422+H422+I422+J422</f>
        <v>0</v>
      </c>
      <c r="F422" s="39"/>
      <c r="G422" s="39"/>
      <c r="H422" s="39"/>
      <c r="I422" s="39"/>
      <c r="J422" s="39"/>
    </row>
    <row r="423" spans="1:10" ht="15">
      <c r="A423" s="62"/>
      <c r="B423" s="63"/>
      <c r="C423" s="57"/>
      <c r="D423" s="58" t="s">
        <v>27</v>
      </c>
      <c r="E423" s="80">
        <f>F423+G423+H423+I423+J423</f>
        <v>0</v>
      </c>
      <c r="F423" s="81"/>
      <c r="G423" s="80"/>
      <c r="H423" s="80"/>
      <c r="I423" s="80"/>
      <c r="J423" s="80"/>
    </row>
    <row r="424" spans="1:10" ht="15">
      <c r="A424" s="62"/>
      <c r="B424" s="63"/>
      <c r="C424" s="57"/>
      <c r="D424" s="58"/>
      <c r="E424" s="80"/>
      <c r="F424" s="81"/>
      <c r="G424" s="80"/>
      <c r="H424" s="80"/>
      <c r="I424" s="80"/>
      <c r="J424" s="80"/>
    </row>
    <row r="425" spans="1:10" ht="25.5">
      <c r="A425" s="62"/>
      <c r="B425" s="63"/>
      <c r="C425" s="57"/>
      <c r="D425" s="30" t="s">
        <v>28</v>
      </c>
      <c r="E425" s="32"/>
      <c r="F425" s="32"/>
      <c r="G425" s="32"/>
      <c r="H425" s="32"/>
      <c r="I425" s="32"/>
      <c r="J425" s="32"/>
    </row>
    <row r="426" spans="1:10" ht="15">
      <c r="A426" s="62"/>
      <c r="B426" s="63"/>
      <c r="C426" s="57" t="s">
        <v>117</v>
      </c>
      <c r="D426" s="30" t="s">
        <v>24</v>
      </c>
      <c r="E426" s="40">
        <f aca="true" t="shared" si="61" ref="E426:J426">E427+E428+E429+E431</f>
        <v>0</v>
      </c>
      <c r="F426" s="40">
        <f t="shared" si="61"/>
        <v>0</v>
      </c>
      <c r="G426" s="40">
        <f t="shared" si="61"/>
        <v>0</v>
      </c>
      <c r="H426" s="40">
        <f t="shared" si="61"/>
        <v>0</v>
      </c>
      <c r="I426" s="40">
        <f t="shared" si="61"/>
        <v>0</v>
      </c>
      <c r="J426" s="40">
        <f t="shared" si="61"/>
        <v>0</v>
      </c>
    </row>
    <row r="427" spans="1:10" ht="15">
      <c r="A427" s="62"/>
      <c r="B427" s="63"/>
      <c r="C427" s="57"/>
      <c r="D427" s="30" t="s">
        <v>25</v>
      </c>
      <c r="E427" s="40"/>
      <c r="F427" s="40"/>
      <c r="G427" s="40"/>
      <c r="H427" s="40"/>
      <c r="I427" s="40"/>
      <c r="J427" s="40"/>
    </row>
    <row r="428" spans="1:10" ht="15">
      <c r="A428" s="62"/>
      <c r="B428" s="63"/>
      <c r="C428" s="57"/>
      <c r="D428" s="30" t="s">
        <v>26</v>
      </c>
      <c r="E428" s="40"/>
      <c r="F428" s="40"/>
      <c r="G428" s="40"/>
      <c r="H428" s="40"/>
      <c r="I428" s="40"/>
      <c r="J428" s="40"/>
    </row>
    <row r="429" spans="1:10" ht="15">
      <c r="A429" s="62"/>
      <c r="B429" s="63"/>
      <c r="C429" s="57"/>
      <c r="D429" s="58" t="s">
        <v>27</v>
      </c>
      <c r="E429" s="82">
        <f>F429+G429+H429+I429+J429</f>
        <v>0</v>
      </c>
      <c r="F429" s="82"/>
      <c r="G429" s="83"/>
      <c r="H429" s="83"/>
      <c r="I429" s="82"/>
      <c r="J429" s="82"/>
    </row>
    <row r="430" spans="1:10" ht="15">
      <c r="A430" s="62"/>
      <c r="B430" s="63"/>
      <c r="C430" s="57"/>
      <c r="D430" s="58"/>
      <c r="E430" s="82"/>
      <c r="F430" s="82"/>
      <c r="G430" s="83"/>
      <c r="H430" s="83"/>
      <c r="I430" s="82"/>
      <c r="J430" s="82"/>
    </row>
    <row r="431" spans="1:10" ht="25.5">
      <c r="A431" s="62"/>
      <c r="B431" s="63"/>
      <c r="C431" s="57"/>
      <c r="D431" s="30" t="s">
        <v>28</v>
      </c>
      <c r="E431" s="40"/>
      <c r="F431" s="40"/>
      <c r="G431" s="40"/>
      <c r="H431" s="40"/>
      <c r="I431" s="40"/>
      <c r="J431" s="40"/>
    </row>
    <row r="432" spans="1:15" ht="15">
      <c r="A432" s="79" t="s">
        <v>65</v>
      </c>
      <c r="B432" s="63" t="s">
        <v>13</v>
      </c>
      <c r="C432" s="57" t="s">
        <v>125</v>
      </c>
      <c r="D432" s="30" t="s">
        <v>24</v>
      </c>
      <c r="E432" s="35">
        <f aca="true" t="shared" si="62" ref="E432:J432">E433+E434+E435+E437</f>
        <v>2500</v>
      </c>
      <c r="F432" s="35">
        <f t="shared" si="62"/>
        <v>0</v>
      </c>
      <c r="G432" s="35">
        <f t="shared" si="62"/>
        <v>1500</v>
      </c>
      <c r="H432" s="35">
        <f t="shared" si="62"/>
        <v>500</v>
      </c>
      <c r="I432" s="35">
        <f t="shared" si="62"/>
        <v>500</v>
      </c>
      <c r="J432" s="35">
        <f t="shared" si="62"/>
        <v>0</v>
      </c>
      <c r="O432" s="5"/>
    </row>
    <row r="433" spans="1:15" ht="15">
      <c r="A433" s="62"/>
      <c r="B433" s="63"/>
      <c r="C433" s="57"/>
      <c r="D433" s="30" t="s">
        <v>25</v>
      </c>
      <c r="E433" s="35"/>
      <c r="F433" s="35"/>
      <c r="G433" s="35"/>
      <c r="H433" s="35"/>
      <c r="I433" s="35"/>
      <c r="J433" s="35"/>
      <c r="O433" s="6"/>
    </row>
    <row r="434" spans="1:10" ht="15">
      <c r="A434" s="62"/>
      <c r="B434" s="63"/>
      <c r="C434" s="57"/>
      <c r="D434" s="30" t="s">
        <v>26</v>
      </c>
      <c r="E434" s="35"/>
      <c r="F434" s="35"/>
      <c r="G434" s="35"/>
      <c r="H434" s="35"/>
      <c r="I434" s="35"/>
      <c r="J434" s="35"/>
    </row>
    <row r="435" spans="1:10" ht="15">
      <c r="A435" s="62"/>
      <c r="B435" s="63"/>
      <c r="C435" s="57"/>
      <c r="D435" s="58" t="s">
        <v>27</v>
      </c>
      <c r="E435" s="61">
        <f>F435+G435+J435+I435+H435</f>
        <v>2500</v>
      </c>
      <c r="F435" s="61">
        <v>0</v>
      </c>
      <c r="G435" s="60">
        <v>1500</v>
      </c>
      <c r="H435" s="60">
        <v>500</v>
      </c>
      <c r="I435" s="61">
        <v>500</v>
      </c>
      <c r="J435" s="61">
        <v>0</v>
      </c>
    </row>
    <row r="436" spans="1:10" ht="15">
      <c r="A436" s="62"/>
      <c r="B436" s="63"/>
      <c r="C436" s="57"/>
      <c r="D436" s="58"/>
      <c r="E436" s="61"/>
      <c r="F436" s="61"/>
      <c r="G436" s="60"/>
      <c r="H436" s="60"/>
      <c r="I436" s="61"/>
      <c r="J436" s="61"/>
    </row>
    <row r="437" spans="1:10" ht="25.5">
      <c r="A437" s="62"/>
      <c r="B437" s="63"/>
      <c r="C437" s="57"/>
      <c r="D437" s="30" t="s">
        <v>28</v>
      </c>
      <c r="E437" s="32"/>
      <c r="F437" s="32"/>
      <c r="G437" s="32"/>
      <c r="H437" s="32"/>
      <c r="I437" s="32"/>
      <c r="J437" s="32"/>
    </row>
    <row r="438" spans="1:10" ht="15">
      <c r="A438" s="62"/>
      <c r="B438" s="63"/>
      <c r="C438" s="57" t="s">
        <v>116</v>
      </c>
      <c r="D438" s="30" t="s">
        <v>24</v>
      </c>
      <c r="E438" s="38">
        <f aca="true" t="shared" si="63" ref="E438:J438">E439+E440+E441+E443</f>
        <v>0</v>
      </c>
      <c r="F438" s="38">
        <f t="shared" si="63"/>
        <v>0</v>
      </c>
      <c r="G438" s="38">
        <f t="shared" si="63"/>
        <v>0</v>
      </c>
      <c r="H438" s="38">
        <f t="shared" si="63"/>
        <v>0</v>
      </c>
      <c r="I438" s="38">
        <f t="shared" si="63"/>
        <v>0</v>
      </c>
      <c r="J438" s="38">
        <f t="shared" si="63"/>
        <v>0</v>
      </c>
    </row>
    <row r="439" spans="1:10" ht="15">
      <c r="A439" s="62"/>
      <c r="B439" s="63"/>
      <c r="C439" s="57"/>
      <c r="D439" s="30" t="s">
        <v>25</v>
      </c>
      <c r="E439" s="32"/>
      <c r="F439" s="32"/>
      <c r="G439" s="32"/>
      <c r="H439" s="32"/>
      <c r="I439" s="32"/>
      <c r="J439" s="32"/>
    </row>
    <row r="440" spans="1:10" ht="15">
      <c r="A440" s="62"/>
      <c r="B440" s="63"/>
      <c r="C440" s="57"/>
      <c r="D440" s="30" t="s">
        <v>26</v>
      </c>
      <c r="E440" s="39">
        <f>F440+G440+H440+I440+J440</f>
        <v>0</v>
      </c>
      <c r="F440" s="39"/>
      <c r="G440" s="39"/>
      <c r="H440" s="39"/>
      <c r="I440" s="39"/>
      <c r="J440" s="39"/>
    </row>
    <row r="441" spans="1:10" ht="15">
      <c r="A441" s="62"/>
      <c r="B441" s="63"/>
      <c r="C441" s="57"/>
      <c r="D441" s="58" t="s">
        <v>27</v>
      </c>
      <c r="E441" s="80">
        <f>F441+G441+H441+I441+J441</f>
        <v>0</v>
      </c>
      <c r="F441" s="81"/>
      <c r="G441" s="80"/>
      <c r="H441" s="80"/>
      <c r="I441" s="80"/>
      <c r="J441" s="80"/>
    </row>
    <row r="442" spans="1:10" ht="15">
      <c r="A442" s="62"/>
      <c r="B442" s="63"/>
      <c r="C442" s="57"/>
      <c r="D442" s="58"/>
      <c r="E442" s="80"/>
      <c r="F442" s="81"/>
      <c r="G442" s="80"/>
      <c r="H442" s="80"/>
      <c r="I442" s="80"/>
      <c r="J442" s="80"/>
    </row>
    <row r="443" spans="1:10" ht="25.5">
      <c r="A443" s="62"/>
      <c r="B443" s="63"/>
      <c r="C443" s="57"/>
      <c r="D443" s="30" t="s">
        <v>28</v>
      </c>
      <c r="E443" s="32"/>
      <c r="F443" s="32"/>
      <c r="G443" s="32"/>
      <c r="H443" s="32"/>
      <c r="I443" s="32"/>
      <c r="J443" s="32"/>
    </row>
    <row r="444" spans="1:10" ht="15">
      <c r="A444" s="62"/>
      <c r="B444" s="63"/>
      <c r="C444" s="57" t="s">
        <v>117</v>
      </c>
      <c r="D444" s="30" t="s">
        <v>24</v>
      </c>
      <c r="E444" s="40">
        <f aca="true" t="shared" si="64" ref="E444:J444">E445+E446+E447+E449</f>
        <v>0</v>
      </c>
      <c r="F444" s="40">
        <f t="shared" si="64"/>
        <v>0</v>
      </c>
      <c r="G444" s="40">
        <f t="shared" si="64"/>
        <v>0</v>
      </c>
      <c r="H444" s="40">
        <f t="shared" si="64"/>
        <v>0</v>
      </c>
      <c r="I444" s="40">
        <f t="shared" si="64"/>
        <v>0</v>
      </c>
      <c r="J444" s="40">
        <f t="shared" si="64"/>
        <v>0</v>
      </c>
    </row>
    <row r="445" spans="1:10" ht="15">
      <c r="A445" s="62"/>
      <c r="B445" s="63"/>
      <c r="C445" s="57"/>
      <c r="D445" s="30" t="s">
        <v>25</v>
      </c>
      <c r="E445" s="40"/>
      <c r="F445" s="40"/>
      <c r="G445" s="40"/>
      <c r="H445" s="40"/>
      <c r="I445" s="40"/>
      <c r="J445" s="40"/>
    </row>
    <row r="446" spans="1:10" ht="15">
      <c r="A446" s="62"/>
      <c r="B446" s="63"/>
      <c r="C446" s="57"/>
      <c r="D446" s="30" t="s">
        <v>26</v>
      </c>
      <c r="E446" s="40"/>
      <c r="F446" s="40"/>
      <c r="G446" s="40"/>
      <c r="H446" s="40"/>
      <c r="I446" s="40"/>
      <c r="J446" s="40"/>
    </row>
    <row r="447" spans="1:10" ht="15">
      <c r="A447" s="62"/>
      <c r="B447" s="63"/>
      <c r="C447" s="57"/>
      <c r="D447" s="58" t="s">
        <v>27</v>
      </c>
      <c r="E447" s="82">
        <f>F447+G447+H447+I447+J447</f>
        <v>0</v>
      </c>
      <c r="F447" s="82"/>
      <c r="G447" s="83"/>
      <c r="H447" s="83"/>
      <c r="I447" s="82"/>
      <c r="J447" s="82"/>
    </row>
    <row r="448" spans="1:10" ht="15">
      <c r="A448" s="62"/>
      <c r="B448" s="63"/>
      <c r="C448" s="57"/>
      <c r="D448" s="58"/>
      <c r="E448" s="82"/>
      <c r="F448" s="82"/>
      <c r="G448" s="83"/>
      <c r="H448" s="83"/>
      <c r="I448" s="82"/>
      <c r="J448" s="82"/>
    </row>
    <row r="449" spans="1:10" ht="25.5">
      <c r="A449" s="62"/>
      <c r="B449" s="63"/>
      <c r="C449" s="57"/>
      <c r="D449" s="30" t="s">
        <v>28</v>
      </c>
      <c r="E449" s="40"/>
      <c r="F449" s="40"/>
      <c r="G449" s="40"/>
      <c r="H449" s="40"/>
      <c r="I449" s="40"/>
      <c r="J449" s="40"/>
    </row>
    <row r="450" spans="1:10" ht="15">
      <c r="A450" s="62" t="s">
        <v>66</v>
      </c>
      <c r="B450" s="62"/>
      <c r="C450" s="57" t="s">
        <v>125</v>
      </c>
      <c r="D450" s="30" t="s">
        <v>24</v>
      </c>
      <c r="E450" s="35">
        <f aca="true" t="shared" si="65" ref="E450:J450">E451+E452+E453+E455</f>
        <v>0</v>
      </c>
      <c r="F450" s="35">
        <f t="shared" si="65"/>
        <v>0</v>
      </c>
      <c r="G450" s="35">
        <f t="shared" si="65"/>
        <v>0</v>
      </c>
      <c r="H450" s="35">
        <f t="shared" si="65"/>
        <v>0</v>
      </c>
      <c r="I450" s="35">
        <f t="shared" si="65"/>
        <v>0</v>
      </c>
      <c r="J450" s="35">
        <f t="shared" si="65"/>
        <v>0</v>
      </c>
    </row>
    <row r="451" spans="1:10" ht="15">
      <c r="A451" s="62"/>
      <c r="B451" s="62"/>
      <c r="C451" s="57"/>
      <c r="D451" s="30" t="s">
        <v>25</v>
      </c>
      <c r="E451" s="35">
        <f>F451+G451+H451+I451+J451</f>
        <v>0</v>
      </c>
      <c r="F451" s="35"/>
      <c r="G451" s="35"/>
      <c r="H451" s="35"/>
      <c r="I451" s="35"/>
      <c r="J451" s="35"/>
    </row>
    <row r="452" spans="1:17" ht="15">
      <c r="A452" s="62"/>
      <c r="B452" s="62"/>
      <c r="C452" s="57"/>
      <c r="D452" s="30" t="s">
        <v>26</v>
      </c>
      <c r="E452" s="35">
        <f>F452+G452+H452+I452+J452</f>
        <v>0</v>
      </c>
      <c r="F452" s="35"/>
      <c r="G452" s="35"/>
      <c r="H452" s="35"/>
      <c r="I452" s="35"/>
      <c r="J452" s="35"/>
      <c r="L452" s="46"/>
      <c r="M452" s="46"/>
      <c r="N452" s="46"/>
      <c r="O452" s="46"/>
      <c r="P452" s="46"/>
      <c r="Q452" s="46"/>
    </row>
    <row r="453" spans="1:10" ht="15">
      <c r="A453" s="62"/>
      <c r="B453" s="62"/>
      <c r="C453" s="57"/>
      <c r="D453" s="58" t="s">
        <v>27</v>
      </c>
      <c r="E453" s="61">
        <f>F453+G453+J453+I453+H453</f>
        <v>0</v>
      </c>
      <c r="F453" s="61">
        <f>F472+F478+F484</f>
        <v>0</v>
      </c>
      <c r="G453" s="61">
        <f>G472+G491+G509</f>
        <v>0</v>
      </c>
      <c r="H453" s="61">
        <f>H472+H491+H509</f>
        <v>0</v>
      </c>
      <c r="I453" s="61">
        <f>I472+I491+I509</f>
        <v>0</v>
      </c>
      <c r="J453" s="61">
        <f>J472+J491+J509</f>
        <v>0</v>
      </c>
    </row>
    <row r="454" spans="1:10" ht="15">
      <c r="A454" s="62"/>
      <c r="B454" s="62"/>
      <c r="C454" s="57"/>
      <c r="D454" s="58"/>
      <c r="E454" s="61"/>
      <c r="F454" s="61"/>
      <c r="G454" s="61"/>
      <c r="H454" s="61"/>
      <c r="I454" s="61"/>
      <c r="J454" s="61"/>
    </row>
    <row r="455" spans="1:10" ht="25.5">
      <c r="A455" s="62"/>
      <c r="B455" s="62"/>
      <c r="C455" s="57"/>
      <c r="D455" s="30" t="s">
        <v>28</v>
      </c>
      <c r="E455" s="32"/>
      <c r="F455" s="32"/>
      <c r="G455" s="32"/>
      <c r="H455" s="32"/>
      <c r="I455" s="32"/>
      <c r="J455" s="32"/>
    </row>
    <row r="456" spans="1:10" ht="15">
      <c r="A456" s="62"/>
      <c r="B456" s="62"/>
      <c r="C456" s="57" t="s">
        <v>116</v>
      </c>
      <c r="D456" s="30" t="s">
        <v>24</v>
      </c>
      <c r="E456" s="38">
        <f aca="true" t="shared" si="66" ref="E456:J456">E457+E458+E459+E461</f>
        <v>0</v>
      </c>
      <c r="F456" s="38">
        <f t="shared" si="66"/>
        <v>0</v>
      </c>
      <c r="G456" s="38">
        <f t="shared" si="66"/>
        <v>0</v>
      </c>
      <c r="H456" s="38">
        <f t="shared" si="66"/>
        <v>0</v>
      </c>
      <c r="I456" s="38">
        <f t="shared" si="66"/>
        <v>0</v>
      </c>
      <c r="J456" s="38">
        <f t="shared" si="66"/>
        <v>0</v>
      </c>
    </row>
    <row r="457" spans="1:10" ht="15">
      <c r="A457" s="62"/>
      <c r="B457" s="62"/>
      <c r="C457" s="57"/>
      <c r="D457" s="30" t="s">
        <v>25</v>
      </c>
      <c r="E457" s="32"/>
      <c r="F457" s="32"/>
      <c r="G457" s="32"/>
      <c r="H457" s="32"/>
      <c r="I457" s="32"/>
      <c r="J457" s="32"/>
    </row>
    <row r="458" spans="1:10" ht="15">
      <c r="A458" s="62"/>
      <c r="B458" s="62"/>
      <c r="C458" s="57"/>
      <c r="D458" s="30" t="s">
        <v>26</v>
      </c>
      <c r="E458" s="39">
        <f>F458+G458+H458+I458+J458</f>
        <v>0</v>
      </c>
      <c r="F458" s="39"/>
      <c r="G458" s="39"/>
      <c r="H458" s="39"/>
      <c r="I458" s="39"/>
      <c r="J458" s="39"/>
    </row>
    <row r="459" spans="1:10" ht="15">
      <c r="A459" s="62"/>
      <c r="B459" s="62"/>
      <c r="C459" s="57"/>
      <c r="D459" s="58" t="s">
        <v>27</v>
      </c>
      <c r="E459" s="80">
        <f aca="true" t="shared" si="67" ref="E459:J459">E478+E497</f>
        <v>0</v>
      </c>
      <c r="F459" s="80">
        <f t="shared" si="67"/>
        <v>0</v>
      </c>
      <c r="G459" s="80">
        <f t="shared" si="67"/>
        <v>0</v>
      </c>
      <c r="H459" s="80">
        <f t="shared" si="67"/>
        <v>0</v>
      </c>
      <c r="I459" s="80">
        <f t="shared" si="67"/>
        <v>0</v>
      </c>
      <c r="J459" s="80">
        <f t="shared" si="67"/>
        <v>0</v>
      </c>
    </row>
    <row r="460" spans="1:10" ht="15">
      <c r="A460" s="62"/>
      <c r="B460" s="62"/>
      <c r="C460" s="57"/>
      <c r="D460" s="58"/>
      <c r="E460" s="80"/>
      <c r="F460" s="80"/>
      <c r="G460" s="80"/>
      <c r="H460" s="80"/>
      <c r="I460" s="80"/>
      <c r="J460" s="80"/>
    </row>
    <row r="461" spans="1:10" ht="25.5">
      <c r="A461" s="62"/>
      <c r="B461" s="62"/>
      <c r="C461" s="57"/>
      <c r="D461" s="30" t="s">
        <v>28</v>
      </c>
      <c r="E461" s="32"/>
      <c r="F461" s="32"/>
      <c r="G461" s="32"/>
      <c r="H461" s="32"/>
      <c r="I461" s="32"/>
      <c r="J461" s="32"/>
    </row>
    <row r="462" spans="1:10" ht="15">
      <c r="A462" s="62"/>
      <c r="B462" s="62"/>
      <c r="C462" s="57" t="s">
        <v>117</v>
      </c>
      <c r="D462" s="30" t="s">
        <v>24</v>
      </c>
      <c r="E462" s="40">
        <f aca="true" t="shared" si="68" ref="E462:J462">E463+E464+E465+E467</f>
        <v>0</v>
      </c>
      <c r="F462" s="40">
        <f t="shared" si="68"/>
        <v>0</v>
      </c>
      <c r="G462" s="40">
        <f t="shared" si="68"/>
        <v>0</v>
      </c>
      <c r="H462" s="40">
        <f t="shared" si="68"/>
        <v>0</v>
      </c>
      <c r="I462" s="40">
        <f t="shared" si="68"/>
        <v>0</v>
      </c>
      <c r="J462" s="40">
        <f t="shared" si="68"/>
        <v>0</v>
      </c>
    </row>
    <row r="463" spans="1:10" ht="15">
      <c r="A463" s="62"/>
      <c r="B463" s="62"/>
      <c r="C463" s="57"/>
      <c r="D463" s="30" t="s">
        <v>25</v>
      </c>
      <c r="E463" s="40"/>
      <c r="F463" s="40"/>
      <c r="G463" s="40"/>
      <c r="H463" s="40"/>
      <c r="I463" s="40"/>
      <c r="J463" s="40"/>
    </row>
    <row r="464" spans="1:10" ht="15">
      <c r="A464" s="62"/>
      <c r="B464" s="62"/>
      <c r="C464" s="57"/>
      <c r="D464" s="30" t="s">
        <v>26</v>
      </c>
      <c r="E464" s="40"/>
      <c r="F464" s="40"/>
      <c r="G464" s="40"/>
      <c r="H464" s="40"/>
      <c r="I464" s="40"/>
      <c r="J464" s="40"/>
    </row>
    <row r="465" spans="1:10" ht="15">
      <c r="A465" s="62"/>
      <c r="B465" s="62"/>
      <c r="C465" s="57"/>
      <c r="D465" s="58" t="s">
        <v>27</v>
      </c>
      <c r="E465" s="82">
        <f>F465+G465+H465+I465+J465</f>
        <v>0</v>
      </c>
      <c r="F465" s="82"/>
      <c r="G465" s="83"/>
      <c r="H465" s="83"/>
      <c r="I465" s="82"/>
      <c r="J465" s="82"/>
    </row>
    <row r="466" spans="1:10" ht="15">
      <c r="A466" s="62"/>
      <c r="B466" s="62"/>
      <c r="C466" s="57"/>
      <c r="D466" s="58"/>
      <c r="E466" s="82"/>
      <c r="F466" s="82"/>
      <c r="G466" s="83"/>
      <c r="H466" s="83"/>
      <c r="I466" s="82"/>
      <c r="J466" s="82"/>
    </row>
    <row r="467" spans="1:10" ht="25.5">
      <c r="A467" s="62"/>
      <c r="B467" s="62"/>
      <c r="C467" s="57"/>
      <c r="D467" s="30" t="s">
        <v>28</v>
      </c>
      <c r="E467" s="40"/>
      <c r="F467" s="40"/>
      <c r="G467" s="40"/>
      <c r="H467" s="40"/>
      <c r="I467" s="40"/>
      <c r="J467" s="40"/>
    </row>
    <row r="468" spans="1:10" ht="15">
      <c r="A468" s="84" t="s">
        <v>67</v>
      </c>
      <c r="B468" s="84"/>
      <c r="C468" s="84"/>
      <c r="D468" s="84"/>
      <c r="E468" s="84"/>
      <c r="F468" s="84"/>
      <c r="G468" s="84"/>
      <c r="H468" s="84"/>
      <c r="I468" s="84"/>
      <c r="J468" s="84"/>
    </row>
    <row r="469" spans="1:10" ht="15">
      <c r="A469" s="79" t="s">
        <v>68</v>
      </c>
      <c r="B469" s="63" t="s">
        <v>120</v>
      </c>
      <c r="C469" s="57" t="s">
        <v>125</v>
      </c>
      <c r="D469" s="30" t="s">
        <v>24</v>
      </c>
      <c r="E469" s="35">
        <f aca="true" t="shared" si="69" ref="E469:J469">E470+E471+E472+E474</f>
        <v>0</v>
      </c>
      <c r="F469" s="35">
        <f t="shared" si="69"/>
        <v>0</v>
      </c>
      <c r="G469" s="35">
        <f t="shared" si="69"/>
        <v>0</v>
      </c>
      <c r="H469" s="35">
        <f t="shared" si="69"/>
        <v>0</v>
      </c>
      <c r="I469" s="35">
        <f t="shared" si="69"/>
        <v>0</v>
      </c>
      <c r="J469" s="35">
        <f t="shared" si="69"/>
        <v>0</v>
      </c>
    </row>
    <row r="470" spans="1:10" ht="15">
      <c r="A470" s="62"/>
      <c r="B470" s="63"/>
      <c r="C470" s="57"/>
      <c r="D470" s="30" t="s">
        <v>25</v>
      </c>
      <c r="E470" s="35"/>
      <c r="F470" s="35"/>
      <c r="G470" s="35"/>
      <c r="H470" s="35"/>
      <c r="I470" s="35"/>
      <c r="J470" s="35"/>
    </row>
    <row r="471" spans="1:10" ht="15">
      <c r="A471" s="62"/>
      <c r="B471" s="63"/>
      <c r="C471" s="57"/>
      <c r="D471" s="30" t="s">
        <v>26</v>
      </c>
      <c r="E471" s="35"/>
      <c r="F471" s="35"/>
      <c r="G471" s="35"/>
      <c r="H471" s="35"/>
      <c r="I471" s="35"/>
      <c r="J471" s="35"/>
    </row>
    <row r="472" spans="1:10" ht="15">
      <c r="A472" s="62"/>
      <c r="B472" s="63"/>
      <c r="C472" s="57"/>
      <c r="D472" s="58" t="s">
        <v>27</v>
      </c>
      <c r="E472" s="61">
        <f>F472+G472+J472+I472+H472</f>
        <v>0</v>
      </c>
      <c r="F472" s="61">
        <v>0</v>
      </c>
      <c r="G472" s="60"/>
      <c r="H472" s="60"/>
      <c r="I472" s="61"/>
      <c r="J472" s="61"/>
    </row>
    <row r="473" spans="1:10" ht="15">
      <c r="A473" s="62"/>
      <c r="B473" s="63"/>
      <c r="C473" s="57"/>
      <c r="D473" s="58"/>
      <c r="E473" s="61"/>
      <c r="F473" s="61"/>
      <c r="G473" s="60"/>
      <c r="H473" s="60"/>
      <c r="I473" s="61"/>
      <c r="J473" s="61"/>
    </row>
    <row r="474" spans="1:10" ht="25.5">
      <c r="A474" s="62"/>
      <c r="B474" s="63"/>
      <c r="C474" s="57"/>
      <c r="D474" s="30" t="s">
        <v>28</v>
      </c>
      <c r="E474" s="32"/>
      <c r="F474" s="32"/>
      <c r="G474" s="32"/>
      <c r="H474" s="32"/>
      <c r="I474" s="32"/>
      <c r="J474" s="32"/>
    </row>
    <row r="475" spans="1:10" ht="15">
      <c r="A475" s="62"/>
      <c r="B475" s="63"/>
      <c r="C475" s="57" t="s">
        <v>116</v>
      </c>
      <c r="D475" s="30" t="s">
        <v>24</v>
      </c>
      <c r="E475" s="38">
        <f aca="true" t="shared" si="70" ref="E475:J475">E476+E477+E478+E480</f>
        <v>0</v>
      </c>
      <c r="F475" s="38">
        <f t="shared" si="70"/>
        <v>0</v>
      </c>
      <c r="G475" s="38">
        <f t="shared" si="70"/>
        <v>0</v>
      </c>
      <c r="H475" s="38">
        <f t="shared" si="70"/>
        <v>0</v>
      </c>
      <c r="I475" s="38">
        <f t="shared" si="70"/>
        <v>0</v>
      </c>
      <c r="J475" s="38">
        <f t="shared" si="70"/>
        <v>0</v>
      </c>
    </row>
    <row r="476" spans="1:10" ht="15">
      <c r="A476" s="62"/>
      <c r="B476" s="63"/>
      <c r="C476" s="57"/>
      <c r="D476" s="30" t="s">
        <v>25</v>
      </c>
      <c r="E476" s="32"/>
      <c r="F476" s="32"/>
      <c r="G476" s="32"/>
      <c r="H476" s="32"/>
      <c r="I476" s="32"/>
      <c r="J476" s="32"/>
    </row>
    <row r="477" spans="1:10" ht="15">
      <c r="A477" s="62"/>
      <c r="B477" s="63"/>
      <c r="C477" s="57"/>
      <c r="D477" s="30" t="s">
        <v>26</v>
      </c>
      <c r="E477" s="39">
        <f>F477+G477+H477+I477+J477</f>
        <v>0</v>
      </c>
      <c r="F477" s="39"/>
      <c r="G477" s="39"/>
      <c r="H477" s="39"/>
      <c r="I477" s="39"/>
      <c r="J477" s="39"/>
    </row>
    <row r="478" spans="1:10" ht="15">
      <c r="A478" s="62"/>
      <c r="B478" s="63"/>
      <c r="C478" s="57"/>
      <c r="D478" s="58" t="s">
        <v>27</v>
      </c>
      <c r="E478" s="80">
        <f>F478+G478+H478+I478+J478</f>
        <v>0</v>
      </c>
      <c r="F478" s="81"/>
      <c r="G478" s="80"/>
      <c r="H478" s="80"/>
      <c r="I478" s="80"/>
      <c r="J478" s="80"/>
    </row>
    <row r="479" spans="1:10" ht="15">
      <c r="A479" s="62"/>
      <c r="B479" s="63"/>
      <c r="C479" s="57"/>
      <c r="D479" s="58"/>
      <c r="E479" s="80"/>
      <c r="F479" s="81"/>
      <c r="G479" s="80"/>
      <c r="H479" s="80"/>
      <c r="I479" s="80"/>
      <c r="J479" s="80"/>
    </row>
    <row r="480" spans="1:10" ht="25.5">
      <c r="A480" s="62"/>
      <c r="B480" s="63"/>
      <c r="C480" s="57"/>
      <c r="D480" s="30" t="s">
        <v>28</v>
      </c>
      <c r="E480" s="32"/>
      <c r="F480" s="32"/>
      <c r="G480" s="32"/>
      <c r="H480" s="32"/>
      <c r="I480" s="32"/>
      <c r="J480" s="32"/>
    </row>
    <row r="481" spans="1:10" ht="15">
      <c r="A481" s="62"/>
      <c r="B481" s="63"/>
      <c r="C481" s="57" t="s">
        <v>117</v>
      </c>
      <c r="D481" s="30" t="s">
        <v>24</v>
      </c>
      <c r="E481" s="40">
        <f aca="true" t="shared" si="71" ref="E481:J481">E482+E483+E484+E486</f>
        <v>0</v>
      </c>
      <c r="F481" s="40">
        <f t="shared" si="71"/>
        <v>0</v>
      </c>
      <c r="G481" s="40">
        <f t="shared" si="71"/>
        <v>0</v>
      </c>
      <c r="H481" s="40">
        <f t="shared" si="71"/>
        <v>0</v>
      </c>
      <c r="I481" s="40">
        <f t="shared" si="71"/>
        <v>0</v>
      </c>
      <c r="J481" s="40">
        <f t="shared" si="71"/>
        <v>0</v>
      </c>
    </row>
    <row r="482" spans="1:10" ht="15">
      <c r="A482" s="62"/>
      <c r="B482" s="63"/>
      <c r="C482" s="57"/>
      <c r="D482" s="30" t="s">
        <v>25</v>
      </c>
      <c r="E482" s="40"/>
      <c r="F482" s="40"/>
      <c r="G482" s="40"/>
      <c r="H482" s="40"/>
      <c r="I482" s="40"/>
      <c r="J482" s="40"/>
    </row>
    <row r="483" spans="1:10" ht="15">
      <c r="A483" s="62"/>
      <c r="B483" s="63"/>
      <c r="C483" s="57"/>
      <c r="D483" s="30" t="s">
        <v>26</v>
      </c>
      <c r="E483" s="40"/>
      <c r="F483" s="40"/>
      <c r="G483" s="40"/>
      <c r="H483" s="40"/>
      <c r="I483" s="40"/>
      <c r="J483" s="40"/>
    </row>
    <row r="484" spans="1:10" ht="15">
      <c r="A484" s="62"/>
      <c r="B484" s="63"/>
      <c r="C484" s="57"/>
      <c r="D484" s="58" t="s">
        <v>27</v>
      </c>
      <c r="E484" s="82">
        <f>F484+G484+H484+I484+J484</f>
        <v>0</v>
      </c>
      <c r="F484" s="82"/>
      <c r="G484" s="83"/>
      <c r="H484" s="83"/>
      <c r="I484" s="82"/>
      <c r="J484" s="82"/>
    </row>
    <row r="485" spans="1:10" ht="15">
      <c r="A485" s="62"/>
      <c r="B485" s="63"/>
      <c r="C485" s="57"/>
      <c r="D485" s="58"/>
      <c r="E485" s="82"/>
      <c r="F485" s="82"/>
      <c r="G485" s="83"/>
      <c r="H485" s="83"/>
      <c r="I485" s="82"/>
      <c r="J485" s="82"/>
    </row>
    <row r="486" spans="1:10" ht="25.5">
      <c r="A486" s="62"/>
      <c r="B486" s="63"/>
      <c r="C486" s="57"/>
      <c r="D486" s="30" t="s">
        <v>28</v>
      </c>
      <c r="E486" s="40"/>
      <c r="F486" s="40"/>
      <c r="G486" s="40"/>
      <c r="H486" s="40"/>
      <c r="I486" s="40"/>
      <c r="J486" s="40"/>
    </row>
    <row r="487" spans="1:10" ht="15">
      <c r="A487" s="62" t="s">
        <v>69</v>
      </c>
      <c r="B487" s="62"/>
      <c r="C487" s="57" t="s">
        <v>125</v>
      </c>
      <c r="D487" s="30" t="s">
        <v>24</v>
      </c>
      <c r="E487" s="35">
        <f aca="true" t="shared" si="72" ref="E487:J487">E488+E489+E490+E492</f>
        <v>0</v>
      </c>
      <c r="F487" s="35">
        <f t="shared" si="72"/>
        <v>0</v>
      </c>
      <c r="G487" s="35">
        <f t="shared" si="72"/>
        <v>0</v>
      </c>
      <c r="H487" s="35">
        <f t="shared" si="72"/>
        <v>0</v>
      </c>
      <c r="I487" s="35">
        <f t="shared" si="72"/>
        <v>0</v>
      </c>
      <c r="J487" s="35">
        <f t="shared" si="72"/>
        <v>0</v>
      </c>
    </row>
    <row r="488" spans="1:10" ht="15">
      <c r="A488" s="62"/>
      <c r="B488" s="62"/>
      <c r="C488" s="57"/>
      <c r="D488" s="30" t="s">
        <v>25</v>
      </c>
      <c r="E488" s="35">
        <f>F488+G488+H488+I488+J488</f>
        <v>0</v>
      </c>
      <c r="F488" s="35"/>
      <c r="G488" s="35"/>
      <c r="H488" s="35"/>
      <c r="I488" s="35"/>
      <c r="J488" s="35"/>
    </row>
    <row r="489" spans="1:17" ht="15">
      <c r="A489" s="62"/>
      <c r="B489" s="62"/>
      <c r="C489" s="57"/>
      <c r="D489" s="30" t="s">
        <v>26</v>
      </c>
      <c r="E489" s="35">
        <f>F489+G489+H489+I489+J489</f>
        <v>0</v>
      </c>
      <c r="F489" s="35"/>
      <c r="G489" s="35"/>
      <c r="H489" s="35"/>
      <c r="I489" s="35"/>
      <c r="J489" s="35"/>
      <c r="L489" s="44"/>
      <c r="M489" s="44"/>
      <c r="N489" s="44"/>
      <c r="O489" s="44"/>
      <c r="P489" s="44"/>
      <c r="Q489" s="44"/>
    </row>
    <row r="490" spans="1:10" ht="15">
      <c r="A490" s="62"/>
      <c r="B490" s="62"/>
      <c r="C490" s="57"/>
      <c r="D490" s="58" t="s">
        <v>27</v>
      </c>
      <c r="E490" s="61">
        <f>F490+G490+J490+I490+H490</f>
        <v>0</v>
      </c>
      <c r="F490" s="61">
        <f>F509+F528+F546</f>
        <v>0</v>
      </c>
      <c r="G490" s="61">
        <f>G509+G528+G546</f>
        <v>0</v>
      </c>
      <c r="H490" s="61">
        <f>H509+H528+H546</f>
        <v>0</v>
      </c>
      <c r="I490" s="61">
        <f>I509+I528+I546</f>
        <v>0</v>
      </c>
      <c r="J490" s="61">
        <f>J509+J528+J546</f>
        <v>0</v>
      </c>
    </row>
    <row r="491" spans="1:17" ht="15">
      <c r="A491" s="62"/>
      <c r="B491" s="62"/>
      <c r="C491" s="57"/>
      <c r="D491" s="58"/>
      <c r="E491" s="61"/>
      <c r="F491" s="61"/>
      <c r="G491" s="61"/>
      <c r="H491" s="61"/>
      <c r="I491" s="61"/>
      <c r="J491" s="61"/>
      <c r="L491" s="44"/>
      <c r="M491" s="44"/>
      <c r="N491" s="44"/>
      <c r="O491" s="44"/>
      <c r="P491" s="44"/>
      <c r="Q491" s="44"/>
    </row>
    <row r="492" spans="1:10" ht="25.5">
      <c r="A492" s="62"/>
      <c r="B492" s="62"/>
      <c r="C492" s="57"/>
      <c r="D492" s="30" t="s">
        <v>28</v>
      </c>
      <c r="E492" s="32"/>
      <c r="F492" s="32"/>
      <c r="G492" s="32"/>
      <c r="H492" s="32"/>
      <c r="I492" s="32"/>
      <c r="J492" s="32"/>
    </row>
    <row r="493" spans="1:10" ht="15">
      <c r="A493" s="62"/>
      <c r="B493" s="62"/>
      <c r="C493" s="57" t="s">
        <v>116</v>
      </c>
      <c r="D493" s="30" t="s">
        <v>24</v>
      </c>
      <c r="E493" s="41">
        <f aca="true" t="shared" si="73" ref="E493:J493">E494+E495+E496+E498</f>
        <v>3748.446</v>
      </c>
      <c r="F493" s="41">
        <f t="shared" si="73"/>
        <v>1803.211</v>
      </c>
      <c r="G493" s="41">
        <f t="shared" si="73"/>
        <v>1945.235</v>
      </c>
      <c r="H493" s="38">
        <f t="shared" si="73"/>
        <v>0</v>
      </c>
      <c r="I493" s="38">
        <f t="shared" si="73"/>
        <v>0</v>
      </c>
      <c r="J493" s="38">
        <f t="shared" si="73"/>
        <v>0</v>
      </c>
    </row>
    <row r="494" spans="1:10" ht="15">
      <c r="A494" s="62"/>
      <c r="B494" s="62"/>
      <c r="C494" s="57"/>
      <c r="D494" s="30" t="s">
        <v>25</v>
      </c>
      <c r="E494" s="41"/>
      <c r="F494" s="41"/>
      <c r="G494" s="41"/>
      <c r="H494" s="32"/>
      <c r="I494" s="32"/>
      <c r="J494" s="32"/>
    </row>
    <row r="495" spans="1:10" ht="15">
      <c r="A495" s="62"/>
      <c r="B495" s="62"/>
      <c r="C495" s="57"/>
      <c r="D495" s="30" t="s">
        <v>26</v>
      </c>
      <c r="E495" s="35">
        <f>F495+G495+H495+I495+J495</f>
        <v>0</v>
      </c>
      <c r="F495" s="35"/>
      <c r="G495" s="35"/>
      <c r="H495" s="39"/>
      <c r="I495" s="39"/>
      <c r="J495" s="39"/>
    </row>
    <row r="496" spans="1:10" ht="15">
      <c r="A496" s="62"/>
      <c r="B496" s="62"/>
      <c r="C496" s="57"/>
      <c r="D496" s="58" t="s">
        <v>27</v>
      </c>
      <c r="E496" s="60">
        <f aca="true" t="shared" si="74" ref="E496:J496">E515+E534</f>
        <v>3748.446</v>
      </c>
      <c r="F496" s="60">
        <f>F515</f>
        <v>1803.211</v>
      </c>
      <c r="G496" s="60">
        <f t="shared" si="74"/>
        <v>1945.235</v>
      </c>
      <c r="H496" s="80">
        <f t="shared" si="74"/>
        <v>0</v>
      </c>
      <c r="I496" s="80">
        <f t="shared" si="74"/>
        <v>0</v>
      </c>
      <c r="J496" s="80">
        <f t="shared" si="74"/>
        <v>0</v>
      </c>
    </row>
    <row r="497" spans="1:10" ht="15">
      <c r="A497" s="62"/>
      <c r="B497" s="62"/>
      <c r="C497" s="57"/>
      <c r="D497" s="58"/>
      <c r="E497" s="60"/>
      <c r="F497" s="60"/>
      <c r="G497" s="60"/>
      <c r="H497" s="80"/>
      <c r="I497" s="80"/>
      <c r="J497" s="80"/>
    </row>
    <row r="498" spans="1:10" ht="25.5">
      <c r="A498" s="62"/>
      <c r="B498" s="62"/>
      <c r="C498" s="57"/>
      <c r="D498" s="30" t="s">
        <v>28</v>
      </c>
      <c r="E498" s="32"/>
      <c r="F498" s="32"/>
      <c r="G498" s="32"/>
      <c r="H498" s="32"/>
      <c r="I498" s="32"/>
      <c r="J498" s="32"/>
    </row>
    <row r="499" spans="1:10" ht="15">
      <c r="A499" s="62"/>
      <c r="B499" s="62"/>
      <c r="C499" s="57" t="s">
        <v>117</v>
      </c>
      <c r="D499" s="30" t="s">
        <v>24</v>
      </c>
      <c r="E499" s="35">
        <f aca="true" t="shared" si="75" ref="E499:J499">E500+E501+E502+E504</f>
        <v>2062.0209999999997</v>
      </c>
      <c r="F499" s="35">
        <f t="shared" si="75"/>
        <v>961.1189999999999</v>
      </c>
      <c r="G499" s="35">
        <f t="shared" si="75"/>
        <v>1100.9019999999998</v>
      </c>
      <c r="H499" s="35">
        <f t="shared" si="75"/>
        <v>0</v>
      </c>
      <c r="I499" s="40">
        <f t="shared" si="75"/>
        <v>0</v>
      </c>
      <c r="J499" s="40">
        <f t="shared" si="75"/>
        <v>0</v>
      </c>
    </row>
    <row r="500" spans="1:10" ht="15">
      <c r="A500" s="62"/>
      <c r="B500" s="62"/>
      <c r="C500" s="57"/>
      <c r="D500" s="30" t="s">
        <v>25</v>
      </c>
      <c r="E500" s="40"/>
      <c r="F500" s="40"/>
      <c r="G500" s="40"/>
      <c r="H500" s="40"/>
      <c r="I500" s="40"/>
      <c r="J500" s="40"/>
    </row>
    <row r="501" spans="1:10" ht="15">
      <c r="A501" s="62"/>
      <c r="B501" s="62"/>
      <c r="C501" s="57"/>
      <c r="D501" s="30" t="s">
        <v>26</v>
      </c>
      <c r="E501" s="35">
        <f>F501+G501+H501</f>
        <v>122.257</v>
      </c>
      <c r="F501" s="50">
        <f>F520</f>
        <v>66.208</v>
      </c>
      <c r="G501" s="40">
        <f>G520</f>
        <v>56.049</v>
      </c>
      <c r="H501" s="40"/>
      <c r="I501" s="40"/>
      <c r="J501" s="40"/>
    </row>
    <row r="502" spans="1:10" ht="15">
      <c r="A502" s="62"/>
      <c r="B502" s="62"/>
      <c r="C502" s="57"/>
      <c r="D502" s="58" t="s">
        <v>27</v>
      </c>
      <c r="E502" s="61">
        <f>F502+G502+H502+I502+J502</f>
        <v>1939.7639999999997</v>
      </c>
      <c r="F502" s="61">
        <f>F521</f>
        <v>894.911</v>
      </c>
      <c r="G502" s="61">
        <f>G521</f>
        <v>1044.8529999999998</v>
      </c>
      <c r="H502" s="61">
        <f>H521</f>
        <v>0</v>
      </c>
      <c r="I502" s="82">
        <f>I521</f>
        <v>0</v>
      </c>
      <c r="J502" s="82">
        <f>J521</f>
        <v>0</v>
      </c>
    </row>
    <row r="503" spans="1:10" ht="15">
      <c r="A503" s="62"/>
      <c r="B503" s="62"/>
      <c r="C503" s="57"/>
      <c r="D503" s="58"/>
      <c r="E503" s="61"/>
      <c r="F503" s="61"/>
      <c r="G503" s="61"/>
      <c r="H503" s="61"/>
      <c r="I503" s="82"/>
      <c r="J503" s="82"/>
    </row>
    <row r="504" spans="1:10" ht="25.5">
      <c r="A504" s="62"/>
      <c r="B504" s="62"/>
      <c r="C504" s="57"/>
      <c r="D504" s="30" t="s">
        <v>28</v>
      </c>
      <c r="E504" s="40"/>
      <c r="F504" s="40"/>
      <c r="G504" s="40"/>
      <c r="H504" s="40"/>
      <c r="I504" s="40"/>
      <c r="J504" s="40"/>
    </row>
    <row r="505" spans="1:10" ht="15">
      <c r="A505" s="84" t="s">
        <v>70</v>
      </c>
      <c r="B505" s="84"/>
      <c r="C505" s="84"/>
      <c r="D505" s="84"/>
      <c r="E505" s="84"/>
      <c r="F505" s="84"/>
      <c r="G505" s="84"/>
      <c r="H505" s="84"/>
      <c r="I505" s="84"/>
      <c r="J505" s="84"/>
    </row>
    <row r="506" spans="1:10" ht="15">
      <c r="A506" s="79" t="s">
        <v>71</v>
      </c>
      <c r="B506" s="63" t="s">
        <v>115</v>
      </c>
      <c r="C506" s="57" t="s">
        <v>125</v>
      </c>
      <c r="D506" s="30" t="s">
        <v>24</v>
      </c>
      <c r="E506" s="35">
        <f aca="true" t="shared" si="76" ref="E506:J506">E507+E508+E509+E511</f>
        <v>0</v>
      </c>
      <c r="F506" s="35">
        <f t="shared" si="76"/>
        <v>0</v>
      </c>
      <c r="G506" s="35">
        <f t="shared" si="76"/>
        <v>0</v>
      </c>
      <c r="H506" s="35">
        <f t="shared" si="76"/>
        <v>0</v>
      </c>
      <c r="I506" s="35">
        <f t="shared" si="76"/>
        <v>0</v>
      </c>
      <c r="J506" s="35">
        <f t="shared" si="76"/>
        <v>0</v>
      </c>
    </row>
    <row r="507" spans="1:10" ht="15">
      <c r="A507" s="62"/>
      <c r="B507" s="63"/>
      <c r="C507" s="57"/>
      <c r="D507" s="30" t="s">
        <v>25</v>
      </c>
      <c r="E507" s="35"/>
      <c r="F507" s="35"/>
      <c r="G507" s="35"/>
      <c r="H507" s="35"/>
      <c r="I507" s="35"/>
      <c r="J507" s="35"/>
    </row>
    <row r="508" spans="1:10" ht="15">
      <c r="A508" s="62"/>
      <c r="B508" s="63"/>
      <c r="C508" s="57"/>
      <c r="D508" s="30" t="s">
        <v>26</v>
      </c>
      <c r="E508" s="35"/>
      <c r="F508" s="35"/>
      <c r="G508" s="35"/>
      <c r="H508" s="35"/>
      <c r="I508" s="35"/>
      <c r="J508" s="35"/>
    </row>
    <row r="509" spans="1:10" ht="15">
      <c r="A509" s="62"/>
      <c r="B509" s="63"/>
      <c r="C509" s="57"/>
      <c r="D509" s="58" t="s">
        <v>27</v>
      </c>
      <c r="E509" s="61"/>
      <c r="F509" s="61"/>
      <c r="G509" s="60"/>
      <c r="H509" s="60"/>
      <c r="I509" s="61"/>
      <c r="J509" s="61"/>
    </row>
    <row r="510" spans="1:10" ht="15">
      <c r="A510" s="62"/>
      <c r="B510" s="63"/>
      <c r="C510" s="57"/>
      <c r="D510" s="58"/>
      <c r="E510" s="61"/>
      <c r="F510" s="61"/>
      <c r="G510" s="60"/>
      <c r="H510" s="60"/>
      <c r="I510" s="61"/>
      <c r="J510" s="61"/>
    </row>
    <row r="511" spans="1:10" ht="25.5">
      <c r="A511" s="62"/>
      <c r="B511" s="63"/>
      <c r="C511" s="57"/>
      <c r="D511" s="30" t="s">
        <v>28</v>
      </c>
      <c r="E511" s="32"/>
      <c r="F511" s="32"/>
      <c r="G511" s="32"/>
      <c r="H511" s="32"/>
      <c r="I511" s="32"/>
      <c r="J511" s="32"/>
    </row>
    <row r="512" spans="1:10" ht="15">
      <c r="A512" s="62"/>
      <c r="B512" s="63"/>
      <c r="C512" s="57" t="s">
        <v>116</v>
      </c>
      <c r="D512" s="30" t="s">
        <v>24</v>
      </c>
      <c r="E512" s="33">
        <f aca="true" t="shared" si="77" ref="E512:J512">E513+E514+E515+E517</f>
        <v>3748.446</v>
      </c>
      <c r="F512" s="33">
        <f t="shared" si="77"/>
        <v>1803.211</v>
      </c>
      <c r="G512" s="33">
        <f t="shared" si="77"/>
        <v>1945.235</v>
      </c>
      <c r="H512" s="38">
        <f t="shared" si="77"/>
        <v>0</v>
      </c>
      <c r="I512" s="38">
        <f t="shared" si="77"/>
        <v>0</v>
      </c>
      <c r="J512" s="38">
        <f t="shared" si="77"/>
        <v>0</v>
      </c>
    </row>
    <row r="513" spans="1:10" ht="15">
      <c r="A513" s="62"/>
      <c r="B513" s="63"/>
      <c r="C513" s="57"/>
      <c r="D513" s="30" t="s">
        <v>25</v>
      </c>
      <c r="E513" s="32"/>
      <c r="F513" s="32"/>
      <c r="G513" s="32"/>
      <c r="H513" s="32"/>
      <c r="I513" s="32"/>
      <c r="J513" s="32"/>
    </row>
    <row r="514" spans="1:10" ht="15">
      <c r="A514" s="62"/>
      <c r="B514" s="63"/>
      <c r="C514" s="57"/>
      <c r="D514" s="30" t="s">
        <v>26</v>
      </c>
      <c r="E514" s="39">
        <f>F514+G514+H514+I514+J514</f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</row>
    <row r="515" spans="1:10" ht="15">
      <c r="A515" s="62"/>
      <c r="B515" s="63"/>
      <c r="C515" s="57"/>
      <c r="D515" s="58" t="s">
        <v>27</v>
      </c>
      <c r="E515" s="60">
        <f>F515+G515+H515+I515+J515</f>
        <v>3748.446</v>
      </c>
      <c r="F515" s="61">
        <v>1803.211</v>
      </c>
      <c r="G515" s="60">
        <f>1848+97.235</f>
        <v>1945.235</v>
      </c>
      <c r="H515" s="80">
        <v>0</v>
      </c>
      <c r="I515" s="80">
        <v>0</v>
      </c>
      <c r="J515" s="80">
        <v>0</v>
      </c>
    </row>
    <row r="516" spans="1:10" ht="15">
      <c r="A516" s="62"/>
      <c r="B516" s="63"/>
      <c r="C516" s="57"/>
      <c r="D516" s="58"/>
      <c r="E516" s="60"/>
      <c r="F516" s="61"/>
      <c r="G516" s="60"/>
      <c r="H516" s="80"/>
      <c r="I516" s="80"/>
      <c r="J516" s="80"/>
    </row>
    <row r="517" spans="1:10" ht="25.5">
      <c r="A517" s="62"/>
      <c r="B517" s="63"/>
      <c r="C517" s="57"/>
      <c r="D517" s="30" t="s">
        <v>28</v>
      </c>
      <c r="E517" s="32"/>
      <c r="F517" s="32"/>
      <c r="G517" s="32"/>
      <c r="H517" s="32"/>
      <c r="I517" s="32"/>
      <c r="J517" s="32"/>
    </row>
    <row r="518" spans="1:10" ht="15">
      <c r="A518" s="62"/>
      <c r="B518" s="63"/>
      <c r="C518" s="57" t="s">
        <v>117</v>
      </c>
      <c r="D518" s="30" t="s">
        <v>24</v>
      </c>
      <c r="E518" s="35">
        <f aca="true" t="shared" si="78" ref="E518:J518">E519+E520+E521+E523</f>
        <v>2062.0209999999997</v>
      </c>
      <c r="F518" s="35">
        <f t="shared" si="78"/>
        <v>961.1189999999999</v>
      </c>
      <c r="G518" s="35">
        <f t="shared" si="78"/>
        <v>1100.9019999999998</v>
      </c>
      <c r="H518" s="35">
        <f t="shared" si="78"/>
        <v>0</v>
      </c>
      <c r="I518" s="35">
        <f t="shared" si="78"/>
        <v>0</v>
      </c>
      <c r="J518" s="35">
        <f t="shared" si="78"/>
        <v>0</v>
      </c>
    </row>
    <row r="519" spans="1:10" ht="15">
      <c r="A519" s="62"/>
      <c r="B519" s="63"/>
      <c r="C519" s="57"/>
      <c r="D519" s="30" t="s">
        <v>25</v>
      </c>
      <c r="E519" s="35"/>
      <c r="F519" s="35"/>
      <c r="G519" s="35"/>
      <c r="H519" s="35"/>
      <c r="I519" s="35"/>
      <c r="J519" s="35"/>
    </row>
    <row r="520" spans="1:12" ht="15">
      <c r="A520" s="62"/>
      <c r="B520" s="63"/>
      <c r="C520" s="57"/>
      <c r="D520" s="30" t="s">
        <v>26</v>
      </c>
      <c r="E520" s="35">
        <f>F520+G520+H520</f>
        <v>122.257</v>
      </c>
      <c r="F520" s="35">
        <v>66.208</v>
      </c>
      <c r="G520" s="35">
        <v>56.049</v>
      </c>
      <c r="H520" s="35"/>
      <c r="I520" s="35"/>
      <c r="J520" s="35"/>
      <c r="L520" s="44"/>
    </row>
    <row r="521" spans="1:10" ht="15">
      <c r="A521" s="62"/>
      <c r="B521" s="63"/>
      <c r="C521" s="57"/>
      <c r="D521" s="58" t="s">
        <v>27</v>
      </c>
      <c r="E521" s="61">
        <f>F521+G521+H521+I521+J521</f>
        <v>1939.7639999999997</v>
      </c>
      <c r="F521" s="61">
        <v>894.911</v>
      </c>
      <c r="G521" s="60">
        <v>1044.8529999999998</v>
      </c>
      <c r="H521" s="60">
        <v>0</v>
      </c>
      <c r="I521" s="61">
        <v>0</v>
      </c>
      <c r="J521" s="61">
        <v>0</v>
      </c>
    </row>
    <row r="522" spans="1:10" ht="15">
      <c r="A522" s="62"/>
      <c r="B522" s="63"/>
      <c r="C522" s="57"/>
      <c r="D522" s="58"/>
      <c r="E522" s="61"/>
      <c r="F522" s="61"/>
      <c r="G522" s="60"/>
      <c r="H522" s="60"/>
      <c r="I522" s="61"/>
      <c r="J522" s="61"/>
    </row>
    <row r="523" spans="1:10" ht="25.5">
      <c r="A523" s="62"/>
      <c r="B523" s="63"/>
      <c r="C523" s="57"/>
      <c r="D523" s="30" t="s">
        <v>28</v>
      </c>
      <c r="E523" s="40"/>
      <c r="F523" s="40"/>
      <c r="G523" s="40"/>
      <c r="H523" s="40"/>
      <c r="I523" s="40"/>
      <c r="J523" s="40"/>
    </row>
    <row r="525" ht="15">
      <c r="L525" s="55"/>
    </row>
  </sheetData>
  <sheetProtection/>
  <mergeCells count="741">
    <mergeCell ref="I521:I522"/>
    <mergeCell ref="J521:J522"/>
    <mergeCell ref="G21:G22"/>
    <mergeCell ref="H21:H22"/>
    <mergeCell ref="I2:J2"/>
    <mergeCell ref="C518:C523"/>
    <mergeCell ref="D521:D522"/>
    <mergeCell ref="E521:E522"/>
    <mergeCell ref="F521:F522"/>
    <mergeCell ref="G521:G522"/>
    <mergeCell ref="H521:H522"/>
    <mergeCell ref="J509:J510"/>
    <mergeCell ref="C512:C517"/>
    <mergeCell ref="D515:D516"/>
    <mergeCell ref="E515:E516"/>
    <mergeCell ref="F515:F516"/>
    <mergeCell ref="G515:G516"/>
    <mergeCell ref="H515:H516"/>
    <mergeCell ref="I515:I516"/>
    <mergeCell ref="J515:J516"/>
    <mergeCell ref="A505:J505"/>
    <mergeCell ref="A506:A523"/>
    <mergeCell ref="B506:B523"/>
    <mergeCell ref="C506:C511"/>
    <mergeCell ref="D509:D510"/>
    <mergeCell ref="E509:E510"/>
    <mergeCell ref="F509:F510"/>
    <mergeCell ref="G509:G510"/>
    <mergeCell ref="H509:H510"/>
    <mergeCell ref="I509:I510"/>
    <mergeCell ref="J496:J497"/>
    <mergeCell ref="C499:C504"/>
    <mergeCell ref="D502:D503"/>
    <mergeCell ref="E502:E503"/>
    <mergeCell ref="F502:F503"/>
    <mergeCell ref="G502:G503"/>
    <mergeCell ref="H502:H503"/>
    <mergeCell ref="I502:I503"/>
    <mergeCell ref="J502:J503"/>
    <mergeCell ref="H490:H491"/>
    <mergeCell ref="I490:I491"/>
    <mergeCell ref="J490:J491"/>
    <mergeCell ref="C493:C498"/>
    <mergeCell ref="D496:D497"/>
    <mergeCell ref="E496:E497"/>
    <mergeCell ref="F496:F497"/>
    <mergeCell ref="G496:G497"/>
    <mergeCell ref="H496:H497"/>
    <mergeCell ref="I496:I497"/>
    <mergeCell ref="A487:B504"/>
    <mergeCell ref="C487:C492"/>
    <mergeCell ref="D490:D491"/>
    <mergeCell ref="E490:E491"/>
    <mergeCell ref="F490:F491"/>
    <mergeCell ref="G490:G491"/>
    <mergeCell ref="J478:J479"/>
    <mergeCell ref="C481:C486"/>
    <mergeCell ref="D484:D485"/>
    <mergeCell ref="E484:E485"/>
    <mergeCell ref="F484:F485"/>
    <mergeCell ref="G484:G485"/>
    <mergeCell ref="H484:H485"/>
    <mergeCell ref="I484:I485"/>
    <mergeCell ref="J484:J485"/>
    <mergeCell ref="H472:H473"/>
    <mergeCell ref="I472:I473"/>
    <mergeCell ref="J472:J473"/>
    <mergeCell ref="C475:C480"/>
    <mergeCell ref="D478:D479"/>
    <mergeCell ref="E478:E479"/>
    <mergeCell ref="F478:F479"/>
    <mergeCell ref="G478:G479"/>
    <mergeCell ref="H478:H479"/>
    <mergeCell ref="I478:I479"/>
    <mergeCell ref="I465:I466"/>
    <mergeCell ref="J465:J466"/>
    <mergeCell ref="A468:J468"/>
    <mergeCell ref="A469:A486"/>
    <mergeCell ref="B469:B486"/>
    <mergeCell ref="C469:C474"/>
    <mergeCell ref="D472:D473"/>
    <mergeCell ref="E472:E473"/>
    <mergeCell ref="F472:F473"/>
    <mergeCell ref="G472:G473"/>
    <mergeCell ref="C462:C467"/>
    <mergeCell ref="D465:D466"/>
    <mergeCell ref="E465:E466"/>
    <mergeCell ref="F465:F466"/>
    <mergeCell ref="G465:G466"/>
    <mergeCell ref="H465:H466"/>
    <mergeCell ref="J453:J454"/>
    <mergeCell ref="C456:C461"/>
    <mergeCell ref="D459:D460"/>
    <mergeCell ref="E459:E460"/>
    <mergeCell ref="F459:F460"/>
    <mergeCell ref="G459:G460"/>
    <mergeCell ref="H459:H460"/>
    <mergeCell ref="I459:I460"/>
    <mergeCell ref="J459:J460"/>
    <mergeCell ref="I447:I448"/>
    <mergeCell ref="J447:J448"/>
    <mergeCell ref="A450:B467"/>
    <mergeCell ref="C450:C455"/>
    <mergeCell ref="D453:D454"/>
    <mergeCell ref="E453:E454"/>
    <mergeCell ref="F453:F454"/>
    <mergeCell ref="G453:G454"/>
    <mergeCell ref="H453:H454"/>
    <mergeCell ref="I453:I454"/>
    <mergeCell ref="C444:C449"/>
    <mergeCell ref="D447:D448"/>
    <mergeCell ref="E447:E448"/>
    <mergeCell ref="F447:F448"/>
    <mergeCell ref="G447:G448"/>
    <mergeCell ref="H447:H448"/>
    <mergeCell ref="J435:J436"/>
    <mergeCell ref="C438:C443"/>
    <mergeCell ref="D441:D442"/>
    <mergeCell ref="E441:E442"/>
    <mergeCell ref="F441:F442"/>
    <mergeCell ref="G441:G442"/>
    <mergeCell ref="H441:H442"/>
    <mergeCell ref="I441:I442"/>
    <mergeCell ref="J441:J442"/>
    <mergeCell ref="A413:J413"/>
    <mergeCell ref="A432:A449"/>
    <mergeCell ref="B432:B449"/>
    <mergeCell ref="C432:C437"/>
    <mergeCell ref="D435:D436"/>
    <mergeCell ref="E435:E436"/>
    <mergeCell ref="F435:F436"/>
    <mergeCell ref="G435:G436"/>
    <mergeCell ref="H435:H436"/>
    <mergeCell ref="I435:I436"/>
    <mergeCell ref="I423:I424"/>
    <mergeCell ref="J423:J424"/>
    <mergeCell ref="C426:C431"/>
    <mergeCell ref="D429:D430"/>
    <mergeCell ref="E429:E430"/>
    <mergeCell ref="F429:F430"/>
    <mergeCell ref="G429:G430"/>
    <mergeCell ref="H429:H430"/>
    <mergeCell ref="I429:I430"/>
    <mergeCell ref="J429:J430"/>
    <mergeCell ref="G417:G418"/>
    <mergeCell ref="H417:H418"/>
    <mergeCell ref="I417:I418"/>
    <mergeCell ref="J417:J418"/>
    <mergeCell ref="C420:C425"/>
    <mergeCell ref="D423:D424"/>
    <mergeCell ref="E423:E424"/>
    <mergeCell ref="F423:F424"/>
    <mergeCell ref="G423:G424"/>
    <mergeCell ref="H423:H424"/>
    <mergeCell ref="A414:A431"/>
    <mergeCell ref="B414:B431"/>
    <mergeCell ref="C414:C419"/>
    <mergeCell ref="D417:D418"/>
    <mergeCell ref="E417:E418"/>
    <mergeCell ref="F417:F418"/>
    <mergeCell ref="J404:J405"/>
    <mergeCell ref="C407:C412"/>
    <mergeCell ref="D410:D411"/>
    <mergeCell ref="E410:E411"/>
    <mergeCell ref="F410:F411"/>
    <mergeCell ref="G410:G411"/>
    <mergeCell ref="H410:H411"/>
    <mergeCell ref="I410:I411"/>
    <mergeCell ref="J410:J411"/>
    <mergeCell ref="H398:H399"/>
    <mergeCell ref="I398:I399"/>
    <mergeCell ref="J398:J399"/>
    <mergeCell ref="C401:C406"/>
    <mergeCell ref="D404:D405"/>
    <mergeCell ref="E404:E405"/>
    <mergeCell ref="F404:F405"/>
    <mergeCell ref="G404:G405"/>
    <mergeCell ref="H404:H405"/>
    <mergeCell ref="I404:I405"/>
    <mergeCell ref="I391:I392"/>
    <mergeCell ref="J391:J392"/>
    <mergeCell ref="A394:J394"/>
    <mergeCell ref="A395:A412"/>
    <mergeCell ref="B395:B412"/>
    <mergeCell ref="C395:C400"/>
    <mergeCell ref="D398:D399"/>
    <mergeCell ref="E398:E399"/>
    <mergeCell ref="F398:F399"/>
    <mergeCell ref="G398:G399"/>
    <mergeCell ref="C388:C393"/>
    <mergeCell ref="D391:D392"/>
    <mergeCell ref="E391:E392"/>
    <mergeCell ref="F391:F392"/>
    <mergeCell ref="G391:G392"/>
    <mergeCell ref="H391:H392"/>
    <mergeCell ref="J379:J380"/>
    <mergeCell ref="C382:C387"/>
    <mergeCell ref="D385:D386"/>
    <mergeCell ref="E385:E386"/>
    <mergeCell ref="F385:F386"/>
    <mergeCell ref="G385:G386"/>
    <mergeCell ref="H385:H386"/>
    <mergeCell ref="I385:I386"/>
    <mergeCell ref="J385:J386"/>
    <mergeCell ref="I373:I374"/>
    <mergeCell ref="J373:J374"/>
    <mergeCell ref="A376:B393"/>
    <mergeCell ref="C376:C381"/>
    <mergeCell ref="D379:D380"/>
    <mergeCell ref="E379:E380"/>
    <mergeCell ref="F379:F380"/>
    <mergeCell ref="G379:G380"/>
    <mergeCell ref="H379:H380"/>
    <mergeCell ref="I379:I380"/>
    <mergeCell ref="C370:C375"/>
    <mergeCell ref="D373:D374"/>
    <mergeCell ref="E373:E374"/>
    <mergeCell ref="F373:F374"/>
    <mergeCell ref="G373:G374"/>
    <mergeCell ref="H373:H374"/>
    <mergeCell ref="J361:J362"/>
    <mergeCell ref="C364:C369"/>
    <mergeCell ref="D367:D368"/>
    <mergeCell ref="E367:E368"/>
    <mergeCell ref="F367:F368"/>
    <mergeCell ref="G367:G368"/>
    <mergeCell ref="H367:H368"/>
    <mergeCell ref="I367:I368"/>
    <mergeCell ref="J367:J368"/>
    <mergeCell ref="A339:J339"/>
    <mergeCell ref="A358:A375"/>
    <mergeCell ref="B358:B375"/>
    <mergeCell ref="C358:C363"/>
    <mergeCell ref="D361:D362"/>
    <mergeCell ref="E361:E362"/>
    <mergeCell ref="F361:F362"/>
    <mergeCell ref="G361:G362"/>
    <mergeCell ref="H361:H362"/>
    <mergeCell ref="I361:I362"/>
    <mergeCell ref="I349:I350"/>
    <mergeCell ref="J349:J350"/>
    <mergeCell ref="C352:C357"/>
    <mergeCell ref="D355:D356"/>
    <mergeCell ref="E355:E356"/>
    <mergeCell ref="F355:F356"/>
    <mergeCell ref="G355:G356"/>
    <mergeCell ref="H355:H356"/>
    <mergeCell ref="I355:I356"/>
    <mergeCell ref="J355:J356"/>
    <mergeCell ref="G343:G344"/>
    <mergeCell ref="H343:H344"/>
    <mergeCell ref="I343:I344"/>
    <mergeCell ref="J343:J344"/>
    <mergeCell ref="C346:C351"/>
    <mergeCell ref="D349:D350"/>
    <mergeCell ref="E349:E350"/>
    <mergeCell ref="F349:F350"/>
    <mergeCell ref="G349:G350"/>
    <mergeCell ref="H349:H350"/>
    <mergeCell ref="A340:A357"/>
    <mergeCell ref="B340:B357"/>
    <mergeCell ref="C340:C345"/>
    <mergeCell ref="D343:D344"/>
    <mergeCell ref="E343:E344"/>
    <mergeCell ref="F343:F344"/>
    <mergeCell ref="J330:J331"/>
    <mergeCell ref="C333:C338"/>
    <mergeCell ref="D336:D337"/>
    <mergeCell ref="E336:E337"/>
    <mergeCell ref="F336:F337"/>
    <mergeCell ref="G336:G337"/>
    <mergeCell ref="H336:H337"/>
    <mergeCell ref="I336:I337"/>
    <mergeCell ref="J336:J337"/>
    <mergeCell ref="H324:H325"/>
    <mergeCell ref="I324:I325"/>
    <mergeCell ref="J324:J325"/>
    <mergeCell ref="C327:C332"/>
    <mergeCell ref="D330:D331"/>
    <mergeCell ref="E330:E331"/>
    <mergeCell ref="F330:F331"/>
    <mergeCell ref="G330:G331"/>
    <mergeCell ref="H330:H331"/>
    <mergeCell ref="I330:I331"/>
    <mergeCell ref="A321:B338"/>
    <mergeCell ref="C321:C326"/>
    <mergeCell ref="D324:D325"/>
    <mergeCell ref="E324:E325"/>
    <mergeCell ref="F324:F325"/>
    <mergeCell ref="G324:G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G306:G307"/>
    <mergeCell ref="H306:H307"/>
    <mergeCell ref="I306:I307"/>
    <mergeCell ref="J306:J307"/>
    <mergeCell ref="C309:C314"/>
    <mergeCell ref="D312:D313"/>
    <mergeCell ref="E312:E313"/>
    <mergeCell ref="F312:F313"/>
    <mergeCell ref="G312:G313"/>
    <mergeCell ref="H312:H313"/>
    <mergeCell ref="A303:A320"/>
    <mergeCell ref="B303:B320"/>
    <mergeCell ref="C303:C308"/>
    <mergeCell ref="D306:D307"/>
    <mergeCell ref="E306:E307"/>
    <mergeCell ref="F306:F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H288:H289"/>
    <mergeCell ref="I288:I289"/>
    <mergeCell ref="J288:J289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A284:J284"/>
    <mergeCell ref="A285:A302"/>
    <mergeCell ref="B285:B302"/>
    <mergeCell ref="C285:C290"/>
    <mergeCell ref="D288:D289"/>
    <mergeCell ref="E288:E289"/>
    <mergeCell ref="F288:F289"/>
    <mergeCell ref="G288:G289"/>
    <mergeCell ref="C278:C283"/>
    <mergeCell ref="D281:D282"/>
    <mergeCell ref="E281:E282"/>
    <mergeCell ref="F281:F282"/>
    <mergeCell ref="G281:G282"/>
    <mergeCell ref="H281:H282"/>
    <mergeCell ref="I269:I270"/>
    <mergeCell ref="J269:J270"/>
    <mergeCell ref="C272:C277"/>
    <mergeCell ref="D275:D276"/>
    <mergeCell ref="E275:E276"/>
    <mergeCell ref="F275:F276"/>
    <mergeCell ref="G275:G276"/>
    <mergeCell ref="H275:H276"/>
    <mergeCell ref="I275:I276"/>
    <mergeCell ref="J275:J276"/>
    <mergeCell ref="I263:I264"/>
    <mergeCell ref="J263:J264"/>
    <mergeCell ref="A266:A283"/>
    <mergeCell ref="B266:B283"/>
    <mergeCell ref="C266:C271"/>
    <mergeCell ref="D269:D270"/>
    <mergeCell ref="E269:E270"/>
    <mergeCell ref="F269:F270"/>
    <mergeCell ref="G269:G270"/>
    <mergeCell ref="H269:H270"/>
    <mergeCell ref="C260:C265"/>
    <mergeCell ref="D263:D264"/>
    <mergeCell ref="E263:E264"/>
    <mergeCell ref="F263:F264"/>
    <mergeCell ref="G263:G264"/>
    <mergeCell ref="H263:H264"/>
    <mergeCell ref="I251:I252"/>
    <mergeCell ref="J251:J252"/>
    <mergeCell ref="C254:C259"/>
    <mergeCell ref="D257:D258"/>
    <mergeCell ref="E257:E258"/>
    <mergeCell ref="F257:F258"/>
    <mergeCell ref="G257:G258"/>
    <mergeCell ref="H257:H258"/>
    <mergeCell ref="I257:I258"/>
    <mergeCell ref="J257:J258"/>
    <mergeCell ref="I244:I245"/>
    <mergeCell ref="J244:J245"/>
    <mergeCell ref="A247:J247"/>
    <mergeCell ref="A248:A265"/>
    <mergeCell ref="B248:B265"/>
    <mergeCell ref="C248:C253"/>
    <mergeCell ref="D251:D252"/>
    <mergeCell ref="E251:E252"/>
    <mergeCell ref="F251:F252"/>
    <mergeCell ref="G251:G252"/>
    <mergeCell ref="C241:C246"/>
    <mergeCell ref="D244:D245"/>
    <mergeCell ref="E244:E245"/>
    <mergeCell ref="F244:F245"/>
    <mergeCell ref="G244:G245"/>
    <mergeCell ref="H244:H245"/>
    <mergeCell ref="J232:J233"/>
    <mergeCell ref="C235:C240"/>
    <mergeCell ref="D238:D239"/>
    <mergeCell ref="E238:E239"/>
    <mergeCell ref="F238:F239"/>
    <mergeCell ref="G238:G239"/>
    <mergeCell ref="H238:H239"/>
    <mergeCell ref="I238:I239"/>
    <mergeCell ref="J238:J239"/>
    <mergeCell ref="A228:J228"/>
    <mergeCell ref="A229:A246"/>
    <mergeCell ref="B229:B246"/>
    <mergeCell ref="C229:C234"/>
    <mergeCell ref="D232:D233"/>
    <mergeCell ref="E232:E233"/>
    <mergeCell ref="F232:F233"/>
    <mergeCell ref="G232:G233"/>
    <mergeCell ref="H232:H233"/>
    <mergeCell ref="I232:I233"/>
    <mergeCell ref="E225:E226"/>
    <mergeCell ref="F225:F226"/>
    <mergeCell ref="G225:G226"/>
    <mergeCell ref="H225:H226"/>
    <mergeCell ref="I225:I226"/>
    <mergeCell ref="J225:J226"/>
    <mergeCell ref="I213:I214"/>
    <mergeCell ref="J213:J214"/>
    <mergeCell ref="C216:C221"/>
    <mergeCell ref="D219:D220"/>
    <mergeCell ref="E219:E220"/>
    <mergeCell ref="F219:F220"/>
    <mergeCell ref="G219:G220"/>
    <mergeCell ref="H219:H220"/>
    <mergeCell ref="I219:I220"/>
    <mergeCell ref="J219:J220"/>
    <mergeCell ref="C210:C215"/>
    <mergeCell ref="D213:D214"/>
    <mergeCell ref="E213:E214"/>
    <mergeCell ref="F213:F214"/>
    <mergeCell ref="A210:B227"/>
    <mergeCell ref="H251:H252"/>
    <mergeCell ref="G213:G214"/>
    <mergeCell ref="H213:H214"/>
    <mergeCell ref="C222:C227"/>
    <mergeCell ref="D225:D226"/>
    <mergeCell ref="E52:E53"/>
    <mergeCell ref="F52:F53"/>
    <mergeCell ref="G52:G53"/>
    <mergeCell ref="H52:H53"/>
    <mergeCell ref="I52:I53"/>
    <mergeCell ref="J52:J53"/>
    <mergeCell ref="I207:I208"/>
    <mergeCell ref="J207:J208"/>
    <mergeCell ref="A153:J153"/>
    <mergeCell ref="A172:J172"/>
    <mergeCell ref="A191:J191"/>
    <mergeCell ref="G27:G28"/>
    <mergeCell ref="H27:H28"/>
    <mergeCell ref="G33:G34"/>
    <mergeCell ref="H33:H34"/>
    <mergeCell ref="G39:G40"/>
    <mergeCell ref="C204:C209"/>
    <mergeCell ref="D207:D208"/>
    <mergeCell ref="E207:E208"/>
    <mergeCell ref="F207:F208"/>
    <mergeCell ref="G207:G208"/>
    <mergeCell ref="H207:H208"/>
    <mergeCell ref="I195:I196"/>
    <mergeCell ref="J195:J196"/>
    <mergeCell ref="C198:C203"/>
    <mergeCell ref="D201:D202"/>
    <mergeCell ref="E201:E202"/>
    <mergeCell ref="F201:F202"/>
    <mergeCell ref="G201:G202"/>
    <mergeCell ref="H201:H202"/>
    <mergeCell ref="I201:I202"/>
    <mergeCell ref="J201:J202"/>
    <mergeCell ref="I188:I189"/>
    <mergeCell ref="J188:J189"/>
    <mergeCell ref="A192:A209"/>
    <mergeCell ref="B192:B209"/>
    <mergeCell ref="C192:C197"/>
    <mergeCell ref="D195:D196"/>
    <mergeCell ref="E195:E196"/>
    <mergeCell ref="F195:F196"/>
    <mergeCell ref="G195:G196"/>
    <mergeCell ref="H195:H196"/>
    <mergeCell ref="C185:C190"/>
    <mergeCell ref="D188:D189"/>
    <mergeCell ref="E188:E189"/>
    <mergeCell ref="F188:F189"/>
    <mergeCell ref="G188:G189"/>
    <mergeCell ref="H188:H189"/>
    <mergeCell ref="I176:I177"/>
    <mergeCell ref="J176:J177"/>
    <mergeCell ref="C179:C184"/>
    <mergeCell ref="D182:D183"/>
    <mergeCell ref="E182:E183"/>
    <mergeCell ref="F182:F183"/>
    <mergeCell ref="G182:G183"/>
    <mergeCell ref="H182:H183"/>
    <mergeCell ref="I182:I183"/>
    <mergeCell ref="J182:J183"/>
    <mergeCell ref="I169:I170"/>
    <mergeCell ref="J169:J170"/>
    <mergeCell ref="A173:A190"/>
    <mergeCell ref="B173:B190"/>
    <mergeCell ref="C173:C178"/>
    <mergeCell ref="D176:D177"/>
    <mergeCell ref="E176:E177"/>
    <mergeCell ref="F176:F177"/>
    <mergeCell ref="G176:G177"/>
    <mergeCell ref="H176:H177"/>
    <mergeCell ref="C166:C171"/>
    <mergeCell ref="D169:D170"/>
    <mergeCell ref="E169:E170"/>
    <mergeCell ref="F169:F170"/>
    <mergeCell ref="G169:G170"/>
    <mergeCell ref="H169:H170"/>
    <mergeCell ref="I157:I158"/>
    <mergeCell ref="J157:J158"/>
    <mergeCell ref="C160:C165"/>
    <mergeCell ref="D163:D164"/>
    <mergeCell ref="E163:E164"/>
    <mergeCell ref="F163:F164"/>
    <mergeCell ref="G163:G164"/>
    <mergeCell ref="H163:H164"/>
    <mergeCell ref="I163:I164"/>
    <mergeCell ref="J163:J164"/>
    <mergeCell ref="I132:I133"/>
    <mergeCell ref="J132:J133"/>
    <mergeCell ref="A154:A171"/>
    <mergeCell ref="B154:B171"/>
    <mergeCell ref="C154:C159"/>
    <mergeCell ref="D157:D158"/>
    <mergeCell ref="E157:E158"/>
    <mergeCell ref="F157:F158"/>
    <mergeCell ref="G157:G158"/>
    <mergeCell ref="H157:H158"/>
    <mergeCell ref="C129:C134"/>
    <mergeCell ref="D132:D133"/>
    <mergeCell ref="E132:E133"/>
    <mergeCell ref="F132:F133"/>
    <mergeCell ref="G132:G133"/>
    <mergeCell ref="H132:H133"/>
    <mergeCell ref="I120:I121"/>
    <mergeCell ref="J120:J121"/>
    <mergeCell ref="C123:C128"/>
    <mergeCell ref="D126:D127"/>
    <mergeCell ref="E126:E127"/>
    <mergeCell ref="F126:F127"/>
    <mergeCell ref="G126:G127"/>
    <mergeCell ref="H126:H127"/>
    <mergeCell ref="I126:I127"/>
    <mergeCell ref="J126:J127"/>
    <mergeCell ref="I114:I115"/>
    <mergeCell ref="J114:J115"/>
    <mergeCell ref="A117:A134"/>
    <mergeCell ref="B117:B134"/>
    <mergeCell ref="C117:C122"/>
    <mergeCell ref="D120:D121"/>
    <mergeCell ref="E120:E121"/>
    <mergeCell ref="F120:F121"/>
    <mergeCell ref="G120:G121"/>
    <mergeCell ref="H120:H121"/>
    <mergeCell ref="C111:C116"/>
    <mergeCell ref="D114:D115"/>
    <mergeCell ref="E114:E115"/>
    <mergeCell ref="F114:F115"/>
    <mergeCell ref="G114:G115"/>
    <mergeCell ref="H114:H115"/>
    <mergeCell ref="J102:J103"/>
    <mergeCell ref="C105:C110"/>
    <mergeCell ref="D108:D109"/>
    <mergeCell ref="E108:E109"/>
    <mergeCell ref="F108:F109"/>
    <mergeCell ref="G108:G109"/>
    <mergeCell ref="H108:H109"/>
    <mergeCell ref="I108:I109"/>
    <mergeCell ref="J108:J109"/>
    <mergeCell ref="I89:I90"/>
    <mergeCell ref="J89:J90"/>
    <mergeCell ref="C92:C97"/>
    <mergeCell ref="D95:D96"/>
    <mergeCell ref="E95:E96"/>
    <mergeCell ref="F95:F96"/>
    <mergeCell ref="G95:G96"/>
    <mergeCell ref="H95:H96"/>
    <mergeCell ref="I95:I96"/>
    <mergeCell ref="J95:J96"/>
    <mergeCell ref="G83:G84"/>
    <mergeCell ref="H83:H84"/>
    <mergeCell ref="I83:I84"/>
    <mergeCell ref="J83:J84"/>
    <mergeCell ref="C86:C91"/>
    <mergeCell ref="D89:D90"/>
    <mergeCell ref="E89:E90"/>
    <mergeCell ref="F89:F90"/>
    <mergeCell ref="G89:G90"/>
    <mergeCell ref="H89:H90"/>
    <mergeCell ref="I77:I78"/>
    <mergeCell ref="J77:J78"/>
    <mergeCell ref="A62:A79"/>
    <mergeCell ref="B62:B79"/>
    <mergeCell ref="A80:A97"/>
    <mergeCell ref="B80:B97"/>
    <mergeCell ref="C80:C85"/>
    <mergeCell ref="D83:D84"/>
    <mergeCell ref="E83:E84"/>
    <mergeCell ref="F83:F84"/>
    <mergeCell ref="C74:C79"/>
    <mergeCell ref="D77:D78"/>
    <mergeCell ref="E77:E78"/>
    <mergeCell ref="F77:F78"/>
    <mergeCell ref="G77:G78"/>
    <mergeCell ref="H77:H78"/>
    <mergeCell ref="A61:J61"/>
    <mergeCell ref="I65:I66"/>
    <mergeCell ref="J65:J66"/>
    <mergeCell ref="C68:C73"/>
    <mergeCell ref="D71:D72"/>
    <mergeCell ref="E71:E72"/>
    <mergeCell ref="F71:F72"/>
    <mergeCell ref="I71:I72"/>
    <mergeCell ref="J71:J72"/>
    <mergeCell ref="C62:C67"/>
    <mergeCell ref="A1:J1"/>
    <mergeCell ref="H9:H10"/>
    <mergeCell ref="G9:G10"/>
    <mergeCell ref="H15:H16"/>
    <mergeCell ref="G15:G16"/>
    <mergeCell ref="G46:G47"/>
    <mergeCell ref="H46:H47"/>
    <mergeCell ref="H39:H40"/>
    <mergeCell ref="J46:J47"/>
    <mergeCell ref="E46:E47"/>
    <mergeCell ref="D65:D66"/>
    <mergeCell ref="E65:E66"/>
    <mergeCell ref="F65:F66"/>
    <mergeCell ref="G65:G66"/>
    <mergeCell ref="H65:H66"/>
    <mergeCell ref="H71:H72"/>
    <mergeCell ref="G71:G72"/>
    <mergeCell ref="A98:J98"/>
    <mergeCell ref="A99:A116"/>
    <mergeCell ref="B99:B116"/>
    <mergeCell ref="C99:C104"/>
    <mergeCell ref="D102:D103"/>
    <mergeCell ref="E102:E103"/>
    <mergeCell ref="F102:F103"/>
    <mergeCell ref="G102:G103"/>
    <mergeCell ref="H102:H103"/>
    <mergeCell ref="I102:I103"/>
    <mergeCell ref="C55:C60"/>
    <mergeCell ref="D58:D59"/>
    <mergeCell ref="E58:E59"/>
    <mergeCell ref="F58:F59"/>
    <mergeCell ref="I58:I59"/>
    <mergeCell ref="J58:J59"/>
    <mergeCell ref="H58:H59"/>
    <mergeCell ref="D52:D53"/>
    <mergeCell ref="C49:C54"/>
    <mergeCell ref="G58:G59"/>
    <mergeCell ref="I39:I40"/>
    <mergeCell ref="J39:J40"/>
    <mergeCell ref="A42:J42"/>
    <mergeCell ref="A43:A60"/>
    <mergeCell ref="B43:B60"/>
    <mergeCell ref="C43:C48"/>
    <mergeCell ref="D46:D47"/>
    <mergeCell ref="F46:F47"/>
    <mergeCell ref="I46:I47"/>
    <mergeCell ref="J27:J28"/>
    <mergeCell ref="C30:C35"/>
    <mergeCell ref="D33:D34"/>
    <mergeCell ref="E33:E34"/>
    <mergeCell ref="F33:F34"/>
    <mergeCell ref="I33:I34"/>
    <mergeCell ref="J33:J34"/>
    <mergeCell ref="A24:B41"/>
    <mergeCell ref="C24:C29"/>
    <mergeCell ref="D27:D28"/>
    <mergeCell ref="E27:E28"/>
    <mergeCell ref="F27:F28"/>
    <mergeCell ref="I27:I28"/>
    <mergeCell ref="C36:C41"/>
    <mergeCell ref="D39:D40"/>
    <mergeCell ref="E39:E40"/>
    <mergeCell ref="F39:F40"/>
    <mergeCell ref="C18:C23"/>
    <mergeCell ref="D21:D22"/>
    <mergeCell ref="E21:E22"/>
    <mergeCell ref="F21:F22"/>
    <mergeCell ref="I21:I22"/>
    <mergeCell ref="J21:J22"/>
    <mergeCell ref="J9:J10"/>
    <mergeCell ref="C12:C17"/>
    <mergeCell ref="D15:D16"/>
    <mergeCell ref="E15:E16"/>
    <mergeCell ref="F15:F16"/>
    <mergeCell ref="I15:I16"/>
    <mergeCell ref="J15:J16"/>
    <mergeCell ref="A3:A4"/>
    <mergeCell ref="B3:B4"/>
    <mergeCell ref="C3:C4"/>
    <mergeCell ref="D3:J3"/>
    <mergeCell ref="A6:B23"/>
    <mergeCell ref="C6:C11"/>
    <mergeCell ref="D9:D10"/>
    <mergeCell ref="E9:E10"/>
    <mergeCell ref="F9:F10"/>
    <mergeCell ref="I9:I10"/>
    <mergeCell ref="A135:A152"/>
    <mergeCell ref="B135:B152"/>
    <mergeCell ref="C135:C140"/>
    <mergeCell ref="D138:D139"/>
    <mergeCell ref="E138:E139"/>
    <mergeCell ref="F138:F139"/>
    <mergeCell ref="G138:G139"/>
    <mergeCell ref="H138:H139"/>
    <mergeCell ref="I138:I139"/>
    <mergeCell ref="J138:J139"/>
    <mergeCell ref="C141:C146"/>
    <mergeCell ref="D144:D145"/>
    <mergeCell ref="E144:E145"/>
    <mergeCell ref="F144:F145"/>
    <mergeCell ref="G144:G145"/>
    <mergeCell ref="H144:H145"/>
    <mergeCell ref="I144:I145"/>
    <mergeCell ref="J144:J145"/>
    <mergeCell ref="C147:C152"/>
    <mergeCell ref="D150:D151"/>
    <mergeCell ref="E150:E151"/>
    <mergeCell ref="F150:F151"/>
    <mergeCell ref="G150:G151"/>
    <mergeCell ref="H150:H151"/>
    <mergeCell ref="I150:I151"/>
    <mergeCell ref="J150:J151"/>
  </mergeCells>
  <printOptions/>
  <pageMargins left="0.3937007874015748" right="0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88" t="s">
        <v>79</v>
      </c>
      <c r="B1" s="88"/>
      <c r="C1" s="88"/>
      <c r="D1" s="88"/>
      <c r="E1" s="88"/>
      <c r="F1" s="88"/>
      <c r="G1" s="88"/>
      <c r="H1" s="88"/>
    </row>
    <row r="2" spans="1:8" ht="15.75" thickBot="1">
      <c r="A2" s="7"/>
      <c r="F2" s="89" t="s">
        <v>112</v>
      </c>
      <c r="G2" s="89"/>
      <c r="H2" s="89"/>
    </row>
    <row r="3" spans="1:8" ht="203.25" customHeight="1">
      <c r="A3" s="96" t="s">
        <v>14</v>
      </c>
      <c r="B3" s="98" t="s">
        <v>81</v>
      </c>
      <c r="C3" s="90" t="s">
        <v>73</v>
      </c>
      <c r="D3" s="90" t="s">
        <v>80</v>
      </c>
      <c r="E3" s="90"/>
      <c r="F3" s="90"/>
      <c r="G3" s="90"/>
      <c r="H3" s="91"/>
    </row>
    <row r="4" spans="1:8" ht="15.75" thickBot="1">
      <c r="A4" s="97"/>
      <c r="B4" s="99"/>
      <c r="C4" s="100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74</v>
      </c>
      <c r="C5" s="21" t="s">
        <v>84</v>
      </c>
      <c r="D5" s="21" t="s">
        <v>82</v>
      </c>
      <c r="E5" s="21" t="s">
        <v>82</v>
      </c>
      <c r="F5" s="21" t="s">
        <v>82</v>
      </c>
      <c r="G5" s="21" t="s">
        <v>82</v>
      </c>
      <c r="H5" s="22" t="s">
        <v>82</v>
      </c>
    </row>
    <row r="6" spans="1:8" ht="15">
      <c r="A6" s="11"/>
      <c r="B6" s="10" t="s">
        <v>75</v>
      </c>
      <c r="C6" s="9"/>
      <c r="D6" s="9"/>
      <c r="E6" s="9"/>
      <c r="F6" s="9"/>
      <c r="G6" s="8"/>
      <c r="H6" s="12"/>
    </row>
    <row r="7" spans="1:8" ht="60.75" customHeight="1">
      <c r="A7" s="101"/>
      <c r="B7" s="102" t="s">
        <v>76</v>
      </c>
      <c r="C7" s="104"/>
      <c r="D7" s="104"/>
      <c r="E7" s="104"/>
      <c r="F7" s="104"/>
      <c r="G7" s="92"/>
      <c r="H7" s="94"/>
    </row>
    <row r="8" spans="1:8" ht="15">
      <c r="A8" s="101"/>
      <c r="B8" s="103"/>
      <c r="C8" s="104"/>
      <c r="D8" s="104"/>
      <c r="E8" s="104"/>
      <c r="F8" s="104"/>
      <c r="G8" s="93"/>
      <c r="H8" s="95"/>
    </row>
    <row r="9" spans="1:8" ht="25.5">
      <c r="A9" s="11"/>
      <c r="B9" s="17" t="s">
        <v>77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78</v>
      </c>
      <c r="C10" s="14"/>
      <c r="D10" s="14"/>
      <c r="E10" s="14"/>
      <c r="F10" s="14"/>
      <c r="G10" s="15"/>
      <c r="H10" s="16"/>
    </row>
    <row r="11" ht="15">
      <c r="A11" t="s">
        <v>83</v>
      </c>
    </row>
  </sheetData>
  <sheetProtection/>
  <mergeCells count="14"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  <mergeCell ref="B3:B4"/>
    <mergeCell ref="C3:C4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6.421875" style="0" customWidth="1"/>
    <col min="3" max="3" width="24.7109375" style="0" customWidth="1"/>
    <col min="4" max="4" width="11.8515625" style="0" customWidth="1"/>
    <col min="5" max="5" width="17.421875" style="0" customWidth="1"/>
  </cols>
  <sheetData>
    <row r="1" spans="1:10" ht="84.75" customHeight="1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8:10" ht="15.75" thickBot="1">
      <c r="H2" s="89" t="s">
        <v>113</v>
      </c>
      <c r="I2" s="89"/>
      <c r="J2" s="89"/>
    </row>
    <row r="3" spans="1:10" ht="118.5" customHeight="1" thickBot="1">
      <c r="A3" s="111" t="s">
        <v>14</v>
      </c>
      <c r="B3" s="111" t="s">
        <v>15</v>
      </c>
      <c r="C3" s="111" t="s">
        <v>16</v>
      </c>
      <c r="D3" s="111" t="s">
        <v>17</v>
      </c>
      <c r="E3" s="105" t="s">
        <v>18</v>
      </c>
      <c r="F3" s="106"/>
      <c r="G3" s="106"/>
      <c r="H3" s="106"/>
      <c r="I3" s="106"/>
      <c r="J3" s="107"/>
    </row>
    <row r="4" spans="1:10" ht="59.25" customHeight="1" thickBot="1">
      <c r="A4" s="112"/>
      <c r="B4" s="112"/>
      <c r="C4" s="112"/>
      <c r="D4" s="112"/>
      <c r="E4" s="112" t="s">
        <v>19</v>
      </c>
      <c r="F4" s="105" t="s">
        <v>20</v>
      </c>
      <c r="G4" s="106"/>
      <c r="H4" s="106"/>
      <c r="I4" s="106"/>
      <c r="J4" s="107"/>
    </row>
    <row r="5" spans="1:10" ht="15.75" thickBot="1">
      <c r="A5" s="113"/>
      <c r="B5" s="113"/>
      <c r="C5" s="113"/>
      <c r="D5" s="113"/>
      <c r="E5" s="113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202.5" customHeight="1" thickBot="1">
      <c r="A6" s="3">
        <v>1</v>
      </c>
      <c r="B6" s="24" t="s">
        <v>47</v>
      </c>
      <c r="C6" s="25" t="s">
        <v>86</v>
      </c>
      <c r="D6" s="25"/>
      <c r="E6" s="25"/>
      <c r="F6" s="23"/>
      <c r="G6" s="23"/>
      <c r="H6" s="23"/>
      <c r="I6" s="23"/>
      <c r="J6" s="23"/>
    </row>
    <row r="7" spans="1:10" ht="167.25" customHeight="1" thickBot="1">
      <c r="A7" s="109">
        <v>2</v>
      </c>
      <c r="B7" s="109" t="s">
        <v>3</v>
      </c>
      <c r="C7" s="25" t="s">
        <v>88</v>
      </c>
      <c r="D7" s="25"/>
      <c r="E7" s="25"/>
      <c r="F7" s="25"/>
      <c r="G7" s="25"/>
      <c r="H7" s="25"/>
      <c r="I7" s="25"/>
      <c r="J7" s="25"/>
    </row>
    <row r="8" spans="1:10" ht="102" customHeight="1" thickBot="1">
      <c r="A8" s="110"/>
      <c r="B8" s="110"/>
      <c r="C8" s="25" t="s">
        <v>87</v>
      </c>
      <c r="D8" s="25"/>
      <c r="E8" s="25"/>
      <c r="F8" s="25"/>
      <c r="G8" s="25"/>
      <c r="H8" s="25"/>
      <c r="I8" s="25"/>
      <c r="J8" s="25"/>
    </row>
  </sheetData>
  <sheetProtection/>
  <mergeCells count="11">
    <mergeCell ref="E3:J3"/>
    <mergeCell ref="F4:J4"/>
    <mergeCell ref="A1:J1"/>
    <mergeCell ref="B7:B8"/>
    <mergeCell ref="A7:A8"/>
    <mergeCell ref="H2:J2"/>
    <mergeCell ref="A3:A5"/>
    <mergeCell ref="B3:B5"/>
    <mergeCell ref="C3:C5"/>
    <mergeCell ref="D3:D5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08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22:24" ht="15.75" thickBot="1">
      <c r="V2" s="89" t="s">
        <v>114</v>
      </c>
      <c r="W2" s="89"/>
      <c r="X2" s="89"/>
    </row>
    <row r="3" spans="1:24" ht="15" customHeight="1">
      <c r="A3" s="114" t="s">
        <v>89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20" t="s">
        <v>90</v>
      </c>
      <c r="N3" s="121"/>
      <c r="O3" s="121"/>
      <c r="P3" s="121"/>
      <c r="Q3" s="122"/>
      <c r="R3" s="120" t="s">
        <v>91</v>
      </c>
      <c r="S3" s="121"/>
      <c r="T3" s="121"/>
      <c r="U3" s="121"/>
      <c r="V3" s="121"/>
      <c r="W3" s="121"/>
      <c r="X3" s="122"/>
    </row>
    <row r="4" spans="1:24" ht="15.75" thickBo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23"/>
      <c r="N4" s="124"/>
      <c r="O4" s="124"/>
      <c r="P4" s="124"/>
      <c r="Q4" s="125"/>
      <c r="R4" s="123"/>
      <c r="S4" s="124"/>
      <c r="T4" s="124"/>
      <c r="U4" s="124"/>
      <c r="V4" s="124"/>
      <c r="W4" s="124"/>
      <c r="X4" s="125"/>
    </row>
    <row r="5" spans="1:24" ht="299.25" customHeight="1" thickBot="1">
      <c r="A5" s="111" t="s">
        <v>14</v>
      </c>
      <c r="B5" s="111" t="s">
        <v>92</v>
      </c>
      <c r="C5" s="111" t="s">
        <v>93</v>
      </c>
      <c r="D5" s="111" t="s">
        <v>94</v>
      </c>
      <c r="E5" s="111" t="s">
        <v>95</v>
      </c>
      <c r="F5" s="111" t="s">
        <v>96</v>
      </c>
      <c r="G5" s="111" t="s">
        <v>97</v>
      </c>
      <c r="H5" s="111" t="s">
        <v>98</v>
      </c>
      <c r="I5" s="111" t="s">
        <v>99</v>
      </c>
      <c r="J5" s="111" t="s">
        <v>100</v>
      </c>
      <c r="K5" s="111" t="s">
        <v>101</v>
      </c>
      <c r="L5" s="126" t="s">
        <v>102</v>
      </c>
      <c r="M5" s="126">
        <v>2021</v>
      </c>
      <c r="N5" s="126">
        <v>2022</v>
      </c>
      <c r="O5" s="126">
        <v>2023</v>
      </c>
      <c r="P5" s="126">
        <v>2024</v>
      </c>
      <c r="Q5" s="111">
        <v>2025</v>
      </c>
      <c r="R5" s="112" t="s">
        <v>103</v>
      </c>
      <c r="S5" s="112" t="s">
        <v>104</v>
      </c>
      <c r="T5" s="105" t="s">
        <v>105</v>
      </c>
      <c r="U5" s="106"/>
      <c r="V5" s="106"/>
      <c r="W5" s="106"/>
      <c r="X5" s="107"/>
    </row>
    <row r="6" spans="1:24" ht="15.75" thickBo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27"/>
      <c r="M6" s="127"/>
      <c r="N6" s="127"/>
      <c r="O6" s="127"/>
      <c r="P6" s="127"/>
      <c r="Q6" s="113"/>
      <c r="R6" s="113"/>
      <c r="S6" s="113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84</v>
      </c>
      <c r="B8" s="3" t="s">
        <v>82</v>
      </c>
      <c r="C8" s="3" t="s">
        <v>82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34" t="s">
        <v>106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31"/>
      <c r="N13" s="131"/>
      <c r="O13" s="131"/>
      <c r="P13" s="131"/>
      <c r="Q13" s="131"/>
      <c r="R13" s="109" t="s">
        <v>108</v>
      </c>
      <c r="S13" s="109" t="s">
        <v>108</v>
      </c>
      <c r="T13" s="109" t="s">
        <v>108</v>
      </c>
      <c r="U13" s="109" t="s">
        <v>108</v>
      </c>
      <c r="V13" s="109" t="s">
        <v>108</v>
      </c>
      <c r="W13" s="109" t="s">
        <v>108</v>
      </c>
      <c r="X13" s="109" t="s">
        <v>108</v>
      </c>
    </row>
    <row r="14" spans="1:24" ht="15.75" thickBot="1">
      <c r="A14" s="128" t="s">
        <v>107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2"/>
      <c r="N14" s="132"/>
      <c r="O14" s="132"/>
      <c r="P14" s="132"/>
      <c r="Q14" s="132"/>
      <c r="R14" s="110"/>
      <c r="S14" s="110"/>
      <c r="T14" s="110"/>
      <c r="U14" s="110"/>
      <c r="V14" s="110"/>
      <c r="W14" s="110"/>
      <c r="X14" s="110"/>
    </row>
    <row r="15" ht="15">
      <c r="A15" t="s">
        <v>110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ЕДДС</cp:lastModifiedBy>
  <cp:lastPrinted>2022-06-15T07:28:52Z</cp:lastPrinted>
  <dcterms:created xsi:type="dcterms:W3CDTF">2020-12-28T08:21:49Z</dcterms:created>
  <dcterms:modified xsi:type="dcterms:W3CDTF">2022-06-16T07:17:30Z</dcterms:modified>
  <cp:category/>
  <cp:version/>
  <cp:contentType/>
  <cp:contentStatus/>
</cp:coreProperties>
</file>