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65506" windowWidth="15630" windowHeight="12135" tabRatio="775" activeTab="0"/>
  </bookViews>
  <sheets>
    <sheet name="доходы 1" sheetId="1" r:id="rId1"/>
    <sheet name="программные 2" sheetId="2" r:id="rId2"/>
    <sheet name="ведомственная 3" sheetId="3" r:id="rId3"/>
    <sheet name="источники 4" sheetId="4" r:id="rId4"/>
    <sheet name="прил 7 т.2" sheetId="5" r:id="rId5"/>
    <sheet name="прил 7 т.3" sheetId="6" r:id="rId6"/>
    <sheet name="прил 7 т.15" sheetId="7" r:id="rId7"/>
    <sheet name="прил 7 т.16" sheetId="8" r:id="rId8"/>
    <sheet name="прил 7 т.17" sheetId="9" r:id="rId9"/>
  </sheets>
  <definedNames>
    <definedName name="_xlnm.Print_Titles" localSheetId="2">'ведомственная 3'!$12:$12</definedName>
    <definedName name="_xlnm.Print_Titles" localSheetId="0">'доходы 1'!$13:$13</definedName>
    <definedName name="_xlnm.Print_Titles" localSheetId="1">'программные 2'!$13:$13</definedName>
    <definedName name="_xlnm.Print_Area" localSheetId="3">'источники 4'!$A$1:$K$25</definedName>
    <definedName name="_xlnm.Print_Area" localSheetId="6">'прил 7 т.15'!$A$1:$D$23</definedName>
    <definedName name="_xlnm.Print_Area" localSheetId="5">'прил 7 т.3'!$A$1:$D$24</definedName>
  </definedNames>
  <calcPr fullCalcOnLoad="1"/>
</workbook>
</file>

<file path=xl/sharedStrings.xml><?xml version="1.0" encoding="utf-8"?>
<sst xmlns="http://schemas.openxmlformats.org/spreadsheetml/2006/main" count="4011" uniqueCount="759">
  <si>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</si>
  <si>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</si>
  <si>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</si>
  <si>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</si>
  <si>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</si>
  <si>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</si>
  <si>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</si>
  <si>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</si>
  <si>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</si>
  <si>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</si>
  <si>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</si>
  <si>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</si>
  <si>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</si>
  <si>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</si>
  <si>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</si>
  <si>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</si>
  <si>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</si>
  <si>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</si>
  <si>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</si>
  <si>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</si>
  <si>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</si>
  <si>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</si>
  <si>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</si>
  <si>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</si>
  <si>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</si>
  <si>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</si>
  <si>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</si>
  <si>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</si>
  <si>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</si>
  <si>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</si>
  <si>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</si>
  <si>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</si>
  <si>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</si>
  <si>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</si>
  <si>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</si>
  <si>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</si>
  <si>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</si>
  <si>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</si>
  <si>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</si>
  <si>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</si>
  <si>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</si>
  <si>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</si>
  <si>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</si>
  <si>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</si>
  <si>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</si>
  <si>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</si>
  <si>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</si>
  <si>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</si>
  <si>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</si>
  <si>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</si>
  <si>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</si>
  <si>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</si>
  <si>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</si>
  <si>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</si>
  <si>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</si>
  <si>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</si>
  <si>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</si>
  <si>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</si>
  <si>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</si>
  <si>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</si>
  <si>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</si>
  <si>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</si>
  <si>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</si>
  <si>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</si>
  <si>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</si>
  <si>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</si>
  <si>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</si>
  <si>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</si>
  <si>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</si>
  <si>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</si>
  <si>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</si>
  <si>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</si>
  <si>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</si>
  <si>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</si>
  <si>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</si>
  <si>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</si>
  <si>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</si>
  <si>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</si>
  <si>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</si>
  <si>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</si>
  <si>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</si>
  <si>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</si>
  <si>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</si>
  <si>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</si>
  <si>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</si>
  <si>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</si>
  <si>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</si>
  <si>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</si>
  <si>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</si>
  <si>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</si>
  <si>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</si>
  <si>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</si>
  <si>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</si>
  <si>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</si>
  <si>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</si>
  <si>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</si>
  <si>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</si>
  <si>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</si>
  <si>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</si>
  <si>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</si>
  <si>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</si>
  <si>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</si>
  <si>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</si>
  <si>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</si>
  <si>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</si>
  <si>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</si>
  <si>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</si>
  <si>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</si>
  <si>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</si>
  <si>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</si>
  <si>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</si>
  <si>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</si>
  <si>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</si>
  <si>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</si>
  <si>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</si>
  <si>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</si>
  <si>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</si>
  <si>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</si>
  <si>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</si>
  <si>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</si>
  <si>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</si>
  <si>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</si>
  <si>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</si>
  <si>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</si>
  <si>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</si>
  <si>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</si>
  <si>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</si>
  <si>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</si>
  <si>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</si>
  <si>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</si>
  <si>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</si>
  <si>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</si>
  <si>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</si>
  <si>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1 14 06013 13 0000 430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</si>
  <si>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</si>
  <si>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</si>
  <si>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</si>
  <si>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</si>
  <si>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</si>
  <si>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</si>
  <si>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</si>
  <si>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</si>
  <si>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3 3А 00000</t>
  </si>
  <si>
    <t>09 1 1А 00000</t>
  </si>
  <si>
    <t>99 9 00 73080</t>
  </si>
  <si>
    <t>99 9 00 92920</t>
  </si>
  <si>
    <t>05 1 1В 00000</t>
  </si>
  <si>
    <t>05 2 2Д 00000</t>
  </si>
  <si>
    <t>05 3 3Б 00000</t>
  </si>
  <si>
    <t>05 4 4А 00000</t>
  </si>
  <si>
    <t>05 4 4Б 00000</t>
  </si>
  <si>
    <t>05 5 5А 00000</t>
  </si>
  <si>
    <t>05 6 6А 00000</t>
  </si>
  <si>
    <t>03 2 2В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</si>
  <si>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</si>
  <si>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</si>
  <si>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</si>
  <si>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</si>
  <si>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</si>
  <si>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</si>
  <si>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</si>
  <si>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</si>
  <si>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</si>
  <si>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</si>
  <si>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</si>
  <si>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</si>
  <si>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99 9 00 73040</t>
  </si>
  <si>
    <t>ФИНАНСОВОЕ УПРАВЛЕНИЕ АДМИНИСТРАЦИИ МУНИЦИПАЛЬНОГО РАЙОНА "КНЯЖПОГОСТСКИЙ"</t>
  </si>
  <si>
    <t>99 9 00 99990</t>
  </si>
  <si>
    <t>01 0 00 00000</t>
  </si>
  <si>
    <t>02 0 00 00000</t>
  </si>
  <si>
    <t>02 1 00 00000</t>
  </si>
  <si>
    <t>03 0 00 00000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</si>
  <si>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</si>
  <si>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</si>
  <si>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</si>
  <si>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</si>
  <si>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</si>
  <si>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</si>
  <si>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</si>
  <si>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</si>
  <si>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</si>
  <si>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</si>
  <si>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</si>
  <si>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</si>
  <si>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</si>
  <si>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</si>
  <si>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</si>
  <si>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</si>
  <si>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</si>
  <si>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</si>
  <si>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</si>
  <si>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</si>
  <si>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</si>
  <si>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</si>
  <si>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</si>
  <si>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07 0 00 00000</t>
  </si>
  <si>
    <t>07 3 00 00000</t>
  </si>
  <si>
    <t>08 0 00 00000</t>
  </si>
  <si>
    <t>08 1 00 00000</t>
  </si>
  <si>
    <t>09 0 00 00000</t>
  </si>
  <si>
    <t>09 1 00 00000</t>
  </si>
  <si>
    <t>99 0 00 00000</t>
  </si>
  <si>
    <t>99 9 00 00000</t>
  </si>
  <si>
    <t>06 4 4А 00000</t>
  </si>
  <si>
    <t>06 4 00 00000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</si>
  <si>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</si>
  <si>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</si>
  <si>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</si>
  <si>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</si>
  <si>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</si>
  <si>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</si>
  <si>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</si>
  <si>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</si>
  <si>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</si>
  <si>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</si>
  <si>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</si>
  <si>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</si>
  <si>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</si>
  <si>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</si>
  <si>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</si>
  <si>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</si>
  <si>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</si>
  <si>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</si>
  <si>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</si>
  <si>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</si>
  <si>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</si>
  <si>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</si>
  <si>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04 2 2Р 00000</t>
  </si>
  <si>
    <t>08 2 00 00000</t>
  </si>
  <si>
    <t>Подпрограмма "Массовая физическая культура"</t>
  </si>
  <si>
    <t>04 4 4А S2040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</si>
  <si>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</si>
  <si>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</si>
  <si>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</si>
  <si>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</si>
  <si>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</si>
  <si>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</si>
  <si>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</si>
  <si>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03 1 1Д 51760</t>
  </si>
  <si>
    <t>03 1 1Е 73030</t>
  </si>
  <si>
    <t>Содержание объектов муниципальной собственности</t>
  </si>
  <si>
    <t>03 2 2К 00000</t>
  </si>
  <si>
    <t>04 4 4Б 00000</t>
  </si>
  <si>
    <t>Реализация народых проектов в сфере благоустройства</t>
  </si>
  <si>
    <t>03 2 2Е 00000</t>
  </si>
  <si>
    <t>НЕ УКАЗАНО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</si>
  <si>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</si>
  <si>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</si>
  <si>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</si>
  <si>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</si>
  <si>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"Развитие инфраструктуры физической культуры и спорта"</t>
  </si>
  <si>
    <t>06 1 00 00000</t>
  </si>
  <si>
    <t>Реализация народного проекта в сфере культуры</t>
  </si>
  <si>
    <t>05 4 4Л 00000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</si>
  <si>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</si>
  <si>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</si>
  <si>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</si>
  <si>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</si>
  <si>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08 4 00 00000</t>
  </si>
  <si>
    <t>2022 год</t>
  </si>
  <si>
    <t/>
  </si>
  <si>
    <t>ВСЕГО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</si>
  <si>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</si>
  <si>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</si>
  <si>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Подпрограмма "Градостроительная деятельность"</t>
  </si>
  <si>
    <t>03 3 00 00000</t>
  </si>
  <si>
    <t>Реализация народных проектов в сфере образования, прошедших отбор в рамках проекта "Народный бюджет"</t>
  </si>
  <si>
    <t>Обеспечение жильем молодых семей на территории МР "Княжпогостский"</t>
  </si>
  <si>
    <t>04 3 3К 00000</t>
  </si>
  <si>
    <t>04 3 3К L4970</t>
  </si>
  <si>
    <t>04 3 3Л S2700</t>
  </si>
  <si>
    <t>Мероприятия по проведению оздоровительной кампании детей</t>
  </si>
  <si>
    <t>05 1 1В S2700</t>
  </si>
  <si>
    <t>05 2 2Д S2690</t>
  </si>
  <si>
    <t>05 3 3Б S2690</t>
  </si>
  <si>
    <t>05 4 4А S2690</t>
  </si>
  <si>
    <t>05 6 6А S2690</t>
  </si>
  <si>
    <t>06 4 4А S2700</t>
  </si>
  <si>
    <t>09 3 00 00000</t>
  </si>
  <si>
    <t>09 3 3А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</si>
  <si>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</si>
  <si>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</si>
  <si>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</si>
  <si>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</si>
  <si>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</si>
  <si>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</si>
  <si>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</si>
  <si>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</si>
  <si>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</si>
  <si>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</si>
  <si>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</si>
  <si>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</si>
  <si>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2 02 35082 05 0000 150</t>
  </si>
  <si>
    <t>2 02 30029 05 0000 150</t>
  </si>
  <si>
    <t>2 02 15001 05 0000 150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</si>
  <si>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</si>
  <si>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</si>
  <si>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</si>
  <si>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</si>
  <si>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</si>
  <si>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</si>
  <si>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</si>
  <si>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</si>
  <si>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</si>
  <si>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</si>
  <si>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</si>
  <si>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</si>
  <si>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</si>
  <si>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</si>
  <si>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</si>
  <si>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</si>
  <si>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</si>
  <si>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</si>
  <si>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</si>
  <si>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</si>
  <si>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</si>
  <si>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</si>
  <si>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</si>
  <si>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</si>
  <si>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</si>
  <si>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</si>
  <si>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</si>
  <si>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</si>
  <si>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</si>
  <si>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</si>
  <si>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</si>
  <si>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</si>
  <si>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</si>
  <si>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</si>
  <si>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</si>
  <si>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</si>
  <si>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</si>
  <si>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</si>
  <si>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</si>
  <si>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</si>
  <si>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</si>
  <si>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</si>
  <si>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</si>
  <si>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</si>
  <si>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</si>
  <si>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</si>
  <si>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</si>
  <si>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</si>
  <si>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</si>
  <si>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</si>
  <si>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</si>
  <si>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</si>
  <si>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</si>
  <si>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</si>
  <si>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Осуществление полномочий по решению Совета МР "Княжпогостский" с 2020 года</t>
  </si>
  <si>
    <t>99 9 00 64585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</si>
  <si>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</si>
  <si>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</si>
  <si>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</si>
  <si>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</si>
  <si>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</si>
  <si>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</si>
  <si>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</si>
  <si>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</si>
  <si>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</si>
  <si>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</si>
  <si>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</si>
  <si>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</si>
  <si>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</si>
  <si>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</si>
  <si>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</si>
  <si>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</si>
  <si>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</si>
  <si>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</si>
  <si>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</si>
  <si>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</si>
  <si>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</si>
  <si>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</si>
  <si>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</si>
  <si>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</si>
  <si>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</si>
  <si>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</si>
  <si>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</si>
  <si>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2 02 15001 00 0000 150</t>
  </si>
  <si>
    <t>Дотации на выравнивание бюджетной обеспеченности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</si>
  <si>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</si>
  <si>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</si>
  <si>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</si>
  <si>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</si>
  <si>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</si>
  <si>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</si>
  <si>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</si>
  <si>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</si>
  <si>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</si>
  <si>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</si>
  <si>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</si>
  <si>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</si>
  <si>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</si>
  <si>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</si>
  <si>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</si>
  <si>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</si>
  <si>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</si>
  <si>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</si>
  <si>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</si>
  <si>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</si>
  <si>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</si>
  <si>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</si>
  <si>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</si>
  <si>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</si>
  <si>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</si>
  <si>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</si>
  <si>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</si>
  <si>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</si>
  <si>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</si>
  <si>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Подпрограмма "Создание условий для обеспечения населения доступным и комфортным жильем населения"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</si>
  <si>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</si>
  <si>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</si>
  <si>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</si>
  <si>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</si>
  <si>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</si>
  <si>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</si>
  <si>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</si>
  <si>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</si>
  <si>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</si>
  <si>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</si>
  <si>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</si>
  <si>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</si>
  <si>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</si>
  <si>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</si>
  <si>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</si>
  <si>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</si>
  <si>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</si>
  <si>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</si>
  <si>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</si>
  <si>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</si>
  <si>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</si>
  <si>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2 2А S2700</t>
  </si>
  <si>
    <t>04 2 2И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</si>
  <si>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</si>
  <si>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2Р L3040</t>
  </si>
  <si>
    <t>04 2 2С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</si>
  <si>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</si>
  <si>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Комплектование книжных и документных фондов</t>
  </si>
  <si>
    <t>05 2 2А 00000</t>
  </si>
  <si>
    <t>Укрепление материально-технической базы муниципальных учреждений сферы культуры</t>
  </si>
  <si>
    <t>Реализация народных проектов в сфере КУЛЬТУРЫ, прошедших отбор в рамках проекта "Народный бюджет"</t>
  </si>
  <si>
    <t>05 7 00 00000</t>
  </si>
  <si>
    <t>05 7 1А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</si>
  <si>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</si>
  <si>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7 1А S2690</t>
  </si>
  <si>
    <t>05 7 1Б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</si>
  <si>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</si>
  <si>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</si>
  <si>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4 4В 00000</t>
  </si>
  <si>
    <t>07 1 00 00000</t>
  </si>
  <si>
    <t>07 1 1А 00000</t>
  </si>
  <si>
    <t>07 1 1А 64502</t>
  </si>
  <si>
    <t>07 1 1Б 00000</t>
  </si>
  <si>
    <t>07 1 1Б 73110</t>
  </si>
  <si>
    <t>07 1 1В 00000</t>
  </si>
  <si>
    <t>07 2 00 00000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</si>
  <si>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</si>
  <si>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</si>
  <si>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</si>
  <si>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</si>
  <si>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</si>
  <si>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Осуществление государственных полномочий в сфере административной ответственности</t>
  </si>
  <si>
    <t>08 1 3А 00000</t>
  </si>
  <si>
    <t>08 1 3А 73150</t>
  </si>
  <si>
    <t>08 1 3А 73160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</si>
  <si>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</si>
  <si>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</si>
  <si>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</si>
  <si>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</si>
  <si>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</si>
  <si>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</si>
  <si>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</si>
  <si>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</si>
  <si>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</si>
  <si>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</si>
  <si>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</si>
  <si>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</si>
  <si>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08 4 2А 92710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</si>
  <si>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</si>
  <si>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</si>
  <si>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</si>
  <si>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</si>
  <si>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Реализация народных проектов в сфере ЗАНЯТОСТИ НАСЕЛЕНИЯ, прошедших отбор в рамках проекта "Народный бюджет"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</si>
  <si>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</si>
  <si>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</si>
  <si>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99 9 00 73140</t>
  </si>
  <si>
    <t>УПРАВЛЕНИЕ КУЛЬТУРЫ И СПОРТА АДМИНИСТРАЦИИ МУНИЦИПАЛЬНОГО РАЙОНА "КНЯЖПОГОСТСКИЙ"</t>
  </si>
  <si>
    <t>Обеспечение жильем отдельных категорий граждан</t>
  </si>
  <si>
    <t>03 1 1Д 00000</t>
  </si>
  <si>
    <t>Приобретение специального оборудования, укрепление МТБ</t>
  </si>
  <si>
    <t>05 4 4В 00000</t>
  </si>
  <si>
    <t>Муниципальная программа "Развитие экономики"</t>
  </si>
  <si>
    <t>Муниципальная программа "Развитие муниципального управления"</t>
  </si>
  <si>
    <t>Подпрограмма "Развитие и сохранение национальных культур"</t>
  </si>
  <si>
    <t>Выполнение муниципального задания (СШ)</t>
  </si>
  <si>
    <t>Подпрограмма "Управление муниципальными финансами"</t>
  </si>
  <si>
    <t>Руководство и управление в сфере финансов</t>
  </si>
  <si>
    <t>Подпрограмма "Управление муниципальным имуществом"</t>
  </si>
  <si>
    <t>Руководство и управление в сфере реализации подпрограммы</t>
  </si>
  <si>
    <t>Подпрограмма "Муниципальное управление"</t>
  </si>
  <si>
    <t>Руководство и управление в сфере установленных функций органов местного самоуправления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</si>
  <si>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</si>
  <si>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</si>
  <si>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Подпрограмма "Профилактика безнадзорности, правонарушений и преступлений несовершеннолетних"</t>
  </si>
  <si>
    <t>Муниципальная программа "Социальная защита населения"</t>
  </si>
  <si>
    <t>Подпрограмма "Содействие занятости населения"</t>
  </si>
  <si>
    <t>Содействия занятости населения</t>
  </si>
  <si>
    <t>Социальная защита населения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</si>
  <si>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</si>
  <si>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</si>
  <si>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</si>
  <si>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</si>
  <si>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</si>
  <si>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по высшему должностному лицу органа местного самоуправления</t>
  </si>
  <si>
    <t>99 9 00 00100</t>
  </si>
  <si>
    <t>Подпрограмма "Гражданская оборона, защита населения и территорий от чрезвычайных ситуаций"</t>
  </si>
  <si>
    <t>УПРАВЛЕНИЕ МУНИЦИПАЛЬНОГО ХОЗЯЙСТВА АДМИНИСТРАЦИИ МУНИЦИПАЛЬНОГО РАЙОНА "КНЯЖПОГОСТСКИЙ"</t>
  </si>
  <si>
    <t>Приложение 2</t>
  </si>
  <si>
    <t>к решению Совета муниципального района</t>
  </si>
  <si>
    <t>Приложение 3</t>
  </si>
  <si>
    <t>05 4 4Л S2500</t>
  </si>
  <si>
    <t>06 1 1А S2100</t>
  </si>
  <si>
    <t>Выполнение муниципального задания МАУ "Княжпогостский ФСК"</t>
  </si>
  <si>
    <t>03 2 2Е S2300</t>
  </si>
  <si>
    <t>03 2 2С S2200</t>
  </si>
  <si>
    <t>09 1 1А S2400</t>
  </si>
  <si>
    <t>04 2 2С S2Я00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</si>
  <si>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</si>
  <si>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</si>
  <si>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</si>
  <si>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</si>
  <si>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</si>
  <si>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</si>
  <si>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</si>
  <si>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</si>
  <si>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</si>
  <si>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</si>
  <si>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</si>
  <si>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</si>
  <si>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</si>
  <si>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</si>
  <si>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</si>
  <si>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</si>
  <si>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</si>
  <si>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</si>
  <si>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</si>
  <si>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</si>
  <si>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</si>
  <si>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</si>
  <si>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</si>
  <si>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Обеспечение населения муниципального образования питьевой водой</t>
  </si>
  <si>
    <t>03 2 2Б 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</si>
  <si>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</si>
  <si>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</si>
  <si>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Мероприятия по обустройству мест захоронения, транспортировки и вывоз в морг тел умерших</t>
  </si>
  <si>
    <t>03 2 2Л 00000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</si>
  <si>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</si>
  <si>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02 1 1A S2220</t>
  </si>
  <si>
    <t xml:space="preserve"> Распределение межбюджетных трансфертов</t>
  </si>
  <si>
    <t>Наименование поселений</t>
  </si>
  <si>
    <t>Сумма, тысяч рублей</t>
  </si>
  <si>
    <t>ВСЕГО:</t>
  </si>
  <si>
    <t>Приложение 6</t>
  </si>
  <si>
    <t>Укрепление материально-технической базы в дошкольных образовательных организациях</t>
  </si>
  <si>
    <t>04 1 1Л 00000</t>
  </si>
  <si>
    <t>04 1 1Л S2010</t>
  </si>
  <si>
    <t>2 02 25304 00 0000 150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</si>
  <si>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</si>
  <si>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</si>
  <si>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Подпрограмма "Развитие сельского хозяйства и переработки сельскохозяйственной продукции"</t>
  </si>
  <si>
    <t>01 2 00 00000</t>
  </si>
  <si>
    <t>04 2 2И 53031</t>
  </si>
  <si>
    <t>04 1 1А S2700</t>
  </si>
  <si>
    <t>Городское поселение "Емва"</t>
  </si>
  <si>
    <t>Приложение 7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</si>
  <si>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</si>
  <si>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Благоустройство территорий дошкольных учреждений</t>
  </si>
  <si>
    <t>04 1 1Б 00000</t>
  </si>
  <si>
    <t>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</si>
  <si>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1Б 74090</t>
  </si>
  <si>
    <t>Приложение 5</t>
  </si>
  <si>
    <t>"Княжпогостский" от 23 декабря 2021 года № 227</t>
  </si>
  <si>
    <t>РАСПРЕДЕЛЕНИЕ БЮДЖЕТНЫХ АССИГНОВАНИЙ ПО ЦЕЛЕВЫМ СТАТЬЯМ (МУНИЦИПАЛЬНЫМ ПРОГРАММАМ МО МР "КНЯЖПОГОСТСКИЙ" И НЕПРОГРАММНЫМ НАПРАВЛЕНИЯМ ДЕЯТЕЛЬНОСТИ), ГРУППАМ ВИДОВ РАСХОДОВ КЛАССИФИКАЦИИ РАСХОДОВ БЮДЖЕТОВ НА 2022 ГОД И ПЛАНОВЫЙ ПЕРИОД 2023 И 2024 ГОДОВ</t>
  </si>
  <si>
    <t>ВЕДОМСТВЕННАЯ СТРУКТУРА РАСХОДОВ БЮДЖЕТА МО МР "КНЯЖПОГОСТСКИЙ"
НА 2022 ГОД И ПЛАНОВЫЙ ПЕРИОД 2023 И 2024 ГОДОВ</t>
  </si>
  <si>
    <t>бюджета муниципального района "Княжпогостский" на 2022 год и плановый период 2023 и 2024 годов</t>
  </si>
  <si>
    <t>2024 год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</si>
  <si>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</si>
  <si>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</si>
  <si>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</si>
  <si>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</si>
  <si>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</si>
  <si>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</si>
  <si>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</si>
  <si>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</si>
  <si>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Создание условий для устойчивого развития агропромышленного комплекса</t>
  </si>
  <si>
    <t>01 2 1А 00000</t>
  </si>
  <si>
    <t>Реализация народных проектов в сфере АГРОПРОМЫШЛЕННОГО комплекса, прошедших отбор в рамках проекта "Народный бюджет"</t>
  </si>
  <si>
    <t>01 2 1А S2900</t>
  </si>
  <si>
    <t>Содержание улично-дорожной сети поселений</t>
  </si>
  <si>
    <t>02 1 1У 00000</t>
  </si>
  <si>
    <t>На выполнение мероприятий по содержанию улично-дорожной сети поселений</t>
  </si>
  <si>
    <t>02 1 1У 64599</t>
  </si>
  <si>
    <t>04 2 2Г 54910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</si>
  <si>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</si>
  <si>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</si>
  <si>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Реализация народных проектов в сфере образования</t>
  </si>
  <si>
    <t>04 3 3С 00000</t>
  </si>
  <si>
    <t>04 3 3С S2Я00</t>
  </si>
  <si>
    <t>Поддержка отрасли культура</t>
  </si>
  <si>
    <t>05 2 2А L5190</t>
  </si>
  <si>
    <t>Проведение текущих ремонтов</t>
  </si>
  <si>
    <t>05 2 2Ж 00000</t>
  </si>
  <si>
    <t>05 2 2Ж S2500</t>
  </si>
  <si>
    <t>05 2 2И 00000</t>
  </si>
  <si>
    <t>05 2 2И S2150</t>
  </si>
  <si>
    <t>Содержание объектов сельских учреждений отрасли культура</t>
  </si>
  <si>
    <t>05 4 4А 64595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</si>
  <si>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</si>
  <si>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99 9 00 73180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</si>
  <si>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</si>
  <si>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99 9 00 73195</t>
  </si>
  <si>
    <t>Разработка и утверждение схем водоснабжения, водоотведения и теплоснабжения</t>
  </si>
  <si>
    <t>03 2 2И 00000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</si>
  <si>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</si>
  <si>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</si>
  <si>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</si>
  <si>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</si>
  <si>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Реализация народного проекта в сфере дорожной деятельности</t>
  </si>
  <si>
    <t>02 1 1Л 00000</t>
  </si>
  <si>
    <t>Реализация народных проектов в сфере ДОРОЖНОЙ ДЕЯТЕЛЬНОСТИ, прошедших отбор в рамках проекта "Народный бюджет"</t>
  </si>
  <si>
    <t>02 1 1Л S2Д00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</si>
  <si>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</si>
  <si>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</si>
  <si>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2 2И 64604</t>
  </si>
  <si>
    <t>Благоустройство территорий</t>
  </si>
  <si>
    <t>03 2 2Н 00000</t>
  </si>
  <si>
    <t>Благоустройство территории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</si>
  <si>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03 2 2Н 74090</t>
  </si>
  <si>
    <t>Разработка и корректировка документов территориального планирования</t>
  </si>
  <si>
    <t>03 3 3А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</si>
  <si>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</si>
  <si>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3 3А S2410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</si>
  <si>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</si>
  <si>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04 2 2Г 74090</t>
  </si>
  <si>
    <t>Проведение текущих ремонтов в организациях дополнительного образования детей</t>
  </si>
  <si>
    <t>04 3 3Н 00000</t>
  </si>
  <si>
    <t>Проведение текущих ремонтов в рамках реализации народных инициатив</t>
  </si>
  <si>
    <t>04 3 3Н 74090</t>
  </si>
  <si>
    <t>Организация и проведение ремонтных работ муниципальных учреждений спорта</t>
  </si>
  <si>
    <t>06 1 1В 00000</t>
  </si>
  <si>
    <t>Организация и проведение ремонтных работ в рамках реализации народных инициатив</t>
  </si>
  <si>
    <t>06 1 1В 74090</t>
  </si>
  <si>
    <t>Подпрограмма "Поддержка социально ориентированных некоммерческих организаций"</t>
  </si>
  <si>
    <t>09 5 00 00000</t>
  </si>
  <si>
    <t>Предоставление субсидий СОНКО, деятельность которых направлена на решение социальных проблем</t>
  </si>
  <si>
    <t>09 5 1А 00000</t>
  </si>
  <si>
    <t>05 1 1Б 00000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</si>
  <si>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</si>
  <si>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</si>
  <si>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</si>
  <si>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</si>
  <si>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</si>
  <si>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</si>
  <si>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</si>
  <si>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</si>
  <si>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</si>
  <si>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</si>
  <si>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</si>
  <si>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</si>
  <si>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</si>
  <si>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</si>
  <si>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</si>
  <si>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</si>
  <si>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</si>
  <si>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</si>
  <si>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</si>
  <si>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</si>
  <si>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</si>
  <si>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</si>
  <si>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2 04 00000 00 0000 000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</si>
  <si>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</si>
  <si>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</si>
  <si>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</si>
  <si>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</si>
  <si>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</si>
  <si>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2 07 00000 00 0000 000</t>
  </si>
  <si>
    <t>ПРОЧИЕ БЕЗВОЗМЕЗДНЫЕ ПОСТУПЛЕНИЯ</t>
  </si>
  <si>
    <t>2 07 05000 05 0000 150</t>
  </si>
  <si>
    <t>Прочие безвозмездные поступления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</si>
  <si>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</si>
  <si>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</si>
  <si>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</si>
  <si>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02 1 1Б S2990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</si>
  <si>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</si>
  <si>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02 1 1М S2070</t>
  </si>
  <si>
    <t>Проведение ликвидационных мероприятий</t>
  </si>
  <si>
    <t>04 2 2К 00000</t>
  </si>
  <si>
    <t>Подпрограмма "Организация и проведение выборов, референдумов"</t>
  </si>
  <si>
    <t>07 6 00 00000</t>
  </si>
  <si>
    <t>Мероприятия на подготовку и проведение местных выборов и референдумов</t>
  </si>
  <si>
    <t>07 6 1А 00000</t>
  </si>
  <si>
    <t>07 6 1А 64588</t>
  </si>
  <si>
    <t>Антитеррористическая защищенность учреждений и объектов с массовым пребыванием людей в рамках реализации народных инициатив</t>
  </si>
  <si>
    <t>08 6 1А 74090</t>
  </si>
  <si>
    <t>Подпрограмма "Доступная среда"</t>
  </si>
  <si>
    <t>09 4 00 00000</t>
  </si>
  <si>
    <t>Доступность маломобильных групп населения</t>
  </si>
  <si>
    <t>09 4 1А 00000</t>
  </si>
  <si>
    <t>Мероприятия по обеспечению доступности для маломобильных групп населения, в рамках реализации народных инициатив</t>
  </si>
  <si>
    <t>09 4 1А 74090</t>
  </si>
  <si>
    <t>Проведение культурно-досуговых мероприятий в рамках реализации народных инициатив</t>
  </si>
  <si>
    <t>05 4 4Б 74090</t>
  </si>
  <si>
    <t>Дотации на выравнивание бюджетной обеспеченности поселений</t>
  </si>
  <si>
    <t>Таблица 3</t>
  </si>
  <si>
    <t>бюджетам поселений на осуществление полномочий по решению Совета МР "Княжпогостский" на 2022 год и плановый период 2023 и 2024 годов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</si>
  <si>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</si>
  <si>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</si>
  <si>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</si>
  <si>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"Чиньяворык"</t>
  </si>
  <si>
    <t>Сельское поселение "Иоссер"</t>
  </si>
  <si>
    <t>Сельское поселение "Серёгово"</t>
  </si>
  <si>
    <t>Таблица 15</t>
  </si>
  <si>
    <t>бюджетам поселений на содержание объектов муниципальной собственности</t>
  </si>
  <si>
    <t>Сельское поселение "Тракт"</t>
  </si>
  <si>
    <t>бюджетам поселений на исполнение судебных решений в сфере жилищного законодательства</t>
  </si>
  <si>
    <t>Таблица 16</t>
  </si>
  <si>
    <t>Приложение 8</t>
  </si>
  <si>
    <t>Таблица 17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</si>
  <si>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</si>
  <si>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</si>
  <si>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</si>
  <si>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</si>
  <si>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Мероприятия в сфере жилищного законодательства</t>
  </si>
  <si>
    <t>03 1 1П 00000</t>
  </si>
  <si>
    <t>Исполнение судебных решений в сфере жилищного законодательства</t>
  </si>
  <si>
    <t>03 1 1П 64593</t>
  </si>
  <si>
    <t>Межбюджетные трансферты на содержание объектов муниципальной собственности</t>
  </si>
  <si>
    <t>03 2 2К 64586</t>
  </si>
  <si>
    <t>Разработка проектов концессионных соглашений и Конкурсной Документации для проведения конкурсных процедур в отношении муниципального имущества</t>
  </si>
  <si>
    <t>03 2 2Т 00000</t>
  </si>
  <si>
    <t>04 1 1Л S2725</t>
  </si>
  <si>
    <t>04 2 2Г S2725</t>
  </si>
  <si>
    <t>Реализация мероприятий, направленных на исполнение наказов избирателей, рекомендуемых к выполнению в 2022 году (проведение текущих ремонтов)</t>
  </si>
  <si>
    <t>04 3 3Н 92724</t>
  </si>
  <si>
    <t>Дотации на выравнивание бюджетной обеспеченности поселений за счет средств республиканского бюджета Республики Коми</t>
  </si>
  <si>
    <t xml:space="preserve">ОБЪЕМ ПОСТУПЛЕНИЙ ДОХОДОВ В БЮДЖЕТ МУНИЦИПАЛЬНОГО РАЙОНА "КНЯЖПОГОСТСКИЙ" </t>
  </si>
  <si>
    <t>НА 2022 ГОД И ПЛАНОВЫЙ ПЕРИОД 2023 И 2024 ГОДОВ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</si>
  <si>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</si>
  <si>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Приложение 9</t>
  </si>
  <si>
    <t>Распределение дотаций</t>
  </si>
  <si>
    <t>на выравнивание бюджетной обеспеченности поселений</t>
  </si>
  <si>
    <t>Городское поселение "Синдор"</t>
  </si>
  <si>
    <t>Сельское поселение "Серегово"</t>
  </si>
  <si>
    <t>Таблица 2</t>
  </si>
  <si>
    <t>бюджетам поселений на выполнение расходных обязательств, отнесенных к полномочиям соответствующих органов местного самоуправления</t>
  </si>
  <si>
    <t>Выполнение расходных обязательств, отнесенных к полномочиям соответствующих органов местного самоуправления</t>
  </si>
  <si>
    <t>07 3 3А 64605</t>
  </si>
  <si>
    <t xml:space="preserve"> "Княжпогостский" от 15 сентября 2022 года № 267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</si>
</sst>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6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54" fillId="0" borderId="0">
      <alignment vertical="top" wrapText="1"/>
      <protection/>
    </xf>
    <xf numFmtId="0" fontId="41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82" fontId="2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1" fillId="33" borderId="0" xfId="0" applyFont="1" applyFill="1" applyAlignment="1">
      <alignment horizontal="right" vertical="top" wrapText="1"/>
    </xf>
    <xf numFmtId="0" fontId="62" fillId="33" borderId="0" xfId="0" applyFont="1" applyFill="1" applyAlignment="1">
      <alignment horizontal="center" vertical="top" wrapText="1"/>
    </xf>
    <xf numFmtId="0" fontId="6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62" fillId="3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1" fillId="0" borderId="0" xfId="0" applyFont="1" applyFill="1" applyAlignment="1">
      <alignment horizontal="right" vertical="center" wrapText="1"/>
    </xf>
    <xf numFmtId="0" fontId="61" fillId="33" borderId="0" xfId="0" applyFont="1" applyFill="1" applyAlignment="1">
      <alignment horizontal="right" vertical="center" wrapText="1"/>
    </xf>
    <xf numFmtId="0" fontId="62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182" fontId="61" fillId="0" borderId="0" xfId="0" applyNumberFormat="1" applyFont="1" applyFill="1" applyAlignment="1">
      <alignment vertical="top" wrapText="1"/>
    </xf>
    <xf numFmtId="182" fontId="0" fillId="0" borderId="0" xfId="0" applyNumberFormat="1" applyFont="1" applyFill="1" applyAlignment="1">
      <alignment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top" wrapText="1"/>
    </xf>
    <xf numFmtId="182" fontId="63" fillId="33" borderId="10" xfId="0" applyNumberFormat="1" applyFont="1" applyFill="1" applyBorder="1" applyAlignment="1">
      <alignment horizontal="right" vertical="center" wrapText="1"/>
    </xf>
    <xf numFmtId="0" fontId="63" fillId="0" borderId="10" xfId="0" applyFont="1" applyFill="1" applyBorder="1" applyAlignment="1">
      <alignment horizontal="left" vertical="center" wrapText="1"/>
    </xf>
    <xf numFmtId="182" fontId="63" fillId="0" borderId="10" xfId="0" applyNumberFormat="1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left" vertical="top" wrapText="1" indent="1"/>
    </xf>
    <xf numFmtId="0" fontId="64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182" fontId="64" fillId="33" borderId="10" xfId="0" applyNumberFormat="1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center" vertical="center" wrapText="1"/>
    </xf>
    <xf numFmtId="182" fontId="64" fillId="0" borderId="10" xfId="0" applyNumberFormat="1" applyFont="1" applyFill="1" applyBorder="1" applyAlignment="1">
      <alignment horizontal="right" vertical="center" wrapText="1"/>
    </xf>
    <xf numFmtId="0" fontId="63" fillId="33" borderId="11" xfId="0" applyFont="1" applyFill="1" applyBorder="1" applyAlignment="1">
      <alignment horizontal="center" vertical="center" wrapText="1"/>
    </xf>
    <xf numFmtId="3" fontId="64" fillId="33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182" fontId="11" fillId="0" borderId="0" xfId="0" applyNumberFormat="1" applyFont="1" applyBorder="1" applyAlignment="1">
      <alignment vertical="top"/>
    </xf>
    <xf numFmtId="182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82" fontId="10" fillId="0" borderId="0" xfId="0" applyNumberFormat="1" applyFont="1" applyFill="1" applyBorder="1" applyAlignment="1">
      <alignment vertical="top"/>
    </xf>
    <xf numFmtId="173" fontId="2" fillId="0" borderId="14" xfId="0" applyNumberFormat="1" applyFont="1" applyFill="1" applyBorder="1" applyAlignment="1">
      <alignment horizontal="right" wrapText="1"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2" fontId="3" fillId="0" borderId="0" xfId="57" applyNumberFormat="1" applyFont="1" applyFill="1" applyBorder="1" applyAlignment="1">
      <alignment horizontal="righ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182" fontId="3" fillId="0" borderId="0" xfId="57" applyNumberFormat="1" applyFont="1" applyFill="1" applyBorder="1" applyAlignment="1">
      <alignment horizontal="right" vertical="center"/>
      <protection/>
    </xf>
    <xf numFmtId="182" fontId="9" fillId="0" borderId="0" xfId="0" applyNumberFormat="1" applyFont="1" applyFill="1" applyAlignment="1">
      <alignment horizontal="right" vertical="center"/>
    </xf>
    <xf numFmtId="0" fontId="2" fillId="0" borderId="0" xfId="57" applyFont="1" applyFill="1" applyBorder="1" applyAlignment="1">
      <alignment horizontal="left" vertical="center" wrapText="1"/>
      <protection/>
    </xf>
    <xf numFmtId="182" fontId="2" fillId="0" borderId="0" xfId="57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left" vertical="top" wrapText="1"/>
    </xf>
    <xf numFmtId="182" fontId="63" fillId="0" borderId="10" xfId="0" applyNumberFormat="1" applyFont="1" applyFill="1" applyBorder="1" applyAlignment="1">
      <alignment vertical="top" wrapText="1"/>
    </xf>
    <xf numFmtId="182" fontId="64" fillId="0" borderId="10" xfId="0" applyNumberFormat="1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wrapText="1"/>
      <protection/>
    </xf>
    <xf numFmtId="0" fontId="15" fillId="0" borderId="0" xfId="57" applyFont="1" applyFill="1" applyBorder="1" applyAlignment="1">
      <alignment/>
      <protection/>
    </xf>
    <xf numFmtId="0" fontId="6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right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top" wrapText="1"/>
    </xf>
    <xf numFmtId="0" fontId="62" fillId="33" borderId="15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0" xfId="57" applyFont="1" applyFill="1" applyBorder="1" applyAlignment="1">
      <alignment horizontal="center" wrapText="1"/>
      <protection/>
    </xf>
    <xf numFmtId="0" fontId="4" fillId="0" borderId="0" xfId="0" applyFont="1" applyFill="1" applyAlignment="1">
      <alignment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4" fillId="0" borderId="0" xfId="0" applyFont="1" applyFill="1" applyAlignment="1">
      <alignment horizontal="center" wrapText="1" shrinkToFit="1"/>
    </xf>
    <xf numFmtId="0" fontId="0" fillId="0" borderId="0" xfId="0" applyAlignment="1">
      <alignment wrapText="1"/>
    </xf>
    <xf numFmtId="0" fontId="3" fillId="0" borderId="27" xfId="5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3" fillId="0" borderId="20" xfId="57" applyFont="1" applyFill="1" applyBorder="1" applyAlignment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4"/>
  <sheetViews>
    <sheetView tabSelected="1" view="pageBreakPreview" zoomScaleNormal="75" zoomScaleSheetLayoutView="100" workbookViewId="0" topLeftCell="A1">
      <selection activeCell="D1" sqref="D1:E1"/>
    </sheetView>
  </sheetViews>
  <sheetFormatPr defaultColWidth="9.00390625" defaultRowHeight="12.75"/>
  <cols>
    <col min="1" max="1" width="24.25390625" style="15" customWidth="1"/>
    <col min="2" max="2" width="57.375" style="15" customWidth="1"/>
    <col min="3" max="5" width="17.75390625" style="15" customWidth="1"/>
    <col min="6" max="6" width="11.125" style="15" bestFit="1" customWidth="1"/>
    <col min="7" max="7" width="12.00390625" style="15" customWidth="1"/>
    <col min="8" max="8" width="13.00390625" style="15" customWidth="1"/>
    <col min="9" max="16384" width="9.125" style="15" customWidth="1"/>
  </cols>
  <sheetData>
    <row r="1" spans="1:5" ht="18.75" customHeight="1">
      <c r="A1" s="20"/>
      <c r="B1" s="20"/>
      <c r="C1" s="20"/>
      <c r="D1" s="84" t="s">
        <v>286</v>
      </c>
      <c r="E1" s="84"/>
    </row>
    <row r="2" spans="1:5" ht="18.75" customHeight="1">
      <c r="A2" s="20"/>
      <c r="B2" s="85" t="s">
        <v>519</v>
      </c>
      <c r="C2" s="85"/>
      <c r="D2" s="85"/>
      <c r="E2" s="85"/>
    </row>
    <row r="3" spans="1:5" ht="18.75" customHeight="1">
      <c r="A3" s="20"/>
      <c r="B3" s="85" t="s">
        <v>758</v>
      </c>
      <c r="C3" s="85"/>
      <c r="D3" s="85"/>
      <c r="E3" s="85"/>
    </row>
    <row r="4" spans="1:5" ht="18.75" customHeight="1">
      <c r="A4" s="20"/>
      <c r="B4" s="20"/>
      <c r="C4" s="20"/>
      <c r="D4" s="20"/>
      <c r="E4" s="20"/>
    </row>
    <row r="5" spans="1:5" ht="18.75" customHeight="1">
      <c r="A5" s="20"/>
      <c r="B5" s="20"/>
      <c r="C5" s="20"/>
      <c r="D5" s="20"/>
      <c r="E5" s="20" t="s">
        <v>286</v>
      </c>
    </row>
    <row r="6" spans="1:5" ht="18.75" customHeight="1">
      <c r="A6" s="20"/>
      <c r="B6" s="84" t="s">
        <v>519</v>
      </c>
      <c r="C6" s="84"/>
      <c r="D6" s="84"/>
      <c r="E6" s="84"/>
    </row>
    <row r="7" spans="1:5" ht="18.75" customHeight="1">
      <c r="A7" s="20"/>
      <c r="B7" s="84" t="s">
        <v>582</v>
      </c>
      <c r="C7" s="84"/>
      <c r="D7" s="84"/>
      <c r="E7" s="84"/>
    </row>
    <row r="8" spans="1:5" ht="18.75" customHeight="1">
      <c r="A8" s="20"/>
      <c r="B8" s="20"/>
      <c r="C8" s="20"/>
      <c r="D8" s="20"/>
      <c r="E8" s="20"/>
    </row>
    <row r="9" spans="1:5" ht="26.25" customHeight="1">
      <c r="A9" s="89" t="s">
        <v>746</v>
      </c>
      <c r="B9" s="89"/>
      <c r="C9" s="89"/>
      <c r="D9" s="89"/>
      <c r="E9" s="89"/>
    </row>
    <row r="10" spans="1:5" ht="30.75" customHeight="1">
      <c r="A10" s="88" t="s">
        <v>747</v>
      </c>
      <c r="B10" s="88"/>
      <c r="C10" s="88"/>
      <c r="D10" s="88"/>
      <c r="E10" s="88"/>
    </row>
    <row r="11" spans="1:5" ht="21.75" customHeight="1">
      <c r="A11" s="86" t="s">
        <v>296</v>
      </c>
      <c r="B11" s="86" t="s">
        <v>297</v>
      </c>
      <c r="C11" s="86" t="s">
        <v>116</v>
      </c>
      <c r="D11" s="86"/>
      <c r="E11" s="86"/>
    </row>
    <row r="12" spans="1:5" ht="36" customHeight="1">
      <c r="A12" s="87" t="s">
        <v>261</v>
      </c>
      <c r="B12" s="87" t="s">
        <v>261</v>
      </c>
      <c r="C12" s="72" t="s">
        <v>260</v>
      </c>
      <c r="D12" s="72" t="s">
        <v>397</v>
      </c>
      <c r="E12" s="72" t="s">
        <v>586</v>
      </c>
    </row>
    <row r="13" spans="1:5" ht="15.75">
      <c r="A13" s="73" t="s">
        <v>300</v>
      </c>
      <c r="B13" s="74" t="s">
        <v>7</v>
      </c>
      <c r="C13" s="77">
        <v>285086.393</v>
      </c>
      <c r="D13" s="77">
        <v>283419.41072</v>
      </c>
      <c r="E13" s="77">
        <v>283180.00955</v>
      </c>
    </row>
    <row r="14" spans="1:5" ht="15.75">
      <c r="A14" s="73" t="s">
        <v>301</v>
      </c>
      <c r="B14" s="74" t="s">
        <v>118</v>
      </c>
      <c r="C14" s="77">
        <v>238507.94</v>
      </c>
      <c r="D14" s="77">
        <v>233946.21</v>
      </c>
      <c r="E14" s="77">
        <v>232351.98</v>
      </c>
    </row>
    <row r="15" spans="1:5" ht="15.75">
      <c r="A15" s="73" t="s">
        <v>302</v>
      </c>
      <c r="B15" s="74" t="s">
        <v>119</v>
      </c>
      <c r="C15" s="77">
        <v>238507.94</v>
      </c>
      <c r="D15" s="77">
        <v>233946.21</v>
      </c>
      <c r="E15" s="77">
        <v>232351.98</v>
      </c>
    </row>
    <row r="16" spans="1:5" ht="94.5">
      <c r="A16" s="73" t="s">
        <v>303</v>
      </c>
      <c r="B16" s="74" t="s">
        <v>398</v>
      </c>
      <c r="C16" s="77">
        <v>234259.94</v>
      </c>
      <c r="D16" s="77">
        <v>229703.21</v>
      </c>
      <c r="E16" s="77">
        <v>228108.98</v>
      </c>
    </row>
    <row r="17" spans="1:5" ht="78.75" customHeight="1">
      <c r="A17" s="75" t="s">
        <v>303</v>
      </c>
      <c r="B17" s="76" t="s">
        <v>398</v>
      </c>
      <c r="C17" s="78">
        <v>234259.94</v>
      </c>
      <c r="D17" s="78">
        <v>229703.21</v>
      </c>
      <c r="E17" s="78">
        <v>228108.98</v>
      </c>
    </row>
    <row r="18" spans="1:5" ht="80.25" customHeight="1">
      <c r="A18" s="73" t="s">
        <v>304</v>
      </c>
      <c r="B18" s="74" t="s">
        <v>213</v>
      </c>
      <c r="C18" s="77">
        <v>244</v>
      </c>
      <c r="D18" s="77">
        <v>226</v>
      </c>
      <c r="E18" s="77">
        <v>226</v>
      </c>
    </row>
    <row r="19" spans="1:5" ht="113.25" customHeight="1">
      <c r="A19" s="75" t="s">
        <v>304</v>
      </c>
      <c r="B19" s="76" t="s">
        <v>748</v>
      </c>
      <c r="C19" s="78">
        <v>244</v>
      </c>
      <c r="D19" s="78">
        <v>226</v>
      </c>
      <c r="E19" s="78">
        <v>226</v>
      </c>
    </row>
    <row r="20" spans="1:5" ht="66" customHeight="1">
      <c r="A20" s="73" t="s">
        <v>305</v>
      </c>
      <c r="B20" s="74" t="s">
        <v>214</v>
      </c>
      <c r="C20" s="77">
        <v>269</v>
      </c>
      <c r="D20" s="77">
        <v>282</v>
      </c>
      <c r="E20" s="77">
        <v>282</v>
      </c>
    </row>
    <row r="21" spans="1:5" ht="47.25">
      <c r="A21" s="75" t="s">
        <v>305</v>
      </c>
      <c r="B21" s="76" t="s">
        <v>214</v>
      </c>
      <c r="C21" s="78">
        <v>269</v>
      </c>
      <c r="D21" s="78">
        <v>282</v>
      </c>
      <c r="E21" s="78">
        <v>282</v>
      </c>
    </row>
    <row r="22" spans="1:5" ht="48.75" customHeight="1">
      <c r="A22" s="73" t="s">
        <v>399</v>
      </c>
      <c r="B22" s="74" t="s">
        <v>528</v>
      </c>
      <c r="C22" s="77">
        <v>3735</v>
      </c>
      <c r="D22" s="77">
        <v>3735</v>
      </c>
      <c r="E22" s="77">
        <v>3735</v>
      </c>
    </row>
    <row r="23" spans="1:5" ht="97.5" customHeight="1">
      <c r="A23" s="75" t="s">
        <v>399</v>
      </c>
      <c r="B23" s="76" t="s">
        <v>528</v>
      </c>
      <c r="C23" s="78">
        <v>3735</v>
      </c>
      <c r="D23" s="78">
        <v>3735</v>
      </c>
      <c r="E23" s="78">
        <v>3735</v>
      </c>
    </row>
    <row r="24" spans="1:5" ht="48.75" customHeight="1">
      <c r="A24" s="73" t="s">
        <v>306</v>
      </c>
      <c r="B24" s="74" t="s">
        <v>24</v>
      </c>
      <c r="C24" s="77">
        <v>11625.25</v>
      </c>
      <c r="D24" s="77">
        <v>11657.73</v>
      </c>
      <c r="E24" s="77">
        <v>11858.58</v>
      </c>
    </row>
    <row r="25" spans="1:5" ht="34.5" customHeight="1">
      <c r="A25" s="73" t="s">
        <v>307</v>
      </c>
      <c r="B25" s="74" t="s">
        <v>25</v>
      </c>
      <c r="C25" s="77">
        <v>11625.25</v>
      </c>
      <c r="D25" s="77">
        <v>11657.73</v>
      </c>
      <c r="E25" s="77">
        <v>11858.58</v>
      </c>
    </row>
    <row r="26" spans="1:5" ht="33" customHeight="1">
      <c r="A26" s="73" t="s">
        <v>354</v>
      </c>
      <c r="B26" s="74" t="s">
        <v>355</v>
      </c>
      <c r="C26" s="77">
        <v>5256.13</v>
      </c>
      <c r="D26" s="77">
        <v>5215.64</v>
      </c>
      <c r="E26" s="77">
        <v>5221.18</v>
      </c>
    </row>
    <row r="27" spans="1:5" ht="126.75" customHeight="1">
      <c r="A27" s="75" t="s">
        <v>308</v>
      </c>
      <c r="B27" s="76" t="s">
        <v>529</v>
      </c>
      <c r="C27" s="78">
        <v>5256.13</v>
      </c>
      <c r="D27" s="78">
        <v>5215.64</v>
      </c>
      <c r="E27" s="78">
        <v>5221.18</v>
      </c>
    </row>
    <row r="28" spans="1:5" ht="112.5" customHeight="1">
      <c r="A28" s="73" t="s">
        <v>356</v>
      </c>
      <c r="B28" s="74" t="s">
        <v>357</v>
      </c>
      <c r="C28" s="77">
        <v>29.09</v>
      </c>
      <c r="D28" s="77">
        <v>29.21</v>
      </c>
      <c r="E28" s="77">
        <v>30.17</v>
      </c>
    </row>
    <row r="29" spans="1:5" ht="143.25" customHeight="1">
      <c r="A29" s="75" t="s">
        <v>309</v>
      </c>
      <c r="B29" s="76" t="s">
        <v>530</v>
      </c>
      <c r="C29" s="78">
        <v>29.09</v>
      </c>
      <c r="D29" s="78">
        <v>29.21</v>
      </c>
      <c r="E29" s="78">
        <v>30.17</v>
      </c>
    </row>
    <row r="30" spans="1:5" ht="94.5" customHeight="1">
      <c r="A30" s="73" t="s">
        <v>358</v>
      </c>
      <c r="B30" s="74" t="s">
        <v>359</v>
      </c>
      <c r="C30" s="77">
        <v>6340.03</v>
      </c>
      <c r="D30" s="77">
        <v>6412.88</v>
      </c>
      <c r="E30" s="77">
        <v>6607.23</v>
      </c>
    </row>
    <row r="31" spans="1:5" ht="128.25" customHeight="1">
      <c r="A31" s="75" t="s">
        <v>310</v>
      </c>
      <c r="B31" s="76" t="s">
        <v>531</v>
      </c>
      <c r="C31" s="78">
        <v>6340.03</v>
      </c>
      <c r="D31" s="78">
        <v>6412.88</v>
      </c>
      <c r="E31" s="78">
        <v>6607.23</v>
      </c>
    </row>
    <row r="32" spans="1:5" ht="19.5" customHeight="1">
      <c r="A32" s="73" t="s">
        <v>311</v>
      </c>
      <c r="B32" s="74" t="s">
        <v>209</v>
      </c>
      <c r="C32" s="77">
        <v>9956</v>
      </c>
      <c r="D32" s="77">
        <v>15291</v>
      </c>
      <c r="E32" s="77">
        <v>17116</v>
      </c>
    </row>
    <row r="33" spans="1:5" ht="31.5">
      <c r="A33" s="73" t="s">
        <v>312</v>
      </c>
      <c r="B33" s="74" t="s">
        <v>5</v>
      </c>
      <c r="C33" s="77">
        <v>7300</v>
      </c>
      <c r="D33" s="77">
        <v>12775</v>
      </c>
      <c r="E33" s="77">
        <v>14600</v>
      </c>
    </row>
    <row r="34" spans="1:5" ht="47.25">
      <c r="A34" s="73" t="s">
        <v>360</v>
      </c>
      <c r="B34" s="74" t="s">
        <v>6</v>
      </c>
      <c r="C34" s="77">
        <v>4500</v>
      </c>
      <c r="D34" s="77">
        <v>7875</v>
      </c>
      <c r="E34" s="77">
        <v>9000</v>
      </c>
    </row>
    <row r="35" spans="1:5" ht="31.5">
      <c r="A35" s="75" t="s">
        <v>313</v>
      </c>
      <c r="B35" s="76" t="s">
        <v>6</v>
      </c>
      <c r="C35" s="78">
        <v>4500</v>
      </c>
      <c r="D35" s="78">
        <v>7875</v>
      </c>
      <c r="E35" s="78">
        <v>9000</v>
      </c>
    </row>
    <row r="36" spans="1:5" ht="34.5" customHeight="1">
      <c r="A36" s="73" t="s">
        <v>361</v>
      </c>
      <c r="B36" s="74" t="s">
        <v>362</v>
      </c>
      <c r="C36" s="77">
        <v>2800</v>
      </c>
      <c r="D36" s="77">
        <v>4900</v>
      </c>
      <c r="E36" s="77">
        <v>5600</v>
      </c>
    </row>
    <row r="37" spans="1:5" ht="48" customHeight="1">
      <c r="A37" s="75" t="s">
        <v>314</v>
      </c>
      <c r="B37" s="76" t="s">
        <v>215</v>
      </c>
      <c r="C37" s="78">
        <v>2800</v>
      </c>
      <c r="D37" s="78">
        <v>4900</v>
      </c>
      <c r="E37" s="78">
        <v>5600</v>
      </c>
    </row>
    <row r="38" spans="1:5" ht="31.5">
      <c r="A38" s="73" t="s">
        <v>315</v>
      </c>
      <c r="B38" s="74" t="s">
        <v>0</v>
      </c>
      <c r="C38" s="77">
        <v>150</v>
      </c>
      <c r="D38" s="77">
        <v>0</v>
      </c>
      <c r="E38" s="77">
        <v>0</v>
      </c>
    </row>
    <row r="39" spans="1:5" ht="31.5">
      <c r="A39" s="73" t="s">
        <v>316</v>
      </c>
      <c r="B39" s="74" t="s">
        <v>0</v>
      </c>
      <c r="C39" s="77">
        <v>150</v>
      </c>
      <c r="D39" s="77">
        <v>0</v>
      </c>
      <c r="E39" s="77">
        <v>0</v>
      </c>
    </row>
    <row r="40" spans="1:5" ht="31.5">
      <c r="A40" s="75" t="s">
        <v>316</v>
      </c>
      <c r="B40" s="76" t="s">
        <v>0</v>
      </c>
      <c r="C40" s="78">
        <v>150</v>
      </c>
      <c r="D40" s="78">
        <v>0</v>
      </c>
      <c r="E40" s="78">
        <v>0</v>
      </c>
    </row>
    <row r="41" spans="1:5" ht="15.75">
      <c r="A41" s="73" t="s">
        <v>317</v>
      </c>
      <c r="B41" s="74" t="s">
        <v>28</v>
      </c>
      <c r="C41" s="77">
        <v>176</v>
      </c>
      <c r="D41" s="77">
        <v>176</v>
      </c>
      <c r="E41" s="77">
        <v>176</v>
      </c>
    </row>
    <row r="42" spans="1:5" ht="15.75">
      <c r="A42" s="73" t="s">
        <v>318</v>
      </c>
      <c r="B42" s="74" t="s">
        <v>28</v>
      </c>
      <c r="C42" s="77">
        <v>176</v>
      </c>
      <c r="D42" s="77">
        <v>176</v>
      </c>
      <c r="E42" s="77">
        <v>176</v>
      </c>
    </row>
    <row r="43" spans="1:5" ht="15.75">
      <c r="A43" s="75" t="s">
        <v>318</v>
      </c>
      <c r="B43" s="76" t="s">
        <v>28</v>
      </c>
      <c r="C43" s="78">
        <v>176</v>
      </c>
      <c r="D43" s="78">
        <v>176</v>
      </c>
      <c r="E43" s="78">
        <v>176</v>
      </c>
    </row>
    <row r="44" spans="1:5" ht="31.5">
      <c r="A44" s="73" t="s">
        <v>319</v>
      </c>
      <c r="B44" s="74" t="s">
        <v>22</v>
      </c>
      <c r="C44" s="77">
        <v>2330</v>
      </c>
      <c r="D44" s="77">
        <v>2340</v>
      </c>
      <c r="E44" s="77">
        <v>2340</v>
      </c>
    </row>
    <row r="45" spans="1:5" ht="47.25">
      <c r="A45" s="73" t="s">
        <v>320</v>
      </c>
      <c r="B45" s="74" t="s">
        <v>321</v>
      </c>
      <c r="C45" s="77">
        <v>2330</v>
      </c>
      <c r="D45" s="77">
        <v>2340</v>
      </c>
      <c r="E45" s="77">
        <v>2340</v>
      </c>
    </row>
    <row r="46" spans="1:5" ht="49.5" customHeight="1">
      <c r="A46" s="75" t="s">
        <v>320</v>
      </c>
      <c r="B46" s="76" t="s">
        <v>321</v>
      </c>
      <c r="C46" s="78">
        <v>2330</v>
      </c>
      <c r="D46" s="78">
        <v>2340</v>
      </c>
      <c r="E46" s="78">
        <v>2340</v>
      </c>
    </row>
    <row r="47" spans="1:5" ht="15.75">
      <c r="A47" s="73" t="s">
        <v>322</v>
      </c>
      <c r="B47" s="74" t="s">
        <v>1</v>
      </c>
      <c r="C47" s="77">
        <v>3790</v>
      </c>
      <c r="D47" s="77">
        <v>3790</v>
      </c>
      <c r="E47" s="77">
        <v>3790</v>
      </c>
    </row>
    <row r="48" spans="1:5" ht="47.25">
      <c r="A48" s="73" t="s">
        <v>323</v>
      </c>
      <c r="B48" s="74" t="s">
        <v>3</v>
      </c>
      <c r="C48" s="77">
        <v>3790</v>
      </c>
      <c r="D48" s="77">
        <v>3790</v>
      </c>
      <c r="E48" s="77">
        <v>3790</v>
      </c>
    </row>
    <row r="49" spans="1:5" ht="63">
      <c r="A49" s="73" t="s">
        <v>324</v>
      </c>
      <c r="B49" s="74" t="s">
        <v>23</v>
      </c>
      <c r="C49" s="77">
        <v>3790</v>
      </c>
      <c r="D49" s="77">
        <v>3790</v>
      </c>
      <c r="E49" s="77">
        <v>3790</v>
      </c>
    </row>
    <row r="50" spans="1:5" ht="47.25">
      <c r="A50" s="75" t="s">
        <v>324</v>
      </c>
      <c r="B50" s="76" t="s">
        <v>23</v>
      </c>
      <c r="C50" s="78">
        <v>3790</v>
      </c>
      <c r="D50" s="78">
        <v>3790</v>
      </c>
      <c r="E50" s="78">
        <v>3790</v>
      </c>
    </row>
    <row r="51" spans="1:5" ht="49.5" customHeight="1">
      <c r="A51" s="73" t="s">
        <v>325</v>
      </c>
      <c r="B51" s="74" t="s">
        <v>120</v>
      </c>
      <c r="C51" s="77">
        <v>11110.09</v>
      </c>
      <c r="D51" s="77">
        <v>9505</v>
      </c>
      <c r="E51" s="77">
        <v>9505</v>
      </c>
    </row>
    <row r="52" spans="1:5" ht="48.75" customHeight="1">
      <c r="A52" s="73" t="s">
        <v>326</v>
      </c>
      <c r="B52" s="74" t="s">
        <v>121</v>
      </c>
      <c r="C52" s="77">
        <v>10980</v>
      </c>
      <c r="D52" s="77">
        <v>9395</v>
      </c>
      <c r="E52" s="77">
        <v>9395</v>
      </c>
    </row>
    <row r="53" spans="1:5" ht="78.75">
      <c r="A53" s="73" t="s">
        <v>363</v>
      </c>
      <c r="B53" s="74" t="s">
        <v>364</v>
      </c>
      <c r="C53" s="77">
        <v>3350</v>
      </c>
      <c r="D53" s="77">
        <v>3265</v>
      </c>
      <c r="E53" s="77">
        <v>3265</v>
      </c>
    </row>
    <row r="54" spans="1:5" ht="81.75" customHeight="1">
      <c r="A54" s="75" t="s">
        <v>327</v>
      </c>
      <c r="B54" s="76" t="s">
        <v>247</v>
      </c>
      <c r="C54" s="78">
        <v>1800</v>
      </c>
      <c r="D54" s="78">
        <v>1765</v>
      </c>
      <c r="E54" s="78">
        <v>1765</v>
      </c>
    </row>
    <row r="55" spans="1:5" ht="94.5">
      <c r="A55" s="75" t="s">
        <v>132</v>
      </c>
      <c r="B55" s="76" t="s">
        <v>122</v>
      </c>
      <c r="C55" s="78">
        <v>1550</v>
      </c>
      <c r="D55" s="78">
        <v>1500</v>
      </c>
      <c r="E55" s="78">
        <v>1500</v>
      </c>
    </row>
    <row r="56" spans="1:5" ht="97.5" customHeight="1">
      <c r="A56" s="73" t="s">
        <v>365</v>
      </c>
      <c r="B56" s="74" t="s">
        <v>366</v>
      </c>
      <c r="C56" s="77">
        <v>130</v>
      </c>
      <c r="D56" s="77">
        <v>130</v>
      </c>
      <c r="E56" s="77">
        <v>130</v>
      </c>
    </row>
    <row r="57" spans="1:5" ht="96.75" customHeight="1">
      <c r="A57" s="75" t="s">
        <v>106</v>
      </c>
      <c r="B57" s="76" t="s">
        <v>107</v>
      </c>
      <c r="C57" s="78">
        <v>130</v>
      </c>
      <c r="D57" s="78">
        <v>130</v>
      </c>
      <c r="E57" s="78">
        <v>130</v>
      </c>
    </row>
    <row r="58" spans="1:5" ht="47.25">
      <c r="A58" s="73" t="s">
        <v>367</v>
      </c>
      <c r="B58" s="74" t="s">
        <v>368</v>
      </c>
      <c r="C58" s="77">
        <v>7500</v>
      </c>
      <c r="D58" s="77">
        <v>6000</v>
      </c>
      <c r="E58" s="77">
        <v>6000</v>
      </c>
    </row>
    <row r="59" spans="1:5" ht="46.5" customHeight="1">
      <c r="A59" s="75" t="s">
        <v>108</v>
      </c>
      <c r="B59" s="76" t="s">
        <v>123</v>
      </c>
      <c r="C59" s="78">
        <v>7500</v>
      </c>
      <c r="D59" s="78">
        <v>6000</v>
      </c>
      <c r="E59" s="78">
        <v>6000</v>
      </c>
    </row>
    <row r="60" spans="1:5" ht="47.25">
      <c r="A60" s="73" t="s">
        <v>658</v>
      </c>
      <c r="B60" s="74" t="s">
        <v>659</v>
      </c>
      <c r="C60" s="77">
        <v>0.09</v>
      </c>
      <c r="D60" s="77">
        <v>0</v>
      </c>
      <c r="E60" s="77">
        <v>0</v>
      </c>
    </row>
    <row r="61" spans="1:5" ht="48.75" customHeight="1">
      <c r="A61" s="73" t="s">
        <v>660</v>
      </c>
      <c r="B61" s="74" t="s">
        <v>661</v>
      </c>
      <c r="C61" s="77">
        <v>0.09</v>
      </c>
      <c r="D61" s="77">
        <v>0</v>
      </c>
      <c r="E61" s="77">
        <v>0</v>
      </c>
    </row>
    <row r="62" spans="1:5" ht="48.75" customHeight="1">
      <c r="A62" s="75" t="s">
        <v>662</v>
      </c>
      <c r="B62" s="76" t="s">
        <v>663</v>
      </c>
      <c r="C62" s="78">
        <v>0.01</v>
      </c>
      <c r="D62" s="78">
        <v>0</v>
      </c>
      <c r="E62" s="78">
        <v>0</v>
      </c>
    </row>
    <row r="63" spans="1:5" ht="127.5" customHeight="1">
      <c r="A63" s="75" t="s">
        <v>664</v>
      </c>
      <c r="B63" s="76" t="s">
        <v>665</v>
      </c>
      <c r="C63" s="78">
        <v>0.01</v>
      </c>
      <c r="D63" s="78">
        <v>0</v>
      </c>
      <c r="E63" s="78">
        <v>0</v>
      </c>
    </row>
    <row r="64" spans="1:5" ht="129" customHeight="1">
      <c r="A64" s="75" t="s">
        <v>666</v>
      </c>
      <c r="B64" s="76" t="s">
        <v>667</v>
      </c>
      <c r="C64" s="78">
        <v>0.07</v>
      </c>
      <c r="D64" s="78">
        <v>0</v>
      </c>
      <c r="E64" s="78">
        <v>0</v>
      </c>
    </row>
    <row r="65" spans="1:5" ht="96.75" customHeight="1">
      <c r="A65" s="73" t="s">
        <v>328</v>
      </c>
      <c r="B65" s="74" t="s">
        <v>19</v>
      </c>
      <c r="C65" s="77">
        <v>130</v>
      </c>
      <c r="D65" s="77">
        <v>110</v>
      </c>
      <c r="E65" s="77">
        <v>110</v>
      </c>
    </row>
    <row r="66" spans="1:5" ht="97.5" customHeight="1">
      <c r="A66" s="73" t="s">
        <v>369</v>
      </c>
      <c r="B66" s="74" t="s">
        <v>370</v>
      </c>
      <c r="C66" s="77">
        <v>130</v>
      </c>
      <c r="D66" s="77">
        <v>110</v>
      </c>
      <c r="E66" s="77">
        <v>110</v>
      </c>
    </row>
    <row r="67" spans="1:5" ht="98.25" customHeight="1">
      <c r="A67" s="75" t="s">
        <v>109</v>
      </c>
      <c r="B67" s="76" t="s">
        <v>20</v>
      </c>
      <c r="C67" s="78">
        <v>130</v>
      </c>
      <c r="D67" s="78">
        <v>110</v>
      </c>
      <c r="E67" s="78">
        <v>110</v>
      </c>
    </row>
    <row r="68" spans="1:5" ht="31.5">
      <c r="A68" s="73" t="s">
        <v>329</v>
      </c>
      <c r="B68" s="74" t="s">
        <v>124</v>
      </c>
      <c r="C68" s="77">
        <v>7667.76031</v>
      </c>
      <c r="D68" s="77">
        <v>7974.47072</v>
      </c>
      <c r="E68" s="77">
        <v>8293.44955</v>
      </c>
    </row>
    <row r="69" spans="1:5" ht="31.5">
      <c r="A69" s="73" t="s">
        <v>330</v>
      </c>
      <c r="B69" s="74" t="s">
        <v>2</v>
      </c>
      <c r="C69" s="77">
        <v>7667.76031</v>
      </c>
      <c r="D69" s="77">
        <v>7974.47072</v>
      </c>
      <c r="E69" s="77">
        <v>8293.44955</v>
      </c>
    </row>
    <row r="70" spans="1:5" ht="31.5">
      <c r="A70" s="73" t="s">
        <v>331</v>
      </c>
      <c r="B70" s="74" t="s">
        <v>332</v>
      </c>
      <c r="C70" s="77">
        <v>774.05266</v>
      </c>
      <c r="D70" s="77">
        <v>805.01477</v>
      </c>
      <c r="E70" s="77">
        <v>837.21536</v>
      </c>
    </row>
    <row r="71" spans="1:5" ht="31.5">
      <c r="A71" s="75" t="s">
        <v>331</v>
      </c>
      <c r="B71" s="76" t="s">
        <v>332</v>
      </c>
      <c r="C71" s="78">
        <v>774.05266</v>
      </c>
      <c r="D71" s="78">
        <v>805.01477</v>
      </c>
      <c r="E71" s="78">
        <v>837.21536</v>
      </c>
    </row>
    <row r="72" spans="1:5" ht="31.5">
      <c r="A72" s="73" t="s">
        <v>333</v>
      </c>
      <c r="B72" s="74" t="s">
        <v>21</v>
      </c>
      <c r="C72" s="77">
        <v>39.59411</v>
      </c>
      <c r="D72" s="77">
        <v>41.17787</v>
      </c>
      <c r="E72" s="77">
        <v>42.82499</v>
      </c>
    </row>
    <row r="73" spans="1:5" ht="19.5" customHeight="1">
      <c r="A73" s="75" t="s">
        <v>333</v>
      </c>
      <c r="B73" s="76" t="s">
        <v>21</v>
      </c>
      <c r="C73" s="78">
        <v>39.59411</v>
      </c>
      <c r="D73" s="78">
        <v>41.17787</v>
      </c>
      <c r="E73" s="78">
        <v>42.82499</v>
      </c>
    </row>
    <row r="74" spans="1:5" ht="19.5" customHeight="1">
      <c r="A74" s="73" t="s">
        <v>371</v>
      </c>
      <c r="B74" s="74" t="s">
        <v>372</v>
      </c>
      <c r="C74" s="77">
        <v>6854.11354</v>
      </c>
      <c r="D74" s="77">
        <v>7128.27808</v>
      </c>
      <c r="E74" s="77">
        <v>7413.4092</v>
      </c>
    </row>
    <row r="75" spans="1:5" ht="15.75">
      <c r="A75" s="75" t="s">
        <v>334</v>
      </c>
      <c r="B75" s="76" t="s">
        <v>248</v>
      </c>
      <c r="C75" s="78">
        <v>6854.11354</v>
      </c>
      <c r="D75" s="78">
        <v>7128.27808</v>
      </c>
      <c r="E75" s="78">
        <v>7413.4092</v>
      </c>
    </row>
    <row r="76" spans="1:5" ht="31.5">
      <c r="A76" s="73" t="s">
        <v>668</v>
      </c>
      <c r="B76" s="74" t="s">
        <v>669</v>
      </c>
      <c r="C76" s="77">
        <v>168.87669</v>
      </c>
      <c r="D76" s="77">
        <v>0</v>
      </c>
      <c r="E76" s="77">
        <v>0</v>
      </c>
    </row>
    <row r="77" spans="1:5" ht="15.75">
      <c r="A77" s="73" t="s">
        <v>670</v>
      </c>
      <c r="B77" s="74" t="s">
        <v>671</v>
      </c>
      <c r="C77" s="77">
        <v>168.87669</v>
      </c>
      <c r="D77" s="77">
        <v>0</v>
      </c>
      <c r="E77" s="77">
        <v>0</v>
      </c>
    </row>
    <row r="78" spans="1:5" ht="15.75">
      <c r="A78" s="73" t="s">
        <v>672</v>
      </c>
      <c r="B78" s="74" t="s">
        <v>673</v>
      </c>
      <c r="C78" s="77">
        <v>168.87669</v>
      </c>
      <c r="D78" s="77">
        <v>0</v>
      </c>
      <c r="E78" s="77">
        <v>0</v>
      </c>
    </row>
    <row r="79" spans="1:5" ht="18.75" customHeight="1">
      <c r="A79" s="75" t="s">
        <v>674</v>
      </c>
      <c r="B79" s="76" t="s">
        <v>675</v>
      </c>
      <c r="C79" s="78">
        <v>168.87669</v>
      </c>
      <c r="D79" s="78">
        <v>0</v>
      </c>
      <c r="E79" s="78">
        <v>0</v>
      </c>
    </row>
    <row r="80" spans="1:5" ht="31.5">
      <c r="A80" s="73" t="s">
        <v>335</v>
      </c>
      <c r="B80" s="74" t="s">
        <v>125</v>
      </c>
      <c r="C80" s="77">
        <v>1210</v>
      </c>
      <c r="D80" s="77">
        <v>275</v>
      </c>
      <c r="E80" s="77">
        <v>265</v>
      </c>
    </row>
    <row r="81" spans="1:5" ht="94.5">
      <c r="A81" s="73" t="s">
        <v>336</v>
      </c>
      <c r="B81" s="74" t="s">
        <v>30</v>
      </c>
      <c r="C81" s="77">
        <v>900</v>
      </c>
      <c r="D81" s="77">
        <v>0</v>
      </c>
      <c r="E81" s="77">
        <v>0</v>
      </c>
    </row>
    <row r="82" spans="1:5" ht="97.5" customHeight="1">
      <c r="A82" s="73" t="s">
        <v>373</v>
      </c>
      <c r="B82" s="74" t="s">
        <v>374</v>
      </c>
      <c r="C82" s="77">
        <v>900</v>
      </c>
      <c r="D82" s="77">
        <v>0</v>
      </c>
      <c r="E82" s="77">
        <v>0</v>
      </c>
    </row>
    <row r="83" spans="1:5" ht="97.5" customHeight="1">
      <c r="A83" s="75" t="s">
        <v>110</v>
      </c>
      <c r="B83" s="76" t="s">
        <v>29</v>
      </c>
      <c r="C83" s="78">
        <v>900</v>
      </c>
      <c r="D83" s="78">
        <v>0</v>
      </c>
      <c r="E83" s="78">
        <v>0</v>
      </c>
    </row>
    <row r="84" spans="1:5" ht="48.75" customHeight="1">
      <c r="A84" s="73" t="s">
        <v>337</v>
      </c>
      <c r="B84" s="74" t="s">
        <v>126</v>
      </c>
      <c r="C84" s="77">
        <v>275</v>
      </c>
      <c r="D84" s="77">
        <v>240</v>
      </c>
      <c r="E84" s="77">
        <v>230</v>
      </c>
    </row>
    <row r="85" spans="1:5" ht="47.25">
      <c r="A85" s="73" t="s">
        <v>375</v>
      </c>
      <c r="B85" s="74" t="s">
        <v>376</v>
      </c>
      <c r="C85" s="77">
        <v>275</v>
      </c>
      <c r="D85" s="77">
        <v>240</v>
      </c>
      <c r="E85" s="77">
        <v>230</v>
      </c>
    </row>
    <row r="86" spans="1:5" ht="65.25" customHeight="1">
      <c r="A86" s="75" t="s">
        <v>111</v>
      </c>
      <c r="B86" s="76" t="s">
        <v>249</v>
      </c>
      <c r="C86" s="78">
        <v>25</v>
      </c>
      <c r="D86" s="78">
        <v>10</v>
      </c>
      <c r="E86" s="78">
        <v>10</v>
      </c>
    </row>
    <row r="87" spans="1:5" ht="49.5" customHeight="1">
      <c r="A87" s="75" t="s">
        <v>133</v>
      </c>
      <c r="B87" s="76" t="s">
        <v>127</v>
      </c>
      <c r="C87" s="78">
        <v>250</v>
      </c>
      <c r="D87" s="78">
        <v>230</v>
      </c>
      <c r="E87" s="78">
        <v>220</v>
      </c>
    </row>
    <row r="88" spans="1:5" ht="51" customHeight="1">
      <c r="A88" s="73" t="s">
        <v>532</v>
      </c>
      <c r="B88" s="74" t="s">
        <v>533</v>
      </c>
      <c r="C88" s="77">
        <v>35</v>
      </c>
      <c r="D88" s="77">
        <v>35</v>
      </c>
      <c r="E88" s="77">
        <v>35</v>
      </c>
    </row>
    <row r="89" spans="1:5" ht="80.25" customHeight="1">
      <c r="A89" s="73" t="s">
        <v>534</v>
      </c>
      <c r="B89" s="74" t="s">
        <v>535</v>
      </c>
      <c r="C89" s="77">
        <v>35</v>
      </c>
      <c r="D89" s="77">
        <v>35</v>
      </c>
      <c r="E89" s="77">
        <v>35</v>
      </c>
    </row>
    <row r="90" spans="1:5" ht="78.75" customHeight="1">
      <c r="A90" s="75" t="s">
        <v>536</v>
      </c>
      <c r="B90" s="76" t="s">
        <v>537</v>
      </c>
      <c r="C90" s="78">
        <v>20</v>
      </c>
      <c r="D90" s="78">
        <v>10</v>
      </c>
      <c r="E90" s="78">
        <v>10</v>
      </c>
    </row>
    <row r="91" spans="1:5" ht="96.75" customHeight="1">
      <c r="A91" s="75" t="s">
        <v>538</v>
      </c>
      <c r="B91" s="76" t="s">
        <v>539</v>
      </c>
      <c r="C91" s="78">
        <v>15</v>
      </c>
      <c r="D91" s="78">
        <v>25</v>
      </c>
      <c r="E91" s="78">
        <v>25</v>
      </c>
    </row>
    <row r="92" spans="1:5" ht="18" customHeight="1">
      <c r="A92" s="73" t="s">
        <v>377</v>
      </c>
      <c r="B92" s="74" t="s">
        <v>378</v>
      </c>
      <c r="C92" s="77">
        <v>1050.476</v>
      </c>
      <c r="D92" s="77">
        <v>980</v>
      </c>
      <c r="E92" s="77">
        <v>0</v>
      </c>
    </row>
    <row r="93" spans="1:5" ht="15.75" customHeight="1">
      <c r="A93" s="73" t="s">
        <v>400</v>
      </c>
      <c r="B93" s="74" t="s">
        <v>401</v>
      </c>
      <c r="C93" s="77">
        <v>1050.476</v>
      </c>
      <c r="D93" s="77">
        <v>980</v>
      </c>
      <c r="E93" s="77">
        <v>0</v>
      </c>
    </row>
    <row r="94" spans="1:5" ht="110.25">
      <c r="A94" s="73" t="s">
        <v>676</v>
      </c>
      <c r="B94" s="74" t="s">
        <v>677</v>
      </c>
      <c r="C94" s="77">
        <v>70.476</v>
      </c>
      <c r="D94" s="77">
        <v>0</v>
      </c>
      <c r="E94" s="77">
        <v>0</v>
      </c>
    </row>
    <row r="95" spans="1:5" ht="49.5" customHeight="1">
      <c r="A95" s="75" t="s">
        <v>678</v>
      </c>
      <c r="B95" s="76" t="s">
        <v>679</v>
      </c>
      <c r="C95" s="78">
        <v>70.476</v>
      </c>
      <c r="D95" s="78">
        <v>0</v>
      </c>
      <c r="E95" s="78">
        <v>0</v>
      </c>
    </row>
    <row r="96" spans="1:5" ht="47.25" customHeight="1">
      <c r="A96" s="73" t="s">
        <v>402</v>
      </c>
      <c r="B96" s="74" t="s">
        <v>403</v>
      </c>
      <c r="C96" s="77">
        <v>980</v>
      </c>
      <c r="D96" s="77">
        <v>980</v>
      </c>
      <c r="E96" s="77">
        <v>0</v>
      </c>
    </row>
    <row r="97" spans="1:5" ht="78.75">
      <c r="A97" s="75" t="s">
        <v>404</v>
      </c>
      <c r="B97" s="76" t="s">
        <v>405</v>
      </c>
      <c r="C97" s="78">
        <v>980</v>
      </c>
      <c r="D97" s="78">
        <v>980</v>
      </c>
      <c r="E97" s="78">
        <v>0</v>
      </c>
    </row>
    <row r="98" spans="1:5" ht="15.75">
      <c r="A98" s="73" t="s">
        <v>338</v>
      </c>
      <c r="B98" s="74" t="s">
        <v>210</v>
      </c>
      <c r="C98" s="77">
        <v>503280.07019</v>
      </c>
      <c r="D98" s="77">
        <v>376442.05339</v>
      </c>
      <c r="E98" s="77">
        <v>377983.53039</v>
      </c>
    </row>
    <row r="99" spans="1:8" ht="47.25">
      <c r="A99" s="73" t="s">
        <v>339</v>
      </c>
      <c r="B99" s="74" t="s">
        <v>128</v>
      </c>
      <c r="C99" s="77">
        <v>503117.43601</v>
      </c>
      <c r="D99" s="77">
        <v>376442.05339</v>
      </c>
      <c r="E99" s="77">
        <v>377983.53039</v>
      </c>
      <c r="F99" s="33"/>
      <c r="G99" s="33"/>
      <c r="H99" s="33"/>
    </row>
    <row r="100" spans="1:6" ht="31.5">
      <c r="A100" s="73" t="s">
        <v>340</v>
      </c>
      <c r="B100" s="74" t="s">
        <v>211</v>
      </c>
      <c r="C100" s="77">
        <v>43001.28</v>
      </c>
      <c r="D100" s="77">
        <v>16.7</v>
      </c>
      <c r="E100" s="77">
        <v>27</v>
      </c>
      <c r="F100" s="33"/>
    </row>
    <row r="101" spans="1:5" ht="31.5">
      <c r="A101" s="73" t="s">
        <v>379</v>
      </c>
      <c r="B101" s="74" t="s">
        <v>380</v>
      </c>
      <c r="C101" s="77">
        <v>7959.6</v>
      </c>
      <c r="D101" s="77">
        <v>16.7</v>
      </c>
      <c r="E101" s="77">
        <v>27</v>
      </c>
    </row>
    <row r="102" spans="1:5" ht="47.25">
      <c r="A102" s="75" t="s">
        <v>295</v>
      </c>
      <c r="B102" s="76" t="s">
        <v>406</v>
      </c>
      <c r="C102" s="78">
        <v>7959.6</v>
      </c>
      <c r="D102" s="78">
        <v>16.7</v>
      </c>
      <c r="E102" s="78">
        <v>27</v>
      </c>
    </row>
    <row r="103" spans="1:8" ht="15.75">
      <c r="A103" s="73" t="s">
        <v>624</v>
      </c>
      <c r="B103" s="74" t="s">
        <v>625</v>
      </c>
      <c r="C103" s="77">
        <v>35041.68</v>
      </c>
      <c r="D103" s="77">
        <v>0</v>
      </c>
      <c r="E103" s="77">
        <v>0</v>
      </c>
      <c r="F103" s="33"/>
      <c r="G103" s="33"/>
      <c r="H103" s="33"/>
    </row>
    <row r="104" spans="1:5" ht="15.75">
      <c r="A104" s="75" t="s">
        <v>626</v>
      </c>
      <c r="B104" s="76" t="s">
        <v>627</v>
      </c>
      <c r="C104" s="78">
        <v>35041.68</v>
      </c>
      <c r="D104" s="78">
        <v>0</v>
      </c>
      <c r="E104" s="78">
        <v>0</v>
      </c>
    </row>
    <row r="105" spans="1:5" ht="20.25" customHeight="1">
      <c r="A105" s="73" t="s">
        <v>341</v>
      </c>
      <c r="B105" s="74" t="s">
        <v>129</v>
      </c>
      <c r="C105" s="77">
        <v>134349.87201</v>
      </c>
      <c r="D105" s="77">
        <v>68598.53339</v>
      </c>
      <c r="E105" s="77">
        <v>69183.13339</v>
      </c>
    </row>
    <row r="106" spans="1:5" ht="34.5" customHeight="1">
      <c r="A106" s="73" t="s">
        <v>567</v>
      </c>
      <c r="B106" s="74" t="s">
        <v>576</v>
      </c>
      <c r="C106" s="77">
        <v>9510.5</v>
      </c>
      <c r="D106" s="77">
        <v>9054.7</v>
      </c>
      <c r="E106" s="77">
        <v>9304.7</v>
      </c>
    </row>
    <row r="107" spans="1:5" ht="64.5" customHeight="1">
      <c r="A107" s="75" t="s">
        <v>407</v>
      </c>
      <c r="B107" s="76" t="s">
        <v>408</v>
      </c>
      <c r="C107" s="78">
        <v>9510.5</v>
      </c>
      <c r="D107" s="78">
        <v>9054.7</v>
      </c>
      <c r="E107" s="78">
        <v>9304.7</v>
      </c>
    </row>
    <row r="108" spans="1:5" ht="63">
      <c r="A108" s="73" t="s">
        <v>540</v>
      </c>
      <c r="B108" s="74" t="s">
        <v>541</v>
      </c>
      <c r="C108" s="77">
        <v>895.54682</v>
      </c>
      <c r="D108" s="77">
        <v>0</v>
      </c>
      <c r="E108" s="77">
        <v>0</v>
      </c>
    </row>
    <row r="109" spans="1:5" ht="63">
      <c r="A109" s="75" t="s">
        <v>542</v>
      </c>
      <c r="B109" s="76" t="s">
        <v>543</v>
      </c>
      <c r="C109" s="78">
        <v>895.54682</v>
      </c>
      <c r="D109" s="78">
        <v>0</v>
      </c>
      <c r="E109" s="78">
        <v>0</v>
      </c>
    </row>
    <row r="110" spans="1:5" ht="63">
      <c r="A110" s="73" t="s">
        <v>587</v>
      </c>
      <c r="B110" s="74" t="s">
        <v>588</v>
      </c>
      <c r="C110" s="77">
        <v>0</v>
      </c>
      <c r="D110" s="77">
        <v>0</v>
      </c>
      <c r="E110" s="77">
        <v>416.9</v>
      </c>
    </row>
    <row r="111" spans="1:5" ht="65.25" customHeight="1">
      <c r="A111" s="75" t="s">
        <v>589</v>
      </c>
      <c r="B111" s="76" t="s">
        <v>590</v>
      </c>
      <c r="C111" s="78">
        <v>0</v>
      </c>
      <c r="D111" s="78">
        <v>0</v>
      </c>
      <c r="E111" s="78">
        <v>416.9</v>
      </c>
    </row>
    <row r="112" spans="1:5" ht="17.25" customHeight="1">
      <c r="A112" s="73" t="s">
        <v>591</v>
      </c>
      <c r="B112" s="74" t="s">
        <v>592</v>
      </c>
      <c r="C112" s="77">
        <v>149.15</v>
      </c>
      <c r="D112" s="77">
        <v>0</v>
      </c>
      <c r="E112" s="77">
        <v>0</v>
      </c>
    </row>
    <row r="113" spans="1:5" ht="18.75" customHeight="1">
      <c r="A113" s="75" t="s">
        <v>593</v>
      </c>
      <c r="B113" s="76" t="s">
        <v>594</v>
      </c>
      <c r="C113" s="78">
        <v>149.15</v>
      </c>
      <c r="D113" s="78">
        <v>0</v>
      </c>
      <c r="E113" s="78">
        <v>0</v>
      </c>
    </row>
    <row r="114" spans="1:5" ht="15.75">
      <c r="A114" s="73" t="s">
        <v>381</v>
      </c>
      <c r="B114" s="74" t="s">
        <v>382</v>
      </c>
      <c r="C114" s="77">
        <v>123794.67519</v>
      </c>
      <c r="D114" s="77">
        <v>59543.83339</v>
      </c>
      <c r="E114" s="77">
        <v>59461.53339</v>
      </c>
    </row>
    <row r="115" spans="1:5" ht="15.75">
      <c r="A115" s="75" t="s">
        <v>288</v>
      </c>
      <c r="B115" s="76" t="s">
        <v>105</v>
      </c>
      <c r="C115" s="78">
        <v>123794.67519</v>
      </c>
      <c r="D115" s="78">
        <v>59543.83339</v>
      </c>
      <c r="E115" s="78">
        <v>59461.53339</v>
      </c>
    </row>
    <row r="116" spans="1:5" ht="18" customHeight="1">
      <c r="A116" s="73" t="s">
        <v>342</v>
      </c>
      <c r="B116" s="74" t="s">
        <v>212</v>
      </c>
      <c r="C116" s="77">
        <v>308172.052</v>
      </c>
      <c r="D116" s="77">
        <v>292232.588</v>
      </c>
      <c r="E116" s="77">
        <v>292226.565</v>
      </c>
    </row>
    <row r="117" spans="1:5" ht="47.25">
      <c r="A117" s="73" t="s">
        <v>383</v>
      </c>
      <c r="B117" s="74" t="s">
        <v>384</v>
      </c>
      <c r="C117" s="77">
        <v>11547.915</v>
      </c>
      <c r="D117" s="77">
        <v>10571.239</v>
      </c>
      <c r="E117" s="77">
        <v>10567.239</v>
      </c>
    </row>
    <row r="118" spans="1:5" ht="47.25">
      <c r="A118" s="75" t="s">
        <v>289</v>
      </c>
      <c r="B118" s="76" t="s">
        <v>8</v>
      </c>
      <c r="C118" s="78">
        <v>11547.915</v>
      </c>
      <c r="D118" s="78">
        <v>10571.239</v>
      </c>
      <c r="E118" s="78">
        <v>10567.239</v>
      </c>
    </row>
    <row r="119" spans="1:5" ht="94.5">
      <c r="A119" s="73" t="s">
        <v>385</v>
      </c>
      <c r="B119" s="74" t="s">
        <v>386</v>
      </c>
      <c r="C119" s="77">
        <v>2883.9</v>
      </c>
      <c r="D119" s="77">
        <v>2883.9</v>
      </c>
      <c r="E119" s="77">
        <v>2883.9</v>
      </c>
    </row>
    <row r="120" spans="1:5" ht="94.5">
      <c r="A120" s="75" t="s">
        <v>294</v>
      </c>
      <c r="B120" s="76" t="s">
        <v>130</v>
      </c>
      <c r="C120" s="78">
        <v>2883.9</v>
      </c>
      <c r="D120" s="78">
        <v>2883.9</v>
      </c>
      <c r="E120" s="78">
        <v>2883.9</v>
      </c>
    </row>
    <row r="121" spans="1:5" ht="78.75">
      <c r="A121" s="73" t="s">
        <v>387</v>
      </c>
      <c r="B121" s="74" t="s">
        <v>388</v>
      </c>
      <c r="C121" s="77">
        <v>4216</v>
      </c>
      <c r="D121" s="77">
        <v>5200.732</v>
      </c>
      <c r="E121" s="77">
        <v>5200.732</v>
      </c>
    </row>
    <row r="122" spans="1:5" ht="78" customHeight="1">
      <c r="A122" s="75" t="s">
        <v>293</v>
      </c>
      <c r="B122" s="76" t="s">
        <v>131</v>
      </c>
      <c r="C122" s="78">
        <v>4216</v>
      </c>
      <c r="D122" s="78">
        <v>5200.732</v>
      </c>
      <c r="E122" s="78">
        <v>5200.732</v>
      </c>
    </row>
    <row r="123" spans="1:5" ht="63">
      <c r="A123" s="73" t="s">
        <v>389</v>
      </c>
      <c r="B123" s="74" t="s">
        <v>390</v>
      </c>
      <c r="C123" s="77">
        <v>400.777</v>
      </c>
      <c r="D123" s="77">
        <v>17.857</v>
      </c>
      <c r="E123" s="77">
        <v>15.834</v>
      </c>
    </row>
    <row r="124" spans="1:5" ht="66.75" customHeight="1">
      <c r="A124" s="75" t="s">
        <v>290</v>
      </c>
      <c r="B124" s="76" t="s">
        <v>343</v>
      </c>
      <c r="C124" s="78">
        <v>400.777</v>
      </c>
      <c r="D124" s="78">
        <v>17.857</v>
      </c>
      <c r="E124" s="78">
        <v>15.834</v>
      </c>
    </row>
    <row r="125" spans="1:5" ht="81.75" customHeight="1">
      <c r="A125" s="73" t="s">
        <v>391</v>
      </c>
      <c r="B125" s="74" t="s">
        <v>392</v>
      </c>
      <c r="C125" s="77">
        <v>1085.76</v>
      </c>
      <c r="D125" s="77">
        <v>1085.76</v>
      </c>
      <c r="E125" s="77">
        <v>1085.76</v>
      </c>
    </row>
    <row r="126" spans="1:5" ht="81" customHeight="1">
      <c r="A126" s="75" t="s">
        <v>291</v>
      </c>
      <c r="B126" s="76" t="s">
        <v>250</v>
      </c>
      <c r="C126" s="78">
        <v>1085.76</v>
      </c>
      <c r="D126" s="78">
        <v>1085.76</v>
      </c>
      <c r="E126" s="78">
        <v>1085.76</v>
      </c>
    </row>
    <row r="127" spans="1:5" ht="15.75">
      <c r="A127" s="73" t="s">
        <v>393</v>
      </c>
      <c r="B127" s="74" t="s">
        <v>394</v>
      </c>
      <c r="C127" s="77">
        <v>288037.7</v>
      </c>
      <c r="D127" s="77">
        <v>272473.1</v>
      </c>
      <c r="E127" s="77">
        <v>272473.1</v>
      </c>
    </row>
    <row r="128" spans="1:5" ht="15.75">
      <c r="A128" s="75" t="s">
        <v>292</v>
      </c>
      <c r="B128" s="76" t="s">
        <v>4</v>
      </c>
      <c r="C128" s="78">
        <v>288037.7</v>
      </c>
      <c r="D128" s="78">
        <v>272473.1</v>
      </c>
      <c r="E128" s="78">
        <v>272473.1</v>
      </c>
    </row>
    <row r="129" spans="1:5" ht="19.5" customHeight="1">
      <c r="A129" s="73" t="s">
        <v>344</v>
      </c>
      <c r="B129" s="74" t="s">
        <v>255</v>
      </c>
      <c r="C129" s="77">
        <v>17594.232</v>
      </c>
      <c r="D129" s="77">
        <v>15594.232</v>
      </c>
      <c r="E129" s="77">
        <v>16546.832</v>
      </c>
    </row>
    <row r="130" spans="1:5" ht="78.75">
      <c r="A130" s="73" t="s">
        <v>395</v>
      </c>
      <c r="B130" s="74" t="s">
        <v>396</v>
      </c>
      <c r="C130" s="77">
        <v>38.732</v>
      </c>
      <c r="D130" s="77">
        <v>38.732</v>
      </c>
      <c r="E130" s="77">
        <v>38.732</v>
      </c>
    </row>
    <row r="131" spans="1:5" ht="78.75">
      <c r="A131" s="75" t="s">
        <v>287</v>
      </c>
      <c r="B131" s="76" t="s">
        <v>9</v>
      </c>
      <c r="C131" s="78">
        <v>38.732</v>
      </c>
      <c r="D131" s="78">
        <v>38.732</v>
      </c>
      <c r="E131" s="78">
        <v>38.732</v>
      </c>
    </row>
    <row r="132" spans="1:5" ht="78.75">
      <c r="A132" s="73" t="s">
        <v>568</v>
      </c>
      <c r="B132" s="74" t="s">
        <v>569</v>
      </c>
      <c r="C132" s="77">
        <v>15555.5</v>
      </c>
      <c r="D132" s="77">
        <v>15555.5</v>
      </c>
      <c r="E132" s="77">
        <v>16508.1</v>
      </c>
    </row>
    <row r="133" spans="1:5" ht="82.5" customHeight="1">
      <c r="A133" s="75" t="s">
        <v>409</v>
      </c>
      <c r="B133" s="76" t="s">
        <v>544</v>
      </c>
      <c r="C133" s="78">
        <v>15555.5</v>
      </c>
      <c r="D133" s="78">
        <v>15555.5</v>
      </c>
      <c r="E133" s="78">
        <v>16508.1</v>
      </c>
    </row>
    <row r="134" spans="1:5" ht="31.5">
      <c r="A134" s="73" t="s">
        <v>729</v>
      </c>
      <c r="B134" s="74" t="s">
        <v>730</v>
      </c>
      <c r="C134" s="77">
        <v>2000</v>
      </c>
      <c r="D134" s="77">
        <v>0</v>
      </c>
      <c r="E134" s="77">
        <v>0</v>
      </c>
    </row>
    <row r="135" spans="1:5" ht="31.5">
      <c r="A135" s="75" t="s">
        <v>731</v>
      </c>
      <c r="B135" s="76" t="s">
        <v>732</v>
      </c>
      <c r="C135" s="78">
        <v>2000</v>
      </c>
      <c r="D135" s="78">
        <v>0</v>
      </c>
      <c r="E135" s="78">
        <v>0</v>
      </c>
    </row>
    <row r="136" spans="1:5" ht="33" customHeight="1">
      <c r="A136" s="73" t="s">
        <v>680</v>
      </c>
      <c r="B136" s="74" t="s">
        <v>681</v>
      </c>
      <c r="C136" s="77">
        <v>134.03418</v>
      </c>
      <c r="D136" s="77">
        <v>0</v>
      </c>
      <c r="E136" s="77">
        <v>0</v>
      </c>
    </row>
    <row r="137" spans="1:5" ht="31.5">
      <c r="A137" s="73" t="s">
        <v>682</v>
      </c>
      <c r="B137" s="74" t="s">
        <v>683</v>
      </c>
      <c r="C137" s="77">
        <v>134.03418</v>
      </c>
      <c r="D137" s="77">
        <v>0</v>
      </c>
      <c r="E137" s="77">
        <v>0</v>
      </c>
    </row>
    <row r="138" spans="1:5" ht="47.25">
      <c r="A138" s="73" t="s">
        <v>684</v>
      </c>
      <c r="B138" s="74" t="s">
        <v>685</v>
      </c>
      <c r="C138" s="77">
        <v>134.03418</v>
      </c>
      <c r="D138" s="77">
        <v>0</v>
      </c>
      <c r="E138" s="77">
        <v>0</v>
      </c>
    </row>
    <row r="139" spans="1:5" ht="47.25">
      <c r="A139" s="75" t="s">
        <v>684</v>
      </c>
      <c r="B139" s="76" t="s">
        <v>685</v>
      </c>
      <c r="C139" s="78">
        <v>134.03418</v>
      </c>
      <c r="D139" s="78">
        <v>0</v>
      </c>
      <c r="E139" s="78">
        <v>0</v>
      </c>
    </row>
    <row r="140" spans="1:5" ht="15.75">
      <c r="A140" s="73" t="s">
        <v>686</v>
      </c>
      <c r="B140" s="74" t="s">
        <v>687</v>
      </c>
      <c r="C140" s="77">
        <v>28.6</v>
      </c>
      <c r="D140" s="77">
        <v>0</v>
      </c>
      <c r="E140" s="77">
        <v>0</v>
      </c>
    </row>
    <row r="141" spans="1:5" ht="34.5" customHeight="1">
      <c r="A141" s="73" t="s">
        <v>688</v>
      </c>
      <c r="B141" s="74" t="s">
        <v>689</v>
      </c>
      <c r="C141" s="77">
        <v>28.6</v>
      </c>
      <c r="D141" s="77">
        <v>0</v>
      </c>
      <c r="E141" s="77">
        <v>0</v>
      </c>
    </row>
    <row r="142" spans="1:5" ht="50.25" customHeight="1">
      <c r="A142" s="73" t="s">
        <v>690</v>
      </c>
      <c r="B142" s="74" t="s">
        <v>691</v>
      </c>
      <c r="C142" s="77">
        <v>28.6</v>
      </c>
      <c r="D142" s="77">
        <v>0</v>
      </c>
      <c r="E142" s="77">
        <v>0</v>
      </c>
    </row>
    <row r="143" spans="1:5" ht="47.25">
      <c r="A143" s="75" t="s">
        <v>690</v>
      </c>
      <c r="B143" s="76" t="s">
        <v>691</v>
      </c>
      <c r="C143" s="78">
        <v>28.6</v>
      </c>
      <c r="D143" s="78">
        <v>0</v>
      </c>
      <c r="E143" s="78">
        <v>0</v>
      </c>
    </row>
    <row r="144" spans="1:5" ht="15.75">
      <c r="A144" s="83" t="s">
        <v>345</v>
      </c>
      <c r="B144" s="83"/>
      <c r="C144" s="77">
        <v>788366.46319</v>
      </c>
      <c r="D144" s="77">
        <v>659861.46411</v>
      </c>
      <c r="E144" s="77">
        <v>661163.53994</v>
      </c>
    </row>
  </sheetData>
  <sheetProtection/>
  <mergeCells count="11">
    <mergeCell ref="A9:E9"/>
    <mergeCell ref="A144:B144"/>
    <mergeCell ref="D1:E1"/>
    <mergeCell ref="B7:E7"/>
    <mergeCell ref="B3:E3"/>
    <mergeCell ref="B2:E2"/>
    <mergeCell ref="B6:E6"/>
    <mergeCell ref="A11:A12"/>
    <mergeCell ref="B11:B12"/>
    <mergeCell ref="C11:E11"/>
    <mergeCell ref="A10:E10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6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81"/>
  <sheetViews>
    <sheetView view="pageBreakPreview" zoomScaleSheetLayoutView="100" workbookViewId="0" topLeftCell="A1">
      <selection activeCell="F1" sqref="F1"/>
    </sheetView>
  </sheetViews>
  <sheetFormatPr defaultColWidth="39.75390625" defaultRowHeight="12.75"/>
  <cols>
    <col min="1" max="1" width="50.25390625" style="16" customWidth="1"/>
    <col min="2" max="2" width="19.375" style="16" customWidth="1"/>
    <col min="3" max="3" width="7.25390625" style="16" customWidth="1"/>
    <col min="4" max="6" width="17.75390625" style="16" customWidth="1"/>
    <col min="7" max="16384" width="39.75390625" style="16" customWidth="1"/>
  </cols>
  <sheetData>
    <row r="1" spans="2:6" ht="23.25" customHeight="1">
      <c r="B1" s="20"/>
      <c r="C1" s="20"/>
      <c r="D1" s="20"/>
      <c r="E1" s="20"/>
      <c r="F1" s="20" t="s">
        <v>518</v>
      </c>
    </row>
    <row r="2" spans="2:6" ht="18.75">
      <c r="B2" s="84" t="str">
        <f>'доходы 1'!B2:E2</f>
        <v>к решению Совета муниципального района</v>
      </c>
      <c r="C2" s="84"/>
      <c r="D2" s="84"/>
      <c r="E2" s="84"/>
      <c r="F2" s="84"/>
    </row>
    <row r="3" spans="2:6" ht="18.75">
      <c r="B3" s="84" t="str">
        <f>'доходы 1'!B3:E3</f>
        <v> "Княжпогостский" от 15 сентября 2022 года № 267</v>
      </c>
      <c r="C3" s="84"/>
      <c r="D3" s="84"/>
      <c r="E3" s="84"/>
      <c r="F3" s="84"/>
    </row>
    <row r="4" spans="2:6" ht="18.75">
      <c r="B4" s="20"/>
      <c r="C4" s="20"/>
      <c r="D4" s="20"/>
      <c r="E4" s="20"/>
      <c r="F4" s="20"/>
    </row>
    <row r="5" spans="2:6" ht="26.25" customHeight="1">
      <c r="B5" s="20"/>
      <c r="C5" s="20"/>
      <c r="D5" s="20"/>
      <c r="E5" s="20"/>
      <c r="F5" s="20" t="str">
        <f>F1</f>
        <v>Приложение 2</v>
      </c>
    </row>
    <row r="6" spans="2:6" ht="18.75">
      <c r="B6" s="84" t="str">
        <f>'доходы 1'!B6:E6</f>
        <v>к решению Совета муниципального района</v>
      </c>
      <c r="C6" s="84"/>
      <c r="D6" s="84"/>
      <c r="E6" s="84"/>
      <c r="F6" s="84"/>
    </row>
    <row r="7" spans="1:6" ht="18.75" customHeight="1">
      <c r="A7" s="18" t="s">
        <v>261</v>
      </c>
      <c r="B7" s="92" t="str">
        <f>'доходы 1'!B7:E7</f>
        <v>"Княжпогостский" от 23 декабря 2021 года № 227</v>
      </c>
      <c r="C7" s="92"/>
      <c r="D7" s="92"/>
      <c r="E7" s="92"/>
      <c r="F7" s="92"/>
    </row>
    <row r="8" spans="1:6" ht="18.75" customHeight="1">
      <c r="A8" s="18" t="s">
        <v>261</v>
      </c>
      <c r="B8" s="18" t="s">
        <v>261</v>
      </c>
      <c r="C8" s="18" t="s">
        <v>261</v>
      </c>
      <c r="D8" s="18" t="s">
        <v>261</v>
      </c>
      <c r="E8" s="18" t="s">
        <v>261</v>
      </c>
      <c r="F8" s="18" t="s">
        <v>261</v>
      </c>
    </row>
    <row r="9" spans="1:6" ht="66.75" customHeight="1">
      <c r="A9" s="96" t="s">
        <v>583</v>
      </c>
      <c r="B9" s="96"/>
      <c r="C9" s="96"/>
      <c r="D9" s="96"/>
      <c r="E9" s="96"/>
      <c r="F9" s="96"/>
    </row>
    <row r="10" spans="1:6" ht="13.5" customHeight="1">
      <c r="A10" s="97" t="s">
        <v>261</v>
      </c>
      <c r="B10" s="97"/>
      <c r="C10" s="97"/>
      <c r="D10" s="97"/>
      <c r="E10" s="97"/>
      <c r="F10" s="97"/>
    </row>
    <row r="11" spans="1:6" ht="18.75" customHeight="1">
      <c r="A11" s="90" t="s">
        <v>31</v>
      </c>
      <c r="B11" s="90" t="s">
        <v>32</v>
      </c>
      <c r="C11" s="90" t="s">
        <v>33</v>
      </c>
      <c r="D11" s="93" t="s">
        <v>116</v>
      </c>
      <c r="E11" s="94"/>
      <c r="F11" s="95"/>
    </row>
    <row r="12" spans="1:6" ht="18.75">
      <c r="A12" s="91"/>
      <c r="B12" s="91" t="s">
        <v>261</v>
      </c>
      <c r="C12" s="91" t="s">
        <v>261</v>
      </c>
      <c r="D12" s="47" t="s">
        <v>260</v>
      </c>
      <c r="E12" s="47" t="s">
        <v>397</v>
      </c>
      <c r="F12" s="47" t="s">
        <v>586</v>
      </c>
    </row>
    <row r="13" spans="1:6" ht="15.7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>
        <v>6</v>
      </c>
    </row>
    <row r="14" spans="1:6" ht="18.75">
      <c r="A14" s="40" t="s">
        <v>262</v>
      </c>
      <c r="B14" s="34" t="s">
        <v>261</v>
      </c>
      <c r="C14" s="34" t="s">
        <v>261</v>
      </c>
      <c r="D14" s="37">
        <v>884067.66677</v>
      </c>
      <c r="E14" s="37">
        <v>661121.9577</v>
      </c>
      <c r="F14" s="37">
        <v>665087.68773</v>
      </c>
    </row>
    <row r="15" spans="1:6" ht="21.75" customHeight="1">
      <c r="A15" s="41" t="s">
        <v>492</v>
      </c>
      <c r="B15" s="42" t="s">
        <v>169</v>
      </c>
      <c r="C15" s="42" t="s">
        <v>261</v>
      </c>
      <c r="D15" s="43">
        <v>1010</v>
      </c>
      <c r="E15" s="43" t="s">
        <v>261</v>
      </c>
      <c r="F15" s="43" t="s">
        <v>261</v>
      </c>
    </row>
    <row r="16" spans="1:6" ht="31.5">
      <c r="A16" s="41" t="s">
        <v>570</v>
      </c>
      <c r="B16" s="42" t="s">
        <v>571</v>
      </c>
      <c r="C16" s="42" t="s">
        <v>261</v>
      </c>
      <c r="D16" s="43">
        <v>1010</v>
      </c>
      <c r="E16" s="43" t="s">
        <v>261</v>
      </c>
      <c r="F16" s="43" t="s">
        <v>261</v>
      </c>
    </row>
    <row r="17" spans="1:6" ht="31.5">
      <c r="A17" s="41" t="s">
        <v>595</v>
      </c>
      <c r="B17" s="42" t="s">
        <v>596</v>
      </c>
      <c r="C17" s="42" t="s">
        <v>261</v>
      </c>
      <c r="D17" s="43">
        <v>1010</v>
      </c>
      <c r="E17" s="43" t="s">
        <v>261</v>
      </c>
      <c r="F17" s="43" t="s">
        <v>261</v>
      </c>
    </row>
    <row r="18" spans="1:6" ht="63">
      <c r="A18" s="44" t="s">
        <v>597</v>
      </c>
      <c r="B18" s="45" t="s">
        <v>598</v>
      </c>
      <c r="C18" s="45" t="s">
        <v>261</v>
      </c>
      <c r="D18" s="46">
        <v>1010</v>
      </c>
      <c r="E18" s="46" t="s">
        <v>261</v>
      </c>
      <c r="F18" s="46" t="s">
        <v>261</v>
      </c>
    </row>
    <row r="19" spans="1:6" ht="18.75">
      <c r="A19" s="44" t="s">
        <v>40</v>
      </c>
      <c r="B19" s="45" t="s">
        <v>598</v>
      </c>
      <c r="C19" s="45" t="s">
        <v>41</v>
      </c>
      <c r="D19" s="46">
        <v>1010</v>
      </c>
      <c r="E19" s="46" t="s">
        <v>261</v>
      </c>
      <c r="F19" s="46" t="s">
        <v>261</v>
      </c>
    </row>
    <row r="20" spans="1:6" ht="34.5" customHeight="1">
      <c r="A20" s="41" t="s">
        <v>66</v>
      </c>
      <c r="B20" s="42" t="s">
        <v>170</v>
      </c>
      <c r="C20" s="42" t="s">
        <v>261</v>
      </c>
      <c r="D20" s="43">
        <v>75867.58119</v>
      </c>
      <c r="E20" s="43">
        <v>30826.694</v>
      </c>
      <c r="F20" s="43">
        <v>25127.544</v>
      </c>
    </row>
    <row r="21" spans="1:6" ht="47.25">
      <c r="A21" s="41" t="s">
        <v>263</v>
      </c>
      <c r="B21" s="42" t="s">
        <v>171</v>
      </c>
      <c r="C21" s="42" t="s">
        <v>261</v>
      </c>
      <c r="D21" s="43">
        <v>75867.58119</v>
      </c>
      <c r="E21" s="43">
        <v>30826.694</v>
      </c>
      <c r="F21" s="43">
        <v>25127.544</v>
      </c>
    </row>
    <row r="22" spans="1:6" ht="31.5">
      <c r="A22" s="41" t="s">
        <v>234</v>
      </c>
      <c r="B22" s="42" t="s">
        <v>264</v>
      </c>
      <c r="C22" s="42" t="s">
        <v>261</v>
      </c>
      <c r="D22" s="43">
        <v>14094.73378</v>
      </c>
      <c r="E22" s="43">
        <v>13929.7643</v>
      </c>
      <c r="F22" s="43">
        <v>13929.7643</v>
      </c>
    </row>
    <row r="23" spans="1:6" ht="31.5">
      <c r="A23" s="44" t="s">
        <v>217</v>
      </c>
      <c r="B23" s="45" t="s">
        <v>264</v>
      </c>
      <c r="C23" s="45" t="s">
        <v>38</v>
      </c>
      <c r="D23" s="46">
        <v>5241.70348</v>
      </c>
      <c r="E23" s="46">
        <v>5076.734</v>
      </c>
      <c r="F23" s="46">
        <v>5076.734</v>
      </c>
    </row>
    <row r="24" spans="1:6" ht="31.5">
      <c r="A24" s="44" t="s">
        <v>234</v>
      </c>
      <c r="B24" s="45" t="s">
        <v>558</v>
      </c>
      <c r="C24" s="45" t="s">
        <v>261</v>
      </c>
      <c r="D24" s="46">
        <v>8853.0303</v>
      </c>
      <c r="E24" s="46">
        <v>8853.0303</v>
      </c>
      <c r="F24" s="46">
        <v>8853.0303</v>
      </c>
    </row>
    <row r="25" spans="1:6" ht="31.5">
      <c r="A25" s="44" t="s">
        <v>217</v>
      </c>
      <c r="B25" s="45" t="s">
        <v>558</v>
      </c>
      <c r="C25" s="45" t="s">
        <v>38</v>
      </c>
      <c r="D25" s="46">
        <v>8853.0303</v>
      </c>
      <c r="E25" s="46">
        <v>8853.0303</v>
      </c>
      <c r="F25" s="46">
        <v>8853.0303</v>
      </c>
    </row>
    <row r="26" spans="1:6" ht="31.5">
      <c r="A26" s="41" t="s">
        <v>235</v>
      </c>
      <c r="B26" s="42" t="s">
        <v>236</v>
      </c>
      <c r="C26" s="42" t="s">
        <v>261</v>
      </c>
      <c r="D26" s="43">
        <v>39099.17746</v>
      </c>
      <c r="E26" s="43">
        <v>6361.83858</v>
      </c>
      <c r="F26" s="43">
        <v>6671.34728</v>
      </c>
    </row>
    <row r="27" spans="1:6" ht="31.5">
      <c r="A27" s="44" t="s">
        <v>217</v>
      </c>
      <c r="B27" s="45" t="s">
        <v>236</v>
      </c>
      <c r="C27" s="45" t="s">
        <v>38</v>
      </c>
      <c r="D27" s="46">
        <v>5080.45018</v>
      </c>
      <c r="E27" s="46">
        <v>6361.83858</v>
      </c>
      <c r="F27" s="46">
        <v>6671.34728</v>
      </c>
    </row>
    <row r="28" spans="1:6" ht="63">
      <c r="A28" s="44" t="s">
        <v>692</v>
      </c>
      <c r="B28" s="45" t="s">
        <v>693</v>
      </c>
      <c r="C28" s="45" t="s">
        <v>261</v>
      </c>
      <c r="D28" s="46">
        <v>34018.72728</v>
      </c>
      <c r="E28" s="46" t="s">
        <v>261</v>
      </c>
      <c r="F28" s="46" t="s">
        <v>261</v>
      </c>
    </row>
    <row r="29" spans="1:6" ht="31.5">
      <c r="A29" s="44" t="s">
        <v>217</v>
      </c>
      <c r="B29" s="45" t="s">
        <v>693</v>
      </c>
      <c r="C29" s="45" t="s">
        <v>38</v>
      </c>
      <c r="D29" s="46">
        <v>33845.45455</v>
      </c>
      <c r="E29" s="46" t="s">
        <v>261</v>
      </c>
      <c r="F29" s="46" t="s">
        <v>261</v>
      </c>
    </row>
    <row r="30" spans="1:6" ht="18.75">
      <c r="A30" s="44" t="s">
        <v>78</v>
      </c>
      <c r="B30" s="45" t="s">
        <v>693</v>
      </c>
      <c r="C30" s="45" t="s">
        <v>79</v>
      </c>
      <c r="D30" s="46">
        <v>173.27273</v>
      </c>
      <c r="E30" s="46" t="s">
        <v>261</v>
      </c>
      <c r="F30" s="46" t="s">
        <v>261</v>
      </c>
    </row>
    <row r="31" spans="1:6" ht="18.75">
      <c r="A31" s="41" t="s">
        <v>256</v>
      </c>
      <c r="B31" s="42" t="s">
        <v>257</v>
      </c>
      <c r="C31" s="42" t="s">
        <v>261</v>
      </c>
      <c r="D31" s="43">
        <v>845.3369</v>
      </c>
      <c r="E31" s="43">
        <v>548.02712</v>
      </c>
      <c r="F31" s="43">
        <v>439.36842</v>
      </c>
    </row>
    <row r="32" spans="1:6" ht="31.5">
      <c r="A32" s="44" t="s">
        <v>217</v>
      </c>
      <c r="B32" s="45" t="s">
        <v>257</v>
      </c>
      <c r="C32" s="45" t="s">
        <v>38</v>
      </c>
      <c r="D32" s="46">
        <v>156.6587</v>
      </c>
      <c r="E32" s="46">
        <v>108.6587</v>
      </c>
      <c r="F32" s="46" t="s">
        <v>261</v>
      </c>
    </row>
    <row r="33" spans="1:6" ht="18.75">
      <c r="A33" s="44" t="s">
        <v>256</v>
      </c>
      <c r="B33" s="45" t="s">
        <v>258</v>
      </c>
      <c r="C33" s="45" t="s">
        <v>261</v>
      </c>
      <c r="D33" s="46">
        <v>688.6782</v>
      </c>
      <c r="E33" s="46">
        <v>439.36842</v>
      </c>
      <c r="F33" s="46">
        <v>439.36842</v>
      </c>
    </row>
    <row r="34" spans="1:6" ht="31.5">
      <c r="A34" s="44" t="s">
        <v>217</v>
      </c>
      <c r="B34" s="45" t="s">
        <v>258</v>
      </c>
      <c r="C34" s="45" t="s">
        <v>38</v>
      </c>
      <c r="D34" s="46">
        <v>688.6782</v>
      </c>
      <c r="E34" s="46">
        <v>439.36842</v>
      </c>
      <c r="F34" s="46">
        <v>439.36842</v>
      </c>
    </row>
    <row r="35" spans="1:6" ht="31.5">
      <c r="A35" s="41" t="s">
        <v>628</v>
      </c>
      <c r="B35" s="42" t="s">
        <v>629</v>
      </c>
      <c r="C35" s="42" t="s">
        <v>261</v>
      </c>
      <c r="D35" s="43">
        <v>4700.825</v>
      </c>
      <c r="E35" s="43" t="s">
        <v>261</v>
      </c>
      <c r="F35" s="43" t="s">
        <v>261</v>
      </c>
    </row>
    <row r="36" spans="1:6" ht="47.25">
      <c r="A36" s="44" t="s">
        <v>630</v>
      </c>
      <c r="B36" s="45" t="s">
        <v>631</v>
      </c>
      <c r="C36" s="45" t="s">
        <v>261</v>
      </c>
      <c r="D36" s="46">
        <v>4700.825</v>
      </c>
      <c r="E36" s="46" t="s">
        <v>261</v>
      </c>
      <c r="F36" s="46" t="s">
        <v>261</v>
      </c>
    </row>
    <row r="37" spans="1:6" ht="31.5">
      <c r="A37" s="44" t="s">
        <v>217</v>
      </c>
      <c r="B37" s="45" t="s">
        <v>631</v>
      </c>
      <c r="C37" s="45" t="s">
        <v>38</v>
      </c>
      <c r="D37" s="46">
        <v>4476.168</v>
      </c>
      <c r="E37" s="46" t="s">
        <v>261</v>
      </c>
      <c r="F37" s="46" t="s">
        <v>261</v>
      </c>
    </row>
    <row r="38" spans="1:6" ht="18.75">
      <c r="A38" s="44" t="s">
        <v>78</v>
      </c>
      <c r="B38" s="45" t="s">
        <v>631</v>
      </c>
      <c r="C38" s="45" t="s">
        <v>79</v>
      </c>
      <c r="D38" s="46">
        <v>224.657</v>
      </c>
      <c r="E38" s="46" t="s">
        <v>261</v>
      </c>
      <c r="F38" s="46" t="s">
        <v>261</v>
      </c>
    </row>
    <row r="39" spans="1:6" ht="18.75">
      <c r="A39" s="41" t="s">
        <v>237</v>
      </c>
      <c r="B39" s="42" t="s">
        <v>238</v>
      </c>
      <c r="C39" s="42" t="s">
        <v>261</v>
      </c>
      <c r="D39" s="43">
        <v>13698.14947</v>
      </c>
      <c r="E39" s="43">
        <v>9987.064</v>
      </c>
      <c r="F39" s="43">
        <v>4087.064</v>
      </c>
    </row>
    <row r="40" spans="1:6" ht="31.5">
      <c r="A40" s="44" t="s">
        <v>217</v>
      </c>
      <c r="B40" s="45" t="s">
        <v>238</v>
      </c>
      <c r="C40" s="45" t="s">
        <v>38</v>
      </c>
      <c r="D40" s="46">
        <v>11097.88</v>
      </c>
      <c r="E40" s="46">
        <v>5900</v>
      </c>
      <c r="F40" s="46" t="s">
        <v>261</v>
      </c>
    </row>
    <row r="41" spans="1:6" ht="63">
      <c r="A41" s="44" t="s">
        <v>694</v>
      </c>
      <c r="B41" s="45" t="s">
        <v>695</v>
      </c>
      <c r="C41" s="45" t="s">
        <v>261</v>
      </c>
      <c r="D41" s="46">
        <v>2600.26947</v>
      </c>
      <c r="E41" s="46">
        <v>4087.064</v>
      </c>
      <c r="F41" s="46">
        <v>4087.064</v>
      </c>
    </row>
    <row r="42" spans="1:6" ht="31.5">
      <c r="A42" s="44" t="s">
        <v>217</v>
      </c>
      <c r="B42" s="45" t="s">
        <v>695</v>
      </c>
      <c r="C42" s="45" t="s">
        <v>38</v>
      </c>
      <c r="D42" s="46">
        <v>2600.26947</v>
      </c>
      <c r="E42" s="46">
        <v>4087.064</v>
      </c>
      <c r="F42" s="46">
        <v>4087.064</v>
      </c>
    </row>
    <row r="43" spans="1:6" ht="18.75">
      <c r="A43" s="41" t="s">
        <v>599</v>
      </c>
      <c r="B43" s="42" t="s">
        <v>600</v>
      </c>
      <c r="C43" s="42" t="s">
        <v>261</v>
      </c>
      <c r="D43" s="43">
        <v>3429.35858</v>
      </c>
      <c r="E43" s="43" t="s">
        <v>261</v>
      </c>
      <c r="F43" s="43" t="s">
        <v>261</v>
      </c>
    </row>
    <row r="44" spans="1:6" ht="31.5">
      <c r="A44" s="44" t="s">
        <v>601</v>
      </c>
      <c r="B44" s="45" t="s">
        <v>602</v>
      </c>
      <c r="C44" s="45" t="s">
        <v>261</v>
      </c>
      <c r="D44" s="46">
        <v>3429.35858</v>
      </c>
      <c r="E44" s="46" t="s">
        <v>261</v>
      </c>
      <c r="F44" s="46" t="s">
        <v>261</v>
      </c>
    </row>
    <row r="45" spans="1:6" ht="18.75">
      <c r="A45" s="44" t="s">
        <v>78</v>
      </c>
      <c r="B45" s="45" t="s">
        <v>602</v>
      </c>
      <c r="C45" s="45" t="s">
        <v>79</v>
      </c>
      <c r="D45" s="46">
        <v>3429.35858</v>
      </c>
      <c r="E45" s="46" t="s">
        <v>261</v>
      </c>
      <c r="F45" s="46" t="s">
        <v>261</v>
      </c>
    </row>
    <row r="46" spans="1:6" ht="50.25" customHeight="1">
      <c r="A46" s="41" t="s">
        <v>42</v>
      </c>
      <c r="B46" s="42" t="s">
        <v>172</v>
      </c>
      <c r="C46" s="42" t="s">
        <v>261</v>
      </c>
      <c r="D46" s="43">
        <v>26668.26075</v>
      </c>
      <c r="E46" s="43">
        <v>11897.136</v>
      </c>
      <c r="F46" s="43">
        <v>11897.136</v>
      </c>
    </row>
    <row r="47" spans="1:6" ht="47.25">
      <c r="A47" s="41" t="s">
        <v>410</v>
      </c>
      <c r="B47" s="42" t="s">
        <v>173</v>
      </c>
      <c r="C47" s="42" t="s">
        <v>261</v>
      </c>
      <c r="D47" s="43">
        <v>11830.209</v>
      </c>
      <c r="E47" s="43">
        <v>10024.337</v>
      </c>
      <c r="F47" s="43">
        <v>10024.337</v>
      </c>
    </row>
    <row r="48" spans="1:6" ht="94.5">
      <c r="A48" s="41" t="s">
        <v>632</v>
      </c>
      <c r="B48" s="42" t="s">
        <v>633</v>
      </c>
      <c r="C48" s="42" t="s">
        <v>261</v>
      </c>
      <c r="D48" s="43">
        <v>185</v>
      </c>
      <c r="E48" s="43" t="s">
        <v>261</v>
      </c>
      <c r="F48" s="43" t="s">
        <v>261</v>
      </c>
    </row>
    <row r="49" spans="1:6" ht="31.5">
      <c r="A49" s="44" t="s">
        <v>217</v>
      </c>
      <c r="B49" s="45" t="s">
        <v>633</v>
      </c>
      <c r="C49" s="45" t="s">
        <v>38</v>
      </c>
      <c r="D49" s="46">
        <v>185</v>
      </c>
      <c r="E49" s="46" t="s">
        <v>261</v>
      </c>
      <c r="F49" s="46" t="s">
        <v>261</v>
      </c>
    </row>
    <row r="50" spans="1:6" ht="31.5">
      <c r="A50" s="41" t="s">
        <v>488</v>
      </c>
      <c r="B50" s="42" t="s">
        <v>489</v>
      </c>
      <c r="C50" s="42" t="s">
        <v>261</v>
      </c>
      <c r="D50" s="43">
        <v>1085.76</v>
      </c>
      <c r="E50" s="43">
        <v>1085.76</v>
      </c>
      <c r="F50" s="43">
        <v>1085.76</v>
      </c>
    </row>
    <row r="51" spans="1:6" ht="78.75">
      <c r="A51" s="44" t="s">
        <v>411</v>
      </c>
      <c r="B51" s="45" t="s">
        <v>239</v>
      </c>
      <c r="C51" s="45" t="s">
        <v>261</v>
      </c>
      <c r="D51" s="46">
        <v>1085.76</v>
      </c>
      <c r="E51" s="46">
        <v>1085.76</v>
      </c>
      <c r="F51" s="46">
        <v>1085.76</v>
      </c>
    </row>
    <row r="52" spans="1:6" ht="31.5">
      <c r="A52" s="44" t="s">
        <v>47</v>
      </c>
      <c r="B52" s="45" t="s">
        <v>239</v>
      </c>
      <c r="C52" s="45" t="s">
        <v>48</v>
      </c>
      <c r="D52" s="46">
        <v>1085.76</v>
      </c>
      <c r="E52" s="46">
        <v>1085.76</v>
      </c>
      <c r="F52" s="46">
        <v>1085.76</v>
      </c>
    </row>
    <row r="53" spans="1:6" ht="81.75" customHeight="1">
      <c r="A53" s="41" t="s">
        <v>224</v>
      </c>
      <c r="B53" s="42" t="s">
        <v>225</v>
      </c>
      <c r="C53" s="42" t="s">
        <v>261</v>
      </c>
      <c r="D53" s="43">
        <v>8938.611</v>
      </c>
      <c r="E53" s="43">
        <v>8938.577</v>
      </c>
      <c r="F53" s="43">
        <v>8938.577</v>
      </c>
    </row>
    <row r="54" spans="1:6" ht="94.5">
      <c r="A54" s="44" t="s">
        <v>412</v>
      </c>
      <c r="B54" s="45" t="s">
        <v>240</v>
      </c>
      <c r="C54" s="45" t="s">
        <v>261</v>
      </c>
      <c r="D54" s="46">
        <v>4722.611</v>
      </c>
      <c r="E54" s="46">
        <v>3737.845</v>
      </c>
      <c r="F54" s="46">
        <v>3737.845</v>
      </c>
    </row>
    <row r="55" spans="1:6" ht="32.25" customHeight="1">
      <c r="A55" s="44" t="s">
        <v>226</v>
      </c>
      <c r="B55" s="45" t="s">
        <v>240</v>
      </c>
      <c r="C55" s="45" t="s">
        <v>44</v>
      </c>
      <c r="D55" s="46">
        <v>4722.611</v>
      </c>
      <c r="E55" s="46">
        <v>3737.845</v>
      </c>
      <c r="F55" s="46">
        <v>3737.845</v>
      </c>
    </row>
    <row r="56" spans="1:6" ht="94.5">
      <c r="A56" s="44" t="s">
        <v>412</v>
      </c>
      <c r="B56" s="45" t="s">
        <v>206</v>
      </c>
      <c r="C56" s="45" t="s">
        <v>261</v>
      </c>
      <c r="D56" s="46">
        <v>4216</v>
      </c>
      <c r="E56" s="46">
        <v>5200.732</v>
      </c>
      <c r="F56" s="46">
        <v>5200.732</v>
      </c>
    </row>
    <row r="57" spans="1:6" ht="33.75" customHeight="1">
      <c r="A57" s="44" t="s">
        <v>226</v>
      </c>
      <c r="B57" s="45" t="s">
        <v>206</v>
      </c>
      <c r="C57" s="45" t="s">
        <v>44</v>
      </c>
      <c r="D57" s="46">
        <v>4216</v>
      </c>
      <c r="E57" s="46">
        <v>5200.732</v>
      </c>
      <c r="F57" s="46">
        <v>5200.732</v>
      </c>
    </row>
    <row r="58" spans="1:6" ht="31.5">
      <c r="A58" s="41" t="s">
        <v>733</v>
      </c>
      <c r="B58" s="42" t="s">
        <v>734</v>
      </c>
      <c r="C58" s="42" t="s">
        <v>261</v>
      </c>
      <c r="D58" s="43">
        <v>1620.838</v>
      </c>
      <c r="E58" s="43" t="s">
        <v>261</v>
      </c>
      <c r="F58" s="43" t="s">
        <v>261</v>
      </c>
    </row>
    <row r="59" spans="1:6" ht="31.5">
      <c r="A59" s="44" t="s">
        <v>735</v>
      </c>
      <c r="B59" s="45" t="s">
        <v>736</v>
      </c>
      <c r="C59" s="45" t="s">
        <v>261</v>
      </c>
      <c r="D59" s="46">
        <v>1620.838</v>
      </c>
      <c r="E59" s="46" t="s">
        <v>261</v>
      </c>
      <c r="F59" s="46" t="s">
        <v>261</v>
      </c>
    </row>
    <row r="60" spans="1:6" ht="18.75">
      <c r="A60" s="44" t="s">
        <v>78</v>
      </c>
      <c r="B60" s="45" t="s">
        <v>736</v>
      </c>
      <c r="C60" s="45" t="s">
        <v>79</v>
      </c>
      <c r="D60" s="46">
        <v>1620.838</v>
      </c>
      <c r="E60" s="46" t="s">
        <v>261</v>
      </c>
      <c r="F60" s="46" t="s">
        <v>261</v>
      </c>
    </row>
    <row r="61" spans="1:6" ht="47.25">
      <c r="A61" s="41" t="s">
        <v>43</v>
      </c>
      <c r="B61" s="42" t="s">
        <v>174</v>
      </c>
      <c r="C61" s="42" t="s">
        <v>261</v>
      </c>
      <c r="D61" s="43">
        <v>12804.45976</v>
      </c>
      <c r="E61" s="43" t="s">
        <v>261</v>
      </c>
      <c r="F61" s="43" t="s">
        <v>261</v>
      </c>
    </row>
    <row r="62" spans="1:6" ht="31.5">
      <c r="A62" s="41" t="s">
        <v>551</v>
      </c>
      <c r="B62" s="42" t="s">
        <v>552</v>
      </c>
      <c r="C62" s="42" t="s">
        <v>261</v>
      </c>
      <c r="D62" s="43">
        <v>3614.2596</v>
      </c>
      <c r="E62" s="43" t="s">
        <v>261</v>
      </c>
      <c r="F62" s="43" t="s">
        <v>261</v>
      </c>
    </row>
    <row r="63" spans="1:6" ht="31.5">
      <c r="A63" s="44" t="s">
        <v>217</v>
      </c>
      <c r="B63" s="45" t="s">
        <v>552</v>
      </c>
      <c r="C63" s="45" t="s">
        <v>38</v>
      </c>
      <c r="D63" s="46">
        <v>1634.03418</v>
      </c>
      <c r="E63" s="46" t="s">
        <v>261</v>
      </c>
      <c r="F63" s="46" t="s">
        <v>261</v>
      </c>
    </row>
    <row r="64" spans="1:6" ht="141.75">
      <c r="A64" s="44" t="s">
        <v>553</v>
      </c>
      <c r="B64" s="45" t="s">
        <v>554</v>
      </c>
      <c r="C64" s="45" t="s">
        <v>261</v>
      </c>
      <c r="D64" s="46">
        <v>1980.22542</v>
      </c>
      <c r="E64" s="46" t="s">
        <v>261</v>
      </c>
      <c r="F64" s="46" t="s">
        <v>261</v>
      </c>
    </row>
    <row r="65" spans="1:6" ht="18.75">
      <c r="A65" s="44" t="s">
        <v>78</v>
      </c>
      <c r="B65" s="45" t="s">
        <v>554</v>
      </c>
      <c r="C65" s="45" t="s">
        <v>79</v>
      </c>
      <c r="D65" s="46">
        <v>1980.22542</v>
      </c>
      <c r="E65" s="46" t="s">
        <v>261</v>
      </c>
      <c r="F65" s="46" t="s">
        <v>261</v>
      </c>
    </row>
    <row r="66" spans="1:6" ht="31.5">
      <c r="A66" s="41" t="s">
        <v>67</v>
      </c>
      <c r="B66" s="42" t="s">
        <v>153</v>
      </c>
      <c r="C66" s="42" t="s">
        <v>261</v>
      </c>
      <c r="D66" s="43">
        <v>804.75101</v>
      </c>
      <c r="E66" s="43" t="s">
        <v>261</v>
      </c>
      <c r="F66" s="43" t="s">
        <v>261</v>
      </c>
    </row>
    <row r="67" spans="1:6" ht="31.5">
      <c r="A67" s="44" t="s">
        <v>217</v>
      </c>
      <c r="B67" s="45" t="s">
        <v>153</v>
      </c>
      <c r="C67" s="45" t="s">
        <v>38</v>
      </c>
      <c r="D67" s="46">
        <v>804.75101</v>
      </c>
      <c r="E67" s="46" t="s">
        <v>261</v>
      </c>
      <c r="F67" s="46" t="s">
        <v>261</v>
      </c>
    </row>
    <row r="68" spans="1:6" ht="31.5">
      <c r="A68" s="41" t="s">
        <v>244</v>
      </c>
      <c r="B68" s="42" t="s">
        <v>245</v>
      </c>
      <c r="C68" s="42" t="s">
        <v>261</v>
      </c>
      <c r="D68" s="43">
        <v>888.896</v>
      </c>
      <c r="E68" s="43" t="s">
        <v>261</v>
      </c>
      <c r="F68" s="43" t="s">
        <v>261</v>
      </c>
    </row>
    <row r="69" spans="1:6" ht="47.25">
      <c r="A69" s="44" t="s">
        <v>413</v>
      </c>
      <c r="B69" s="45" t="s">
        <v>524</v>
      </c>
      <c r="C69" s="45" t="s">
        <v>261</v>
      </c>
      <c r="D69" s="46">
        <v>888.896</v>
      </c>
      <c r="E69" s="46" t="s">
        <v>261</v>
      </c>
      <c r="F69" s="46" t="s">
        <v>261</v>
      </c>
    </row>
    <row r="70" spans="1:6" ht="18.75">
      <c r="A70" s="44" t="s">
        <v>78</v>
      </c>
      <c r="B70" s="45" t="s">
        <v>524</v>
      </c>
      <c r="C70" s="45" t="s">
        <v>79</v>
      </c>
      <c r="D70" s="46">
        <v>888.896</v>
      </c>
      <c r="E70" s="46" t="s">
        <v>261</v>
      </c>
      <c r="F70" s="46" t="s">
        <v>261</v>
      </c>
    </row>
    <row r="71" spans="1:6" ht="31.5">
      <c r="A71" s="41" t="s">
        <v>622</v>
      </c>
      <c r="B71" s="42" t="s">
        <v>623</v>
      </c>
      <c r="C71" s="42" t="s">
        <v>261</v>
      </c>
      <c r="D71" s="43">
        <v>820</v>
      </c>
      <c r="E71" s="43" t="s">
        <v>261</v>
      </c>
      <c r="F71" s="43" t="s">
        <v>261</v>
      </c>
    </row>
    <row r="72" spans="1:6" ht="31.5">
      <c r="A72" s="44" t="s">
        <v>217</v>
      </c>
      <c r="B72" s="45" t="s">
        <v>623</v>
      </c>
      <c r="C72" s="45" t="s">
        <v>38</v>
      </c>
      <c r="D72" s="46">
        <v>440</v>
      </c>
      <c r="E72" s="46" t="s">
        <v>261</v>
      </c>
      <c r="F72" s="46" t="s">
        <v>261</v>
      </c>
    </row>
    <row r="73" spans="1:6" ht="31.5">
      <c r="A73" s="44" t="s">
        <v>622</v>
      </c>
      <c r="B73" s="45" t="s">
        <v>634</v>
      </c>
      <c r="C73" s="45" t="s">
        <v>261</v>
      </c>
      <c r="D73" s="46">
        <v>380</v>
      </c>
      <c r="E73" s="46" t="s">
        <v>261</v>
      </c>
      <c r="F73" s="46" t="s">
        <v>261</v>
      </c>
    </row>
    <row r="74" spans="1:6" ht="18.75">
      <c r="A74" s="44" t="s">
        <v>78</v>
      </c>
      <c r="B74" s="45" t="s">
        <v>634</v>
      </c>
      <c r="C74" s="45" t="s">
        <v>79</v>
      </c>
      <c r="D74" s="46">
        <v>380</v>
      </c>
      <c r="E74" s="46" t="s">
        <v>261</v>
      </c>
      <c r="F74" s="46" t="s">
        <v>261</v>
      </c>
    </row>
    <row r="75" spans="1:6" ht="31.5">
      <c r="A75" s="41" t="s">
        <v>241</v>
      </c>
      <c r="B75" s="42" t="s">
        <v>242</v>
      </c>
      <c r="C75" s="42" t="s">
        <v>261</v>
      </c>
      <c r="D75" s="43">
        <v>4523.12159</v>
      </c>
      <c r="E75" s="43" t="s">
        <v>261</v>
      </c>
      <c r="F75" s="43" t="s">
        <v>261</v>
      </c>
    </row>
    <row r="76" spans="1:6" ht="31.5">
      <c r="A76" s="44" t="s">
        <v>217</v>
      </c>
      <c r="B76" s="45" t="s">
        <v>242</v>
      </c>
      <c r="C76" s="45" t="s">
        <v>38</v>
      </c>
      <c r="D76" s="46">
        <v>2309.41854</v>
      </c>
      <c r="E76" s="46" t="s">
        <v>261</v>
      </c>
      <c r="F76" s="46" t="s">
        <v>261</v>
      </c>
    </row>
    <row r="77" spans="1:6" ht="31.5">
      <c r="A77" s="44" t="s">
        <v>737</v>
      </c>
      <c r="B77" s="45" t="s">
        <v>738</v>
      </c>
      <c r="C77" s="45" t="s">
        <v>261</v>
      </c>
      <c r="D77" s="46">
        <v>2213.70305</v>
      </c>
      <c r="E77" s="46" t="s">
        <v>261</v>
      </c>
      <c r="F77" s="46" t="s">
        <v>261</v>
      </c>
    </row>
    <row r="78" spans="1:6" ht="18.75">
      <c r="A78" s="44" t="s">
        <v>78</v>
      </c>
      <c r="B78" s="45" t="s">
        <v>738</v>
      </c>
      <c r="C78" s="45" t="s">
        <v>79</v>
      </c>
      <c r="D78" s="46">
        <v>2213.70305</v>
      </c>
      <c r="E78" s="46" t="s">
        <v>261</v>
      </c>
      <c r="F78" s="46" t="s">
        <v>261</v>
      </c>
    </row>
    <row r="79" spans="1:6" ht="36.75" customHeight="1">
      <c r="A79" s="41" t="s">
        <v>555</v>
      </c>
      <c r="B79" s="42" t="s">
        <v>556</v>
      </c>
      <c r="C79" s="42" t="s">
        <v>261</v>
      </c>
      <c r="D79" s="43">
        <v>50</v>
      </c>
      <c r="E79" s="43" t="s">
        <v>261</v>
      </c>
      <c r="F79" s="43" t="s">
        <v>261</v>
      </c>
    </row>
    <row r="80" spans="1:6" ht="31.5">
      <c r="A80" s="44" t="s">
        <v>217</v>
      </c>
      <c r="B80" s="45" t="s">
        <v>556</v>
      </c>
      <c r="C80" s="45" t="s">
        <v>38</v>
      </c>
      <c r="D80" s="46">
        <v>50</v>
      </c>
      <c r="E80" s="46" t="s">
        <v>261</v>
      </c>
      <c r="F80" s="46" t="s">
        <v>261</v>
      </c>
    </row>
    <row r="81" spans="1:6" ht="18.75">
      <c r="A81" s="41" t="s">
        <v>635</v>
      </c>
      <c r="B81" s="42" t="s">
        <v>636</v>
      </c>
      <c r="C81" s="42" t="s">
        <v>261</v>
      </c>
      <c r="D81" s="43">
        <v>1347.87456</v>
      </c>
      <c r="E81" s="43" t="s">
        <v>261</v>
      </c>
      <c r="F81" s="43" t="s">
        <v>261</v>
      </c>
    </row>
    <row r="82" spans="1:6" ht="110.25">
      <c r="A82" s="44" t="s">
        <v>637</v>
      </c>
      <c r="B82" s="45" t="s">
        <v>638</v>
      </c>
      <c r="C82" s="45" t="s">
        <v>261</v>
      </c>
      <c r="D82" s="46">
        <v>1347.87456</v>
      </c>
      <c r="E82" s="46" t="s">
        <v>261</v>
      </c>
      <c r="F82" s="46" t="s">
        <v>261</v>
      </c>
    </row>
    <row r="83" spans="1:6" ht="31.5">
      <c r="A83" s="44" t="s">
        <v>217</v>
      </c>
      <c r="B83" s="45" t="s">
        <v>638</v>
      </c>
      <c r="C83" s="45" t="s">
        <v>38</v>
      </c>
      <c r="D83" s="46">
        <v>1347.87456</v>
      </c>
      <c r="E83" s="46" t="s">
        <v>261</v>
      </c>
      <c r="F83" s="46" t="s">
        <v>261</v>
      </c>
    </row>
    <row r="84" spans="1:6" ht="63">
      <c r="A84" s="41" t="s">
        <v>414</v>
      </c>
      <c r="B84" s="42" t="s">
        <v>415</v>
      </c>
      <c r="C84" s="42" t="s">
        <v>261</v>
      </c>
      <c r="D84" s="43">
        <v>255.557</v>
      </c>
      <c r="E84" s="43" t="s">
        <v>261</v>
      </c>
      <c r="F84" s="43" t="s">
        <v>261</v>
      </c>
    </row>
    <row r="85" spans="1:6" ht="63">
      <c r="A85" s="44" t="s">
        <v>414</v>
      </c>
      <c r="B85" s="45" t="s">
        <v>525</v>
      </c>
      <c r="C85" s="45" t="s">
        <v>261</v>
      </c>
      <c r="D85" s="46">
        <v>255.557</v>
      </c>
      <c r="E85" s="46" t="s">
        <v>261</v>
      </c>
      <c r="F85" s="46" t="s">
        <v>261</v>
      </c>
    </row>
    <row r="86" spans="1:6" ht="18.75">
      <c r="A86" s="44" t="s">
        <v>78</v>
      </c>
      <c r="B86" s="45" t="s">
        <v>525</v>
      </c>
      <c r="C86" s="45" t="s">
        <v>79</v>
      </c>
      <c r="D86" s="46">
        <v>255.557</v>
      </c>
      <c r="E86" s="46" t="s">
        <v>261</v>
      </c>
      <c r="F86" s="46" t="s">
        <v>261</v>
      </c>
    </row>
    <row r="87" spans="1:6" ht="63">
      <c r="A87" s="41" t="s">
        <v>739</v>
      </c>
      <c r="B87" s="42" t="s">
        <v>740</v>
      </c>
      <c r="C87" s="42" t="s">
        <v>261</v>
      </c>
      <c r="D87" s="43">
        <v>500</v>
      </c>
      <c r="E87" s="43" t="s">
        <v>261</v>
      </c>
      <c r="F87" s="43" t="s">
        <v>261</v>
      </c>
    </row>
    <row r="88" spans="1:6" ht="31.5">
      <c r="A88" s="44" t="s">
        <v>217</v>
      </c>
      <c r="B88" s="45" t="s">
        <v>740</v>
      </c>
      <c r="C88" s="45" t="s">
        <v>38</v>
      </c>
      <c r="D88" s="46">
        <v>500</v>
      </c>
      <c r="E88" s="46" t="s">
        <v>261</v>
      </c>
      <c r="F88" s="46" t="s">
        <v>261</v>
      </c>
    </row>
    <row r="89" spans="1:6" ht="22.5" customHeight="1">
      <c r="A89" s="41" t="s">
        <v>265</v>
      </c>
      <c r="B89" s="42" t="s">
        <v>266</v>
      </c>
      <c r="C89" s="42" t="s">
        <v>261</v>
      </c>
      <c r="D89" s="43">
        <v>83.36899</v>
      </c>
      <c r="E89" s="43">
        <v>1.816</v>
      </c>
      <c r="F89" s="43">
        <v>1.816</v>
      </c>
    </row>
    <row r="90" spans="1:6" ht="31.5">
      <c r="A90" s="41" t="s">
        <v>639</v>
      </c>
      <c r="B90" s="42" t="s">
        <v>640</v>
      </c>
      <c r="C90" s="42" t="s">
        <v>261</v>
      </c>
      <c r="D90" s="43">
        <v>81.55299</v>
      </c>
      <c r="E90" s="43" t="s">
        <v>261</v>
      </c>
      <c r="F90" s="43" t="s">
        <v>261</v>
      </c>
    </row>
    <row r="91" spans="1:6" ht="63">
      <c r="A91" s="44" t="s">
        <v>641</v>
      </c>
      <c r="B91" s="45" t="s">
        <v>642</v>
      </c>
      <c r="C91" s="45" t="s">
        <v>261</v>
      </c>
      <c r="D91" s="46">
        <v>81.55299</v>
      </c>
      <c r="E91" s="46" t="s">
        <v>261</v>
      </c>
      <c r="F91" s="46" t="s">
        <v>261</v>
      </c>
    </row>
    <row r="92" spans="1:6" ht="31.5">
      <c r="A92" s="44" t="s">
        <v>217</v>
      </c>
      <c r="B92" s="45" t="s">
        <v>642</v>
      </c>
      <c r="C92" s="45" t="s">
        <v>38</v>
      </c>
      <c r="D92" s="46">
        <v>81.55299</v>
      </c>
      <c r="E92" s="46" t="s">
        <v>261</v>
      </c>
      <c r="F92" s="46" t="s">
        <v>261</v>
      </c>
    </row>
    <row r="93" spans="1:6" ht="31.5">
      <c r="A93" s="41" t="s">
        <v>416</v>
      </c>
      <c r="B93" s="42" t="s">
        <v>417</v>
      </c>
      <c r="C93" s="42" t="s">
        <v>261</v>
      </c>
      <c r="D93" s="43">
        <v>1.816</v>
      </c>
      <c r="E93" s="43">
        <v>1.816</v>
      </c>
      <c r="F93" s="43">
        <v>1.816</v>
      </c>
    </row>
    <row r="94" spans="1:6" ht="31.5">
      <c r="A94" s="44" t="s">
        <v>416</v>
      </c>
      <c r="B94" s="45" t="s">
        <v>418</v>
      </c>
      <c r="C94" s="45" t="s">
        <v>261</v>
      </c>
      <c r="D94" s="46">
        <v>1.816</v>
      </c>
      <c r="E94" s="46">
        <v>1.816</v>
      </c>
      <c r="F94" s="46">
        <v>1.816</v>
      </c>
    </row>
    <row r="95" spans="1:6" ht="31.5">
      <c r="A95" s="44" t="s">
        <v>217</v>
      </c>
      <c r="B95" s="45" t="s">
        <v>418</v>
      </c>
      <c r="C95" s="45" t="s">
        <v>38</v>
      </c>
      <c r="D95" s="46">
        <v>1.816</v>
      </c>
      <c r="E95" s="46">
        <v>1.816</v>
      </c>
      <c r="F95" s="46">
        <v>1.816</v>
      </c>
    </row>
    <row r="96" spans="1:6" ht="31.5">
      <c r="A96" s="41" t="s">
        <v>419</v>
      </c>
      <c r="B96" s="42" t="s">
        <v>420</v>
      </c>
      <c r="C96" s="42" t="s">
        <v>261</v>
      </c>
      <c r="D96" s="43">
        <v>1331.456</v>
      </c>
      <c r="E96" s="43">
        <v>1331.452</v>
      </c>
      <c r="F96" s="43">
        <v>1331.452</v>
      </c>
    </row>
    <row r="97" spans="1:6" ht="47.25">
      <c r="A97" s="41" t="s">
        <v>421</v>
      </c>
      <c r="B97" s="42" t="s">
        <v>422</v>
      </c>
      <c r="C97" s="42" t="s">
        <v>261</v>
      </c>
      <c r="D97" s="43">
        <v>1331.456</v>
      </c>
      <c r="E97" s="43">
        <v>1331.452</v>
      </c>
      <c r="F97" s="43">
        <v>1331.452</v>
      </c>
    </row>
    <row r="98" spans="1:6" ht="31.5" customHeight="1">
      <c r="A98" s="44" t="s">
        <v>423</v>
      </c>
      <c r="B98" s="45" t="s">
        <v>424</v>
      </c>
      <c r="C98" s="45" t="s">
        <v>261</v>
      </c>
      <c r="D98" s="46">
        <v>1331.456</v>
      </c>
      <c r="E98" s="46">
        <v>1331.452</v>
      </c>
      <c r="F98" s="46">
        <v>1331.452</v>
      </c>
    </row>
    <row r="99" spans="1:6" ht="47.25">
      <c r="A99" s="44" t="s">
        <v>55</v>
      </c>
      <c r="B99" s="45" t="s">
        <v>424</v>
      </c>
      <c r="C99" s="45" t="s">
        <v>51</v>
      </c>
      <c r="D99" s="46">
        <v>1331.456</v>
      </c>
      <c r="E99" s="46">
        <v>1331.452</v>
      </c>
      <c r="F99" s="46">
        <v>1331.452</v>
      </c>
    </row>
    <row r="100" spans="1:6" ht="31.5">
      <c r="A100" s="41" t="s">
        <v>425</v>
      </c>
      <c r="B100" s="42" t="s">
        <v>426</v>
      </c>
      <c r="C100" s="42" t="s">
        <v>261</v>
      </c>
      <c r="D100" s="43">
        <v>618.767</v>
      </c>
      <c r="E100" s="43">
        <v>539.531</v>
      </c>
      <c r="F100" s="43">
        <v>539.531</v>
      </c>
    </row>
    <row r="101" spans="1:6" ht="63">
      <c r="A101" s="41" t="s">
        <v>427</v>
      </c>
      <c r="B101" s="42" t="s">
        <v>428</v>
      </c>
      <c r="C101" s="42" t="s">
        <v>261</v>
      </c>
      <c r="D101" s="43">
        <v>618.767</v>
      </c>
      <c r="E101" s="43">
        <v>539.531</v>
      </c>
      <c r="F101" s="43">
        <v>539.531</v>
      </c>
    </row>
    <row r="102" spans="1:6" ht="80.25" customHeight="1">
      <c r="A102" s="44" t="s">
        <v>429</v>
      </c>
      <c r="B102" s="45" t="s">
        <v>430</v>
      </c>
      <c r="C102" s="45" t="s">
        <v>261</v>
      </c>
      <c r="D102" s="46">
        <v>618.767</v>
      </c>
      <c r="E102" s="46">
        <v>539.531</v>
      </c>
      <c r="F102" s="46">
        <v>539.531</v>
      </c>
    </row>
    <row r="103" spans="1:6" ht="31.5">
      <c r="A103" s="44" t="s">
        <v>217</v>
      </c>
      <c r="B103" s="45" t="s">
        <v>430</v>
      </c>
      <c r="C103" s="45" t="s">
        <v>38</v>
      </c>
      <c r="D103" s="46">
        <v>618.767</v>
      </c>
      <c r="E103" s="46">
        <v>539.531</v>
      </c>
      <c r="F103" s="46">
        <v>539.531</v>
      </c>
    </row>
    <row r="104" spans="1:6" ht="31.5">
      <c r="A104" s="41" t="s">
        <v>69</v>
      </c>
      <c r="B104" s="42" t="s">
        <v>175</v>
      </c>
      <c r="C104" s="42" t="s">
        <v>261</v>
      </c>
      <c r="D104" s="43">
        <v>447867.32098</v>
      </c>
      <c r="E104" s="43">
        <v>399461.13533</v>
      </c>
      <c r="F104" s="43">
        <v>401038.03836</v>
      </c>
    </row>
    <row r="105" spans="1:6" ht="31.5">
      <c r="A105" s="41" t="s">
        <v>70</v>
      </c>
      <c r="B105" s="42" t="s">
        <v>176</v>
      </c>
      <c r="C105" s="42" t="s">
        <v>261</v>
      </c>
      <c r="D105" s="43">
        <v>149513.21187</v>
      </c>
      <c r="E105" s="43">
        <v>128163.34153</v>
      </c>
      <c r="F105" s="43">
        <v>128163.34153</v>
      </c>
    </row>
    <row r="106" spans="1:6" ht="47.25">
      <c r="A106" s="41" t="s">
        <v>71</v>
      </c>
      <c r="B106" s="42" t="s">
        <v>154</v>
      </c>
      <c r="C106" s="42" t="s">
        <v>261</v>
      </c>
      <c r="D106" s="43">
        <v>144471.91394</v>
      </c>
      <c r="E106" s="43">
        <v>125534.84153</v>
      </c>
      <c r="F106" s="43">
        <v>125534.84153</v>
      </c>
    </row>
    <row r="107" spans="1:6" ht="47.25">
      <c r="A107" s="44" t="s">
        <v>55</v>
      </c>
      <c r="B107" s="45" t="s">
        <v>154</v>
      </c>
      <c r="C107" s="45" t="s">
        <v>51</v>
      </c>
      <c r="D107" s="46">
        <v>36239.86033</v>
      </c>
      <c r="E107" s="46">
        <v>30293.682</v>
      </c>
      <c r="F107" s="46">
        <v>30293.682</v>
      </c>
    </row>
    <row r="108" spans="1:6" ht="63">
      <c r="A108" s="44" t="s">
        <v>103</v>
      </c>
      <c r="B108" s="45" t="s">
        <v>155</v>
      </c>
      <c r="C108" s="45" t="s">
        <v>261</v>
      </c>
      <c r="D108" s="46">
        <v>106796.70008</v>
      </c>
      <c r="E108" s="46">
        <v>93805.806</v>
      </c>
      <c r="F108" s="46">
        <v>93805.806</v>
      </c>
    </row>
    <row r="109" spans="1:6" ht="47.25">
      <c r="A109" s="44" t="s">
        <v>55</v>
      </c>
      <c r="B109" s="45" t="s">
        <v>155</v>
      </c>
      <c r="C109" s="45" t="s">
        <v>51</v>
      </c>
      <c r="D109" s="46">
        <v>106796.70008</v>
      </c>
      <c r="E109" s="46">
        <v>93805.806</v>
      </c>
      <c r="F109" s="46">
        <v>93805.806</v>
      </c>
    </row>
    <row r="110" spans="1:6" ht="63">
      <c r="A110" s="44" t="s">
        <v>431</v>
      </c>
      <c r="B110" s="45" t="s">
        <v>573</v>
      </c>
      <c r="C110" s="45" t="s">
        <v>261</v>
      </c>
      <c r="D110" s="46">
        <v>1435.35353</v>
      </c>
      <c r="E110" s="46">
        <v>1435.35353</v>
      </c>
      <c r="F110" s="46">
        <v>1435.35353</v>
      </c>
    </row>
    <row r="111" spans="1:6" ht="47.25">
      <c r="A111" s="44" t="s">
        <v>55</v>
      </c>
      <c r="B111" s="45" t="s">
        <v>573</v>
      </c>
      <c r="C111" s="45" t="s">
        <v>51</v>
      </c>
      <c r="D111" s="46">
        <v>1435.35353</v>
      </c>
      <c r="E111" s="46">
        <v>1435.35353</v>
      </c>
      <c r="F111" s="46">
        <v>1435.35353</v>
      </c>
    </row>
    <row r="112" spans="1:6" ht="31.5">
      <c r="A112" s="41" t="s">
        <v>577</v>
      </c>
      <c r="B112" s="42" t="s">
        <v>578</v>
      </c>
      <c r="C112" s="42" t="s">
        <v>261</v>
      </c>
      <c r="D112" s="43">
        <v>499.20562</v>
      </c>
      <c r="E112" s="43" t="s">
        <v>261</v>
      </c>
      <c r="F112" s="43" t="s">
        <v>261</v>
      </c>
    </row>
    <row r="113" spans="1:6" ht="110.25">
      <c r="A113" s="44" t="s">
        <v>579</v>
      </c>
      <c r="B113" s="45" t="s">
        <v>580</v>
      </c>
      <c r="C113" s="45" t="s">
        <v>261</v>
      </c>
      <c r="D113" s="46">
        <v>499.20562</v>
      </c>
      <c r="E113" s="46" t="s">
        <v>261</v>
      </c>
      <c r="F113" s="46" t="s">
        <v>261</v>
      </c>
    </row>
    <row r="114" spans="1:6" ht="47.25">
      <c r="A114" s="44" t="s">
        <v>55</v>
      </c>
      <c r="B114" s="45" t="s">
        <v>580</v>
      </c>
      <c r="C114" s="45" t="s">
        <v>51</v>
      </c>
      <c r="D114" s="46">
        <v>499.20562</v>
      </c>
      <c r="E114" s="46" t="s">
        <v>261</v>
      </c>
      <c r="F114" s="46" t="s">
        <v>261</v>
      </c>
    </row>
    <row r="115" spans="1:6" ht="96.75" customHeight="1">
      <c r="A115" s="41" t="s">
        <v>114</v>
      </c>
      <c r="B115" s="42" t="s">
        <v>177</v>
      </c>
      <c r="C115" s="42" t="s">
        <v>261</v>
      </c>
      <c r="D115" s="43">
        <v>2533.7</v>
      </c>
      <c r="E115" s="43">
        <v>2533.7</v>
      </c>
      <c r="F115" s="43">
        <v>2533.7</v>
      </c>
    </row>
    <row r="116" spans="1:6" ht="96" customHeight="1">
      <c r="A116" s="44" t="s">
        <v>114</v>
      </c>
      <c r="B116" s="45" t="s">
        <v>156</v>
      </c>
      <c r="C116" s="45" t="s">
        <v>261</v>
      </c>
      <c r="D116" s="46">
        <v>2533.7</v>
      </c>
      <c r="E116" s="46">
        <v>2533.7</v>
      </c>
      <c r="F116" s="46">
        <v>2533.7</v>
      </c>
    </row>
    <row r="117" spans="1:6" ht="47.25">
      <c r="A117" s="44" t="s">
        <v>55</v>
      </c>
      <c r="B117" s="45" t="s">
        <v>156</v>
      </c>
      <c r="C117" s="45" t="s">
        <v>51</v>
      </c>
      <c r="D117" s="46">
        <v>2533.7</v>
      </c>
      <c r="E117" s="46">
        <v>2533.7</v>
      </c>
      <c r="F117" s="46">
        <v>2533.7</v>
      </c>
    </row>
    <row r="118" spans="1:6" ht="31.5">
      <c r="A118" s="41" t="s">
        <v>564</v>
      </c>
      <c r="B118" s="42" t="s">
        <v>565</v>
      </c>
      <c r="C118" s="42" t="s">
        <v>261</v>
      </c>
      <c r="D118" s="43">
        <v>1913.59231</v>
      </c>
      <c r="E118" s="43" t="s">
        <v>261</v>
      </c>
      <c r="F118" s="43" t="s">
        <v>261</v>
      </c>
    </row>
    <row r="119" spans="1:6" ht="47.25">
      <c r="A119" s="44" t="s">
        <v>55</v>
      </c>
      <c r="B119" s="45" t="s">
        <v>565</v>
      </c>
      <c r="C119" s="45" t="s">
        <v>51</v>
      </c>
      <c r="D119" s="46">
        <v>143.44575</v>
      </c>
      <c r="E119" s="46" t="s">
        <v>261</v>
      </c>
      <c r="F119" s="46" t="s">
        <v>261</v>
      </c>
    </row>
    <row r="120" spans="1:6" ht="47.25">
      <c r="A120" s="44" t="s">
        <v>348</v>
      </c>
      <c r="B120" s="45" t="s">
        <v>566</v>
      </c>
      <c r="C120" s="45" t="s">
        <v>261</v>
      </c>
      <c r="D120" s="46">
        <v>1047.64656</v>
      </c>
      <c r="E120" s="46" t="s">
        <v>261</v>
      </c>
      <c r="F120" s="46" t="s">
        <v>261</v>
      </c>
    </row>
    <row r="121" spans="1:6" ht="47.25">
      <c r="A121" s="44" t="s">
        <v>55</v>
      </c>
      <c r="B121" s="45" t="s">
        <v>566</v>
      </c>
      <c r="C121" s="45" t="s">
        <v>51</v>
      </c>
      <c r="D121" s="46">
        <v>1047.64656</v>
      </c>
      <c r="E121" s="46" t="s">
        <v>261</v>
      </c>
      <c r="F121" s="46" t="s">
        <v>261</v>
      </c>
    </row>
    <row r="122" spans="1:6" ht="47.25">
      <c r="A122" s="44" t="s">
        <v>348</v>
      </c>
      <c r="B122" s="45" t="s">
        <v>741</v>
      </c>
      <c r="C122" s="45" t="s">
        <v>261</v>
      </c>
      <c r="D122" s="46">
        <v>722.5</v>
      </c>
      <c r="E122" s="46" t="s">
        <v>261</v>
      </c>
      <c r="F122" s="46" t="s">
        <v>261</v>
      </c>
    </row>
    <row r="123" spans="1:6" ht="47.25">
      <c r="A123" s="44" t="s">
        <v>55</v>
      </c>
      <c r="B123" s="45" t="s">
        <v>741</v>
      </c>
      <c r="C123" s="45" t="s">
        <v>51</v>
      </c>
      <c r="D123" s="46">
        <v>722.5</v>
      </c>
      <c r="E123" s="46" t="s">
        <v>261</v>
      </c>
      <c r="F123" s="46" t="s">
        <v>261</v>
      </c>
    </row>
    <row r="124" spans="1:6" ht="18.75">
      <c r="A124" s="41" t="s">
        <v>117</v>
      </c>
      <c r="B124" s="42" t="s">
        <v>157</v>
      </c>
      <c r="C124" s="42" t="s">
        <v>261</v>
      </c>
      <c r="D124" s="43">
        <v>94.8</v>
      </c>
      <c r="E124" s="43">
        <v>94.8</v>
      </c>
      <c r="F124" s="43">
        <v>94.8</v>
      </c>
    </row>
    <row r="125" spans="1:6" ht="47.25">
      <c r="A125" s="44" t="s">
        <v>55</v>
      </c>
      <c r="B125" s="45" t="s">
        <v>157</v>
      </c>
      <c r="C125" s="45" t="s">
        <v>51</v>
      </c>
      <c r="D125" s="46">
        <v>94.8</v>
      </c>
      <c r="E125" s="46">
        <v>94.8</v>
      </c>
      <c r="F125" s="46">
        <v>94.8</v>
      </c>
    </row>
    <row r="126" spans="1:6" ht="31.5">
      <c r="A126" s="41" t="s">
        <v>72</v>
      </c>
      <c r="B126" s="42" t="s">
        <v>178</v>
      </c>
      <c r="C126" s="42" t="s">
        <v>261</v>
      </c>
      <c r="D126" s="43">
        <v>250457.22491</v>
      </c>
      <c r="E126" s="43">
        <v>229443.55236</v>
      </c>
      <c r="F126" s="43">
        <v>231020.45539</v>
      </c>
    </row>
    <row r="127" spans="1:6" ht="31.5">
      <c r="A127" s="41" t="s">
        <v>104</v>
      </c>
      <c r="B127" s="42" t="s">
        <v>158</v>
      </c>
      <c r="C127" s="42" t="s">
        <v>261</v>
      </c>
      <c r="D127" s="43">
        <v>218733.03377</v>
      </c>
      <c r="E127" s="43">
        <v>202125.00629</v>
      </c>
      <c r="F127" s="43">
        <v>202125.00629</v>
      </c>
    </row>
    <row r="128" spans="1:6" ht="47.25">
      <c r="A128" s="44" t="s">
        <v>55</v>
      </c>
      <c r="B128" s="45" t="s">
        <v>158</v>
      </c>
      <c r="C128" s="45" t="s">
        <v>51</v>
      </c>
      <c r="D128" s="46">
        <v>35579.81162</v>
      </c>
      <c r="E128" s="46">
        <v>21704.884</v>
      </c>
      <c r="F128" s="46">
        <v>21704.884</v>
      </c>
    </row>
    <row r="129" spans="1:6" ht="63">
      <c r="A129" s="44" t="s">
        <v>103</v>
      </c>
      <c r="B129" s="45" t="s">
        <v>159</v>
      </c>
      <c r="C129" s="45" t="s">
        <v>261</v>
      </c>
      <c r="D129" s="46">
        <v>181240.99992</v>
      </c>
      <c r="E129" s="46">
        <v>178667.294</v>
      </c>
      <c r="F129" s="46">
        <v>178667.294</v>
      </c>
    </row>
    <row r="130" spans="1:6" ht="47.25">
      <c r="A130" s="44" t="s">
        <v>55</v>
      </c>
      <c r="B130" s="45" t="s">
        <v>159</v>
      </c>
      <c r="C130" s="45" t="s">
        <v>51</v>
      </c>
      <c r="D130" s="46">
        <v>181240.99992</v>
      </c>
      <c r="E130" s="46">
        <v>178667.294</v>
      </c>
      <c r="F130" s="46">
        <v>178667.294</v>
      </c>
    </row>
    <row r="131" spans="1:6" ht="63">
      <c r="A131" s="44" t="s">
        <v>431</v>
      </c>
      <c r="B131" s="45" t="s">
        <v>432</v>
      </c>
      <c r="C131" s="45" t="s">
        <v>261</v>
      </c>
      <c r="D131" s="46">
        <v>1912.22223</v>
      </c>
      <c r="E131" s="46">
        <v>1752.82829</v>
      </c>
      <c r="F131" s="46">
        <v>1752.82829</v>
      </c>
    </row>
    <row r="132" spans="1:6" ht="47.25">
      <c r="A132" s="44" t="s">
        <v>55</v>
      </c>
      <c r="B132" s="45" t="s">
        <v>432</v>
      </c>
      <c r="C132" s="45" t="s">
        <v>51</v>
      </c>
      <c r="D132" s="46">
        <v>1912.22223</v>
      </c>
      <c r="E132" s="46">
        <v>1752.82829</v>
      </c>
      <c r="F132" s="46">
        <v>1752.82829</v>
      </c>
    </row>
    <row r="133" spans="1:6" ht="98.25" customHeight="1">
      <c r="A133" s="41" t="s">
        <v>114</v>
      </c>
      <c r="B133" s="42" t="s">
        <v>179</v>
      </c>
      <c r="C133" s="42" t="s">
        <v>261</v>
      </c>
      <c r="D133" s="43">
        <v>350.2</v>
      </c>
      <c r="E133" s="43">
        <v>350.2</v>
      </c>
      <c r="F133" s="43">
        <v>350.2</v>
      </c>
    </row>
    <row r="134" spans="1:6" ht="93.75" customHeight="1">
      <c r="A134" s="44" t="s">
        <v>114</v>
      </c>
      <c r="B134" s="45" t="s">
        <v>160</v>
      </c>
      <c r="C134" s="45" t="s">
        <v>261</v>
      </c>
      <c r="D134" s="46">
        <v>350.2</v>
      </c>
      <c r="E134" s="46">
        <v>350.2</v>
      </c>
      <c r="F134" s="46">
        <v>350.2</v>
      </c>
    </row>
    <row r="135" spans="1:6" ht="47.25">
      <c r="A135" s="44" t="s">
        <v>55</v>
      </c>
      <c r="B135" s="45" t="s">
        <v>160</v>
      </c>
      <c r="C135" s="45" t="s">
        <v>51</v>
      </c>
      <c r="D135" s="46">
        <v>350.2</v>
      </c>
      <c r="E135" s="46">
        <v>350.2</v>
      </c>
      <c r="F135" s="46">
        <v>350.2</v>
      </c>
    </row>
    <row r="136" spans="1:6" ht="18.75">
      <c r="A136" s="41" t="s">
        <v>117</v>
      </c>
      <c r="B136" s="42" t="s">
        <v>161</v>
      </c>
      <c r="C136" s="42" t="s">
        <v>261</v>
      </c>
      <c r="D136" s="43">
        <v>95.79425</v>
      </c>
      <c r="E136" s="43">
        <v>264.24</v>
      </c>
      <c r="F136" s="43">
        <v>264.24</v>
      </c>
    </row>
    <row r="137" spans="1:6" ht="47.25">
      <c r="A137" s="44" t="s">
        <v>55</v>
      </c>
      <c r="B137" s="45" t="s">
        <v>161</v>
      </c>
      <c r="C137" s="45" t="s">
        <v>51</v>
      </c>
      <c r="D137" s="46">
        <v>95.79425</v>
      </c>
      <c r="E137" s="46">
        <v>264.24</v>
      </c>
      <c r="F137" s="46">
        <v>264.24</v>
      </c>
    </row>
    <row r="138" spans="1:6" ht="18.75">
      <c r="A138" s="41" t="s">
        <v>346</v>
      </c>
      <c r="B138" s="42" t="s">
        <v>347</v>
      </c>
      <c r="C138" s="42" t="s">
        <v>261</v>
      </c>
      <c r="D138" s="43">
        <v>4853.52011</v>
      </c>
      <c r="E138" s="43">
        <v>2002.44445</v>
      </c>
      <c r="F138" s="43">
        <v>2374.22223</v>
      </c>
    </row>
    <row r="139" spans="1:6" ht="47.25">
      <c r="A139" s="44" t="s">
        <v>55</v>
      </c>
      <c r="B139" s="45" t="s">
        <v>347</v>
      </c>
      <c r="C139" s="45" t="s">
        <v>51</v>
      </c>
      <c r="D139" s="46">
        <v>25</v>
      </c>
      <c r="E139" s="46" t="s">
        <v>261</v>
      </c>
      <c r="F139" s="46" t="s">
        <v>261</v>
      </c>
    </row>
    <row r="140" spans="1:6" ht="47.25">
      <c r="A140" s="44" t="s">
        <v>348</v>
      </c>
      <c r="B140" s="45" t="s">
        <v>603</v>
      </c>
      <c r="C140" s="45" t="s">
        <v>261</v>
      </c>
      <c r="D140" s="46" t="s">
        <v>261</v>
      </c>
      <c r="E140" s="46" t="s">
        <v>261</v>
      </c>
      <c r="F140" s="46">
        <v>463.22223</v>
      </c>
    </row>
    <row r="141" spans="1:6" ht="47.25">
      <c r="A141" s="44" t="s">
        <v>55</v>
      </c>
      <c r="B141" s="45" t="s">
        <v>603</v>
      </c>
      <c r="C141" s="45" t="s">
        <v>51</v>
      </c>
      <c r="D141" s="46" t="s">
        <v>261</v>
      </c>
      <c r="E141" s="46" t="s">
        <v>261</v>
      </c>
      <c r="F141" s="46">
        <v>463.22223</v>
      </c>
    </row>
    <row r="142" spans="1:6" ht="141.75">
      <c r="A142" s="44" t="s">
        <v>643</v>
      </c>
      <c r="B142" s="45" t="s">
        <v>644</v>
      </c>
      <c r="C142" s="45" t="s">
        <v>261</v>
      </c>
      <c r="D142" s="46">
        <v>750</v>
      </c>
      <c r="E142" s="46" t="s">
        <v>261</v>
      </c>
      <c r="F142" s="46" t="s">
        <v>261</v>
      </c>
    </row>
    <row r="143" spans="1:6" ht="47.25">
      <c r="A143" s="44" t="s">
        <v>55</v>
      </c>
      <c r="B143" s="45" t="s">
        <v>644</v>
      </c>
      <c r="C143" s="45" t="s">
        <v>51</v>
      </c>
      <c r="D143" s="46">
        <v>750</v>
      </c>
      <c r="E143" s="46" t="s">
        <v>261</v>
      </c>
      <c r="F143" s="46" t="s">
        <v>261</v>
      </c>
    </row>
    <row r="144" spans="1:6" ht="47.25">
      <c r="A144" s="44" t="s">
        <v>348</v>
      </c>
      <c r="B144" s="45" t="s">
        <v>349</v>
      </c>
      <c r="C144" s="45" t="s">
        <v>261</v>
      </c>
      <c r="D144" s="46">
        <v>2851.46456</v>
      </c>
      <c r="E144" s="46">
        <v>2002.44445</v>
      </c>
      <c r="F144" s="46">
        <v>1911</v>
      </c>
    </row>
    <row r="145" spans="1:6" ht="47.25">
      <c r="A145" s="44" t="s">
        <v>55</v>
      </c>
      <c r="B145" s="45" t="s">
        <v>349</v>
      </c>
      <c r="C145" s="45" t="s">
        <v>51</v>
      </c>
      <c r="D145" s="46">
        <v>2851.46456</v>
      </c>
      <c r="E145" s="46">
        <v>2002.44445</v>
      </c>
      <c r="F145" s="46">
        <v>1911</v>
      </c>
    </row>
    <row r="146" spans="1:6" ht="47.25">
      <c r="A146" s="44" t="s">
        <v>348</v>
      </c>
      <c r="B146" s="45" t="s">
        <v>742</v>
      </c>
      <c r="C146" s="45" t="s">
        <v>261</v>
      </c>
      <c r="D146" s="46">
        <v>1227.05555</v>
      </c>
      <c r="E146" s="46" t="s">
        <v>261</v>
      </c>
      <c r="F146" s="46" t="s">
        <v>261</v>
      </c>
    </row>
    <row r="147" spans="1:6" ht="47.25">
      <c r="A147" s="44" t="s">
        <v>55</v>
      </c>
      <c r="B147" s="45" t="s">
        <v>742</v>
      </c>
      <c r="C147" s="45" t="s">
        <v>51</v>
      </c>
      <c r="D147" s="46">
        <v>1227.05555</v>
      </c>
      <c r="E147" s="46" t="s">
        <v>261</v>
      </c>
      <c r="F147" s="46" t="s">
        <v>261</v>
      </c>
    </row>
    <row r="148" spans="1:6" ht="63">
      <c r="A148" s="41" t="s">
        <v>434</v>
      </c>
      <c r="B148" s="42" t="s">
        <v>433</v>
      </c>
      <c r="C148" s="42" t="s">
        <v>261</v>
      </c>
      <c r="D148" s="43">
        <v>15555.5</v>
      </c>
      <c r="E148" s="43">
        <v>15555.5</v>
      </c>
      <c r="F148" s="43">
        <v>16508.1</v>
      </c>
    </row>
    <row r="149" spans="1:6" ht="63">
      <c r="A149" s="44" t="s">
        <v>604</v>
      </c>
      <c r="B149" s="45" t="s">
        <v>572</v>
      </c>
      <c r="C149" s="45" t="s">
        <v>261</v>
      </c>
      <c r="D149" s="46">
        <v>15555.5</v>
      </c>
      <c r="E149" s="46">
        <v>15555.5</v>
      </c>
      <c r="F149" s="46">
        <v>16508.1</v>
      </c>
    </row>
    <row r="150" spans="1:6" ht="47.25">
      <c r="A150" s="44" t="s">
        <v>55</v>
      </c>
      <c r="B150" s="45" t="s">
        <v>572</v>
      </c>
      <c r="C150" s="45" t="s">
        <v>51</v>
      </c>
      <c r="D150" s="46">
        <v>15555.5</v>
      </c>
      <c r="E150" s="46">
        <v>15555.5</v>
      </c>
      <c r="F150" s="46">
        <v>16508.1</v>
      </c>
    </row>
    <row r="151" spans="1:6" ht="18.75">
      <c r="A151" s="41" t="s">
        <v>696</v>
      </c>
      <c r="B151" s="42" t="s">
        <v>697</v>
      </c>
      <c r="C151" s="42" t="s">
        <v>261</v>
      </c>
      <c r="D151" s="43">
        <v>510.94445</v>
      </c>
      <c r="E151" s="43" t="s">
        <v>261</v>
      </c>
      <c r="F151" s="43" t="s">
        <v>261</v>
      </c>
    </row>
    <row r="152" spans="1:6" ht="47.25">
      <c r="A152" s="44" t="s">
        <v>55</v>
      </c>
      <c r="B152" s="45" t="s">
        <v>697</v>
      </c>
      <c r="C152" s="45" t="s">
        <v>51</v>
      </c>
      <c r="D152" s="46">
        <v>510.94445</v>
      </c>
      <c r="E152" s="46" t="s">
        <v>261</v>
      </c>
      <c r="F152" s="46" t="s">
        <v>261</v>
      </c>
    </row>
    <row r="153" spans="1:6" ht="50.25" customHeight="1">
      <c r="A153" s="41" t="s">
        <v>557</v>
      </c>
      <c r="B153" s="42" t="s">
        <v>228</v>
      </c>
      <c r="C153" s="42" t="s">
        <v>261</v>
      </c>
      <c r="D153" s="43">
        <v>9606.56566</v>
      </c>
      <c r="E153" s="43">
        <v>9146.16162</v>
      </c>
      <c r="F153" s="43">
        <v>9398.68687</v>
      </c>
    </row>
    <row r="154" spans="1:6" ht="63">
      <c r="A154" s="44" t="s">
        <v>605</v>
      </c>
      <c r="B154" s="45" t="s">
        <v>435</v>
      </c>
      <c r="C154" s="45" t="s">
        <v>261</v>
      </c>
      <c r="D154" s="46">
        <v>9606.56566</v>
      </c>
      <c r="E154" s="46">
        <v>9146.16162</v>
      </c>
      <c r="F154" s="46">
        <v>9398.68687</v>
      </c>
    </row>
    <row r="155" spans="1:6" ht="47.25">
      <c r="A155" s="44" t="s">
        <v>55</v>
      </c>
      <c r="B155" s="45" t="s">
        <v>435</v>
      </c>
      <c r="C155" s="45" t="s">
        <v>51</v>
      </c>
      <c r="D155" s="46">
        <v>9606.56566</v>
      </c>
      <c r="E155" s="46">
        <v>9146.16162</v>
      </c>
      <c r="F155" s="46">
        <v>9398.68687</v>
      </c>
    </row>
    <row r="156" spans="1:6" ht="47.25">
      <c r="A156" s="41" t="s">
        <v>267</v>
      </c>
      <c r="B156" s="42" t="s">
        <v>436</v>
      </c>
      <c r="C156" s="42" t="s">
        <v>261</v>
      </c>
      <c r="D156" s="43">
        <v>751.66667</v>
      </c>
      <c r="E156" s="43" t="s">
        <v>261</v>
      </c>
      <c r="F156" s="43" t="s">
        <v>261</v>
      </c>
    </row>
    <row r="157" spans="1:6" ht="47.25">
      <c r="A157" s="44" t="s">
        <v>267</v>
      </c>
      <c r="B157" s="45" t="s">
        <v>527</v>
      </c>
      <c r="C157" s="45" t="s">
        <v>261</v>
      </c>
      <c r="D157" s="46">
        <v>751.66667</v>
      </c>
      <c r="E157" s="46" t="s">
        <v>261</v>
      </c>
      <c r="F157" s="46" t="s">
        <v>261</v>
      </c>
    </row>
    <row r="158" spans="1:6" ht="47.25">
      <c r="A158" s="44" t="s">
        <v>55</v>
      </c>
      <c r="B158" s="45" t="s">
        <v>527</v>
      </c>
      <c r="C158" s="45" t="s">
        <v>51</v>
      </c>
      <c r="D158" s="46">
        <v>751.66667</v>
      </c>
      <c r="E158" s="46" t="s">
        <v>261</v>
      </c>
      <c r="F158" s="46" t="s">
        <v>261</v>
      </c>
    </row>
    <row r="159" spans="1:6" ht="31.5">
      <c r="A159" s="41" t="s">
        <v>73</v>
      </c>
      <c r="B159" s="42" t="s">
        <v>180</v>
      </c>
      <c r="C159" s="42" t="s">
        <v>261</v>
      </c>
      <c r="D159" s="43">
        <v>24274.82726</v>
      </c>
      <c r="E159" s="43">
        <v>19497.82427</v>
      </c>
      <c r="F159" s="43">
        <v>19497.82427</v>
      </c>
    </row>
    <row r="160" spans="1:6" ht="31.5">
      <c r="A160" s="41" t="s">
        <v>268</v>
      </c>
      <c r="B160" s="42" t="s">
        <v>269</v>
      </c>
      <c r="C160" s="42" t="s">
        <v>261</v>
      </c>
      <c r="D160" s="43" t="s">
        <v>261</v>
      </c>
      <c r="E160" s="43">
        <v>267.925</v>
      </c>
      <c r="F160" s="43">
        <v>267.925</v>
      </c>
    </row>
    <row r="161" spans="1:6" ht="63">
      <c r="A161" s="44" t="s">
        <v>437</v>
      </c>
      <c r="B161" s="45" t="s">
        <v>270</v>
      </c>
      <c r="C161" s="45" t="s">
        <v>261</v>
      </c>
      <c r="D161" s="46" t="s">
        <v>261</v>
      </c>
      <c r="E161" s="46">
        <v>267.925</v>
      </c>
      <c r="F161" s="46">
        <v>267.925</v>
      </c>
    </row>
    <row r="162" spans="1:6" ht="31.5">
      <c r="A162" s="44" t="s">
        <v>47</v>
      </c>
      <c r="B162" s="45" t="s">
        <v>270</v>
      </c>
      <c r="C162" s="45" t="s">
        <v>48</v>
      </c>
      <c r="D162" s="46" t="s">
        <v>261</v>
      </c>
      <c r="E162" s="46">
        <v>267.925</v>
      </c>
      <c r="F162" s="46">
        <v>267.925</v>
      </c>
    </row>
    <row r="163" spans="1:6" ht="47.25">
      <c r="A163" s="41" t="s">
        <v>71</v>
      </c>
      <c r="B163" s="42" t="s">
        <v>162</v>
      </c>
      <c r="C163" s="42" t="s">
        <v>261</v>
      </c>
      <c r="D163" s="43">
        <v>21193.35515</v>
      </c>
      <c r="E163" s="43">
        <v>19229.89927</v>
      </c>
      <c r="F163" s="43">
        <v>19229.89927</v>
      </c>
    </row>
    <row r="164" spans="1:6" ht="47.25">
      <c r="A164" s="44" t="s">
        <v>55</v>
      </c>
      <c r="B164" s="45" t="s">
        <v>162</v>
      </c>
      <c r="C164" s="45" t="s">
        <v>51</v>
      </c>
      <c r="D164" s="46">
        <v>19288.30465</v>
      </c>
      <c r="E164" s="46">
        <v>17707.172</v>
      </c>
      <c r="F164" s="46">
        <v>17707.172</v>
      </c>
    </row>
    <row r="165" spans="1:6" ht="63">
      <c r="A165" s="44" t="s">
        <v>431</v>
      </c>
      <c r="B165" s="45" t="s">
        <v>271</v>
      </c>
      <c r="C165" s="45" t="s">
        <v>261</v>
      </c>
      <c r="D165" s="46">
        <v>1905.0505</v>
      </c>
      <c r="E165" s="46">
        <v>1522.72727</v>
      </c>
      <c r="F165" s="46">
        <v>1522.72727</v>
      </c>
    </row>
    <row r="166" spans="1:6" ht="47.25">
      <c r="A166" s="44" t="s">
        <v>55</v>
      </c>
      <c r="B166" s="45" t="s">
        <v>271</v>
      </c>
      <c r="C166" s="45" t="s">
        <v>51</v>
      </c>
      <c r="D166" s="46">
        <v>1905.0505</v>
      </c>
      <c r="E166" s="46">
        <v>1522.72727</v>
      </c>
      <c r="F166" s="46">
        <v>1522.72727</v>
      </c>
    </row>
    <row r="167" spans="1:6" ht="31.5">
      <c r="A167" s="41" t="s">
        <v>645</v>
      </c>
      <c r="B167" s="42" t="s">
        <v>646</v>
      </c>
      <c r="C167" s="42" t="s">
        <v>261</v>
      </c>
      <c r="D167" s="43">
        <v>2414.80544</v>
      </c>
      <c r="E167" s="43" t="s">
        <v>261</v>
      </c>
      <c r="F167" s="43" t="s">
        <v>261</v>
      </c>
    </row>
    <row r="168" spans="1:6" ht="31.5">
      <c r="A168" s="44" t="s">
        <v>647</v>
      </c>
      <c r="B168" s="45" t="s">
        <v>648</v>
      </c>
      <c r="C168" s="45" t="s">
        <v>261</v>
      </c>
      <c r="D168" s="46">
        <v>414.80544</v>
      </c>
      <c r="E168" s="46" t="s">
        <v>261</v>
      </c>
      <c r="F168" s="46" t="s">
        <v>261</v>
      </c>
    </row>
    <row r="169" spans="1:6" ht="47.25">
      <c r="A169" s="44" t="s">
        <v>55</v>
      </c>
      <c r="B169" s="45" t="s">
        <v>648</v>
      </c>
      <c r="C169" s="45" t="s">
        <v>51</v>
      </c>
      <c r="D169" s="46">
        <v>414.80544</v>
      </c>
      <c r="E169" s="46" t="s">
        <v>261</v>
      </c>
      <c r="F169" s="46" t="s">
        <v>261</v>
      </c>
    </row>
    <row r="170" spans="1:6" ht="63">
      <c r="A170" s="44" t="s">
        <v>743</v>
      </c>
      <c r="B170" s="45" t="s">
        <v>744</v>
      </c>
      <c r="C170" s="45" t="s">
        <v>261</v>
      </c>
      <c r="D170" s="46">
        <v>2000</v>
      </c>
      <c r="E170" s="46" t="s">
        <v>261</v>
      </c>
      <c r="F170" s="46" t="s">
        <v>261</v>
      </c>
    </row>
    <row r="171" spans="1:6" ht="47.25">
      <c r="A171" s="44" t="s">
        <v>55</v>
      </c>
      <c r="B171" s="45" t="s">
        <v>744</v>
      </c>
      <c r="C171" s="45" t="s">
        <v>51</v>
      </c>
      <c r="D171" s="46">
        <v>2000</v>
      </c>
      <c r="E171" s="46" t="s">
        <v>261</v>
      </c>
      <c r="F171" s="46" t="s">
        <v>261</v>
      </c>
    </row>
    <row r="172" spans="1:6" ht="31.5">
      <c r="A172" s="41" t="s">
        <v>606</v>
      </c>
      <c r="B172" s="42" t="s">
        <v>607</v>
      </c>
      <c r="C172" s="42" t="s">
        <v>261</v>
      </c>
      <c r="D172" s="43">
        <v>666.66667</v>
      </c>
      <c r="E172" s="43" t="s">
        <v>261</v>
      </c>
      <c r="F172" s="43" t="s">
        <v>261</v>
      </c>
    </row>
    <row r="173" spans="1:6" ht="47.25">
      <c r="A173" s="44" t="s">
        <v>267</v>
      </c>
      <c r="B173" s="45" t="s">
        <v>608</v>
      </c>
      <c r="C173" s="45" t="s">
        <v>261</v>
      </c>
      <c r="D173" s="46">
        <v>666.66667</v>
      </c>
      <c r="E173" s="46" t="s">
        <v>261</v>
      </c>
      <c r="F173" s="46" t="s">
        <v>261</v>
      </c>
    </row>
    <row r="174" spans="1:6" ht="47.25">
      <c r="A174" s="44" t="s">
        <v>55</v>
      </c>
      <c r="B174" s="45" t="s">
        <v>608</v>
      </c>
      <c r="C174" s="45" t="s">
        <v>51</v>
      </c>
      <c r="D174" s="46">
        <v>666.66667</v>
      </c>
      <c r="E174" s="46" t="s">
        <v>261</v>
      </c>
      <c r="F174" s="46" t="s">
        <v>261</v>
      </c>
    </row>
    <row r="175" spans="1:6" ht="31.5">
      <c r="A175" s="41" t="s">
        <v>74</v>
      </c>
      <c r="B175" s="42" t="s">
        <v>181</v>
      </c>
      <c r="C175" s="42" t="s">
        <v>261</v>
      </c>
      <c r="D175" s="43">
        <v>1071.77044</v>
      </c>
      <c r="E175" s="43">
        <v>815.63517</v>
      </c>
      <c r="F175" s="43">
        <v>815.63517</v>
      </c>
    </row>
    <row r="176" spans="1:6" ht="31.5">
      <c r="A176" s="41" t="s">
        <v>75</v>
      </c>
      <c r="B176" s="42" t="s">
        <v>163</v>
      </c>
      <c r="C176" s="42" t="s">
        <v>261</v>
      </c>
      <c r="D176" s="43">
        <v>928.72044</v>
      </c>
      <c r="E176" s="43">
        <v>815.63517</v>
      </c>
      <c r="F176" s="43">
        <v>815.63517</v>
      </c>
    </row>
    <row r="177" spans="1:6" ht="47.25">
      <c r="A177" s="44" t="s">
        <v>55</v>
      </c>
      <c r="B177" s="45" t="s">
        <v>163</v>
      </c>
      <c r="C177" s="45" t="s">
        <v>51</v>
      </c>
      <c r="D177" s="46">
        <v>20</v>
      </c>
      <c r="E177" s="46" t="s">
        <v>261</v>
      </c>
      <c r="F177" s="46" t="s">
        <v>261</v>
      </c>
    </row>
    <row r="178" spans="1:6" ht="31.5">
      <c r="A178" s="44" t="s">
        <v>272</v>
      </c>
      <c r="B178" s="45" t="s">
        <v>231</v>
      </c>
      <c r="C178" s="45" t="s">
        <v>261</v>
      </c>
      <c r="D178" s="46">
        <v>908.72044</v>
      </c>
      <c r="E178" s="46">
        <v>815.63517</v>
      </c>
      <c r="F178" s="46">
        <v>815.63517</v>
      </c>
    </row>
    <row r="179" spans="1:6" ht="47.25">
      <c r="A179" s="44" t="s">
        <v>55</v>
      </c>
      <c r="B179" s="45" t="s">
        <v>231</v>
      </c>
      <c r="C179" s="45" t="s">
        <v>51</v>
      </c>
      <c r="D179" s="46">
        <v>908.72044</v>
      </c>
      <c r="E179" s="46">
        <v>815.63517</v>
      </c>
      <c r="F179" s="46">
        <v>815.63517</v>
      </c>
    </row>
    <row r="180" spans="1:6" ht="31.5">
      <c r="A180" s="41" t="s">
        <v>76</v>
      </c>
      <c r="B180" s="42" t="s">
        <v>243</v>
      </c>
      <c r="C180" s="42" t="s">
        <v>261</v>
      </c>
      <c r="D180" s="43">
        <v>143.05</v>
      </c>
      <c r="E180" s="43" t="s">
        <v>261</v>
      </c>
      <c r="F180" s="43" t="s">
        <v>261</v>
      </c>
    </row>
    <row r="181" spans="1:6" ht="47.25">
      <c r="A181" s="44" t="s">
        <v>55</v>
      </c>
      <c r="B181" s="45" t="s">
        <v>243</v>
      </c>
      <c r="C181" s="45" t="s">
        <v>51</v>
      </c>
      <c r="D181" s="46">
        <v>143.05</v>
      </c>
      <c r="E181" s="46" t="s">
        <v>261</v>
      </c>
      <c r="F181" s="46" t="s">
        <v>261</v>
      </c>
    </row>
    <row r="182" spans="1:6" ht="31.5">
      <c r="A182" s="41" t="s">
        <v>182</v>
      </c>
      <c r="B182" s="42" t="s">
        <v>183</v>
      </c>
      <c r="C182" s="42" t="s">
        <v>261</v>
      </c>
      <c r="D182" s="43">
        <v>22550.2865</v>
      </c>
      <c r="E182" s="43">
        <v>21540.782</v>
      </c>
      <c r="F182" s="43">
        <v>21540.782</v>
      </c>
    </row>
    <row r="183" spans="1:6" ht="31.5">
      <c r="A183" s="41" t="s">
        <v>164</v>
      </c>
      <c r="B183" s="42" t="s">
        <v>165</v>
      </c>
      <c r="C183" s="42" t="s">
        <v>261</v>
      </c>
      <c r="D183" s="43">
        <v>22550.2865</v>
      </c>
      <c r="E183" s="43">
        <v>21540.782</v>
      </c>
      <c r="F183" s="43">
        <v>21540.782</v>
      </c>
    </row>
    <row r="184" spans="1:6" ht="78.75" customHeight="1">
      <c r="A184" s="44" t="s">
        <v>36</v>
      </c>
      <c r="B184" s="45" t="s">
        <v>165</v>
      </c>
      <c r="C184" s="45" t="s">
        <v>37</v>
      </c>
      <c r="D184" s="46">
        <v>21710.782</v>
      </c>
      <c r="E184" s="46">
        <v>21540.782</v>
      </c>
      <c r="F184" s="46">
        <v>21540.782</v>
      </c>
    </row>
    <row r="185" spans="1:6" ht="31.5">
      <c r="A185" s="44" t="s">
        <v>217</v>
      </c>
      <c r="B185" s="45" t="s">
        <v>165</v>
      </c>
      <c r="C185" s="45" t="s">
        <v>38</v>
      </c>
      <c r="D185" s="46">
        <v>811.8045</v>
      </c>
      <c r="E185" s="46" t="s">
        <v>261</v>
      </c>
      <c r="F185" s="46" t="s">
        <v>261</v>
      </c>
    </row>
    <row r="186" spans="1:6" ht="18.75">
      <c r="A186" s="44" t="s">
        <v>40</v>
      </c>
      <c r="B186" s="45" t="s">
        <v>165</v>
      </c>
      <c r="C186" s="45" t="s">
        <v>41</v>
      </c>
      <c r="D186" s="46">
        <v>27.7</v>
      </c>
      <c r="E186" s="46" t="s">
        <v>261</v>
      </c>
      <c r="F186" s="46" t="s">
        <v>261</v>
      </c>
    </row>
    <row r="187" spans="1:6" ht="31.5">
      <c r="A187" s="41" t="s">
        <v>184</v>
      </c>
      <c r="B187" s="42" t="s">
        <v>185</v>
      </c>
      <c r="C187" s="42" t="s">
        <v>261</v>
      </c>
      <c r="D187" s="43">
        <v>140665.47521</v>
      </c>
      <c r="E187" s="43">
        <v>98362.96518</v>
      </c>
      <c r="F187" s="43">
        <v>98362.96518</v>
      </c>
    </row>
    <row r="188" spans="1:6" ht="31.5">
      <c r="A188" s="41" t="s">
        <v>54</v>
      </c>
      <c r="B188" s="42" t="s">
        <v>186</v>
      </c>
      <c r="C188" s="42" t="s">
        <v>261</v>
      </c>
      <c r="D188" s="43">
        <v>17622.08889</v>
      </c>
      <c r="E188" s="43">
        <v>13086.16889</v>
      </c>
      <c r="F188" s="43">
        <v>13086.16889</v>
      </c>
    </row>
    <row r="189" spans="1:6" ht="18.75">
      <c r="A189" s="41" t="s">
        <v>346</v>
      </c>
      <c r="B189" s="42" t="s">
        <v>657</v>
      </c>
      <c r="C189" s="42" t="s">
        <v>261</v>
      </c>
      <c r="D189" s="43">
        <v>10</v>
      </c>
      <c r="E189" s="43" t="s">
        <v>261</v>
      </c>
      <c r="F189" s="43" t="s">
        <v>261</v>
      </c>
    </row>
    <row r="190" spans="1:6" ht="47.25">
      <c r="A190" s="44" t="s">
        <v>55</v>
      </c>
      <c r="B190" s="45" t="s">
        <v>657</v>
      </c>
      <c r="C190" s="45" t="s">
        <v>51</v>
      </c>
      <c r="D190" s="46">
        <v>10</v>
      </c>
      <c r="E190" s="46" t="s">
        <v>261</v>
      </c>
      <c r="F190" s="46" t="s">
        <v>261</v>
      </c>
    </row>
    <row r="191" spans="1:6" ht="18.75">
      <c r="A191" s="41" t="s">
        <v>219</v>
      </c>
      <c r="B191" s="42" t="s">
        <v>146</v>
      </c>
      <c r="C191" s="42" t="s">
        <v>261</v>
      </c>
      <c r="D191" s="43">
        <v>17612.08889</v>
      </c>
      <c r="E191" s="43">
        <v>13086.16889</v>
      </c>
      <c r="F191" s="43">
        <v>13086.16889</v>
      </c>
    </row>
    <row r="192" spans="1:6" ht="47.25">
      <c r="A192" s="44" t="s">
        <v>55</v>
      </c>
      <c r="B192" s="45" t="s">
        <v>146</v>
      </c>
      <c r="C192" s="45" t="s">
        <v>51</v>
      </c>
      <c r="D192" s="46">
        <v>12607.84646</v>
      </c>
      <c r="E192" s="46">
        <v>8617.28</v>
      </c>
      <c r="F192" s="46">
        <v>8617.28</v>
      </c>
    </row>
    <row r="193" spans="1:6" ht="63">
      <c r="A193" s="44" t="s">
        <v>431</v>
      </c>
      <c r="B193" s="45" t="s">
        <v>273</v>
      </c>
      <c r="C193" s="45" t="s">
        <v>261</v>
      </c>
      <c r="D193" s="46">
        <v>5004.24243</v>
      </c>
      <c r="E193" s="46">
        <v>4468.88889</v>
      </c>
      <c r="F193" s="46">
        <v>4468.88889</v>
      </c>
    </row>
    <row r="194" spans="1:6" ht="47.25">
      <c r="A194" s="44" t="s">
        <v>55</v>
      </c>
      <c r="B194" s="45" t="s">
        <v>273</v>
      </c>
      <c r="C194" s="45" t="s">
        <v>51</v>
      </c>
      <c r="D194" s="46">
        <v>5004.24243</v>
      </c>
      <c r="E194" s="46">
        <v>4468.88889</v>
      </c>
      <c r="F194" s="46">
        <v>4468.88889</v>
      </c>
    </row>
    <row r="195" spans="1:6" ht="18.75">
      <c r="A195" s="41" t="s">
        <v>57</v>
      </c>
      <c r="B195" s="42" t="s">
        <v>187</v>
      </c>
      <c r="C195" s="42" t="s">
        <v>261</v>
      </c>
      <c r="D195" s="43">
        <v>39768.56949</v>
      </c>
      <c r="E195" s="43">
        <v>18679.41616</v>
      </c>
      <c r="F195" s="43">
        <v>18679.41616</v>
      </c>
    </row>
    <row r="196" spans="1:6" ht="19.5" customHeight="1">
      <c r="A196" s="41" t="s">
        <v>438</v>
      </c>
      <c r="B196" s="42" t="s">
        <v>439</v>
      </c>
      <c r="C196" s="42" t="s">
        <v>261</v>
      </c>
      <c r="D196" s="43">
        <v>221.56</v>
      </c>
      <c r="E196" s="43" t="s">
        <v>261</v>
      </c>
      <c r="F196" s="43" t="s">
        <v>261</v>
      </c>
    </row>
    <row r="197" spans="1:6" ht="18.75">
      <c r="A197" s="44" t="s">
        <v>609</v>
      </c>
      <c r="B197" s="45" t="s">
        <v>610</v>
      </c>
      <c r="C197" s="45" t="s">
        <v>261</v>
      </c>
      <c r="D197" s="46">
        <v>221.56</v>
      </c>
      <c r="E197" s="46" t="s">
        <v>261</v>
      </c>
      <c r="F197" s="46" t="s">
        <v>261</v>
      </c>
    </row>
    <row r="198" spans="1:6" ht="47.25">
      <c r="A198" s="44" t="s">
        <v>55</v>
      </c>
      <c r="B198" s="45" t="s">
        <v>610</v>
      </c>
      <c r="C198" s="45" t="s">
        <v>51</v>
      </c>
      <c r="D198" s="46">
        <v>221.56</v>
      </c>
      <c r="E198" s="46" t="s">
        <v>261</v>
      </c>
      <c r="F198" s="46" t="s">
        <v>261</v>
      </c>
    </row>
    <row r="199" spans="1:6" ht="18.75">
      <c r="A199" s="41" t="s">
        <v>56</v>
      </c>
      <c r="B199" s="42" t="s">
        <v>147</v>
      </c>
      <c r="C199" s="42" t="s">
        <v>261</v>
      </c>
      <c r="D199" s="43">
        <v>22773.51616</v>
      </c>
      <c r="E199" s="43">
        <v>18679.41616</v>
      </c>
      <c r="F199" s="43">
        <v>18679.41616</v>
      </c>
    </row>
    <row r="200" spans="1:6" ht="47.25">
      <c r="A200" s="44" t="s">
        <v>55</v>
      </c>
      <c r="B200" s="45" t="s">
        <v>147</v>
      </c>
      <c r="C200" s="45" t="s">
        <v>51</v>
      </c>
      <c r="D200" s="46">
        <v>12357.71616</v>
      </c>
      <c r="E200" s="46">
        <v>9252</v>
      </c>
      <c r="F200" s="46">
        <v>9252</v>
      </c>
    </row>
    <row r="201" spans="1:6" ht="63">
      <c r="A201" s="44" t="s">
        <v>444</v>
      </c>
      <c r="B201" s="45" t="s">
        <v>274</v>
      </c>
      <c r="C201" s="45" t="s">
        <v>261</v>
      </c>
      <c r="D201" s="46">
        <v>10415.8</v>
      </c>
      <c r="E201" s="46">
        <v>9427.41616</v>
      </c>
      <c r="F201" s="46">
        <v>9427.41616</v>
      </c>
    </row>
    <row r="202" spans="1:6" ht="47.25">
      <c r="A202" s="44" t="s">
        <v>55</v>
      </c>
      <c r="B202" s="45" t="s">
        <v>274</v>
      </c>
      <c r="C202" s="45" t="s">
        <v>51</v>
      </c>
      <c r="D202" s="46">
        <v>10415.8</v>
      </c>
      <c r="E202" s="46">
        <v>9427.41616</v>
      </c>
      <c r="F202" s="46">
        <v>9427.41616</v>
      </c>
    </row>
    <row r="203" spans="1:6" ht="18.75">
      <c r="A203" s="41" t="s">
        <v>611</v>
      </c>
      <c r="B203" s="42" t="s">
        <v>612</v>
      </c>
      <c r="C203" s="42" t="s">
        <v>261</v>
      </c>
      <c r="D203" s="43">
        <v>667.56</v>
      </c>
      <c r="E203" s="43" t="s">
        <v>261</v>
      </c>
      <c r="F203" s="43" t="s">
        <v>261</v>
      </c>
    </row>
    <row r="204" spans="1:6" ht="47.25">
      <c r="A204" s="44" t="s">
        <v>441</v>
      </c>
      <c r="B204" s="45" t="s">
        <v>613</v>
      </c>
      <c r="C204" s="45" t="s">
        <v>261</v>
      </c>
      <c r="D204" s="46">
        <v>667.56</v>
      </c>
      <c r="E204" s="46" t="s">
        <v>261</v>
      </c>
      <c r="F204" s="46" t="s">
        <v>261</v>
      </c>
    </row>
    <row r="205" spans="1:6" ht="47.25">
      <c r="A205" s="44" t="s">
        <v>55</v>
      </c>
      <c r="B205" s="45" t="s">
        <v>613</v>
      </c>
      <c r="C205" s="45" t="s">
        <v>51</v>
      </c>
      <c r="D205" s="46">
        <v>667.56</v>
      </c>
      <c r="E205" s="46" t="s">
        <v>261</v>
      </c>
      <c r="F205" s="46" t="s">
        <v>261</v>
      </c>
    </row>
    <row r="206" spans="1:6" ht="31.5">
      <c r="A206" s="41" t="s">
        <v>440</v>
      </c>
      <c r="B206" s="42" t="s">
        <v>614</v>
      </c>
      <c r="C206" s="42" t="s">
        <v>261</v>
      </c>
      <c r="D206" s="43">
        <v>16105.93333</v>
      </c>
      <c r="E206" s="43" t="s">
        <v>261</v>
      </c>
      <c r="F206" s="43" t="s">
        <v>261</v>
      </c>
    </row>
    <row r="207" spans="1:6" ht="31.5">
      <c r="A207" s="44" t="s">
        <v>440</v>
      </c>
      <c r="B207" s="45" t="s">
        <v>615</v>
      </c>
      <c r="C207" s="45" t="s">
        <v>261</v>
      </c>
      <c r="D207" s="46">
        <v>16105.93333</v>
      </c>
      <c r="E207" s="46" t="s">
        <v>261</v>
      </c>
      <c r="F207" s="46" t="s">
        <v>261</v>
      </c>
    </row>
    <row r="208" spans="1:6" ht="47.25">
      <c r="A208" s="44" t="s">
        <v>55</v>
      </c>
      <c r="B208" s="45" t="s">
        <v>615</v>
      </c>
      <c r="C208" s="45" t="s">
        <v>51</v>
      </c>
      <c r="D208" s="46">
        <v>16105.93333</v>
      </c>
      <c r="E208" s="46" t="s">
        <v>261</v>
      </c>
      <c r="F208" s="46" t="s">
        <v>261</v>
      </c>
    </row>
    <row r="209" spans="1:6" ht="18.75">
      <c r="A209" s="41" t="s">
        <v>58</v>
      </c>
      <c r="B209" s="42" t="s">
        <v>188</v>
      </c>
      <c r="C209" s="42" t="s">
        <v>261</v>
      </c>
      <c r="D209" s="43">
        <v>3426.70808</v>
      </c>
      <c r="E209" s="43">
        <v>2828.16508</v>
      </c>
      <c r="F209" s="43">
        <v>2828.16508</v>
      </c>
    </row>
    <row r="210" spans="1:6" ht="18.75">
      <c r="A210" s="41" t="s">
        <v>56</v>
      </c>
      <c r="B210" s="42" t="s">
        <v>148</v>
      </c>
      <c r="C210" s="42" t="s">
        <v>261</v>
      </c>
      <c r="D210" s="43">
        <v>3426.70808</v>
      </c>
      <c r="E210" s="43">
        <v>2828.16508</v>
      </c>
      <c r="F210" s="43">
        <v>2828.16508</v>
      </c>
    </row>
    <row r="211" spans="1:6" ht="47.25">
      <c r="A211" s="44" t="s">
        <v>55</v>
      </c>
      <c r="B211" s="45" t="s">
        <v>148</v>
      </c>
      <c r="C211" s="45" t="s">
        <v>51</v>
      </c>
      <c r="D211" s="46">
        <v>1758.51515</v>
      </c>
      <c r="E211" s="46">
        <v>1308.457</v>
      </c>
      <c r="F211" s="46">
        <v>1308.457</v>
      </c>
    </row>
    <row r="212" spans="1:6" ht="63">
      <c r="A212" s="44" t="s">
        <v>444</v>
      </c>
      <c r="B212" s="45" t="s">
        <v>275</v>
      </c>
      <c r="C212" s="45" t="s">
        <v>261</v>
      </c>
      <c r="D212" s="46">
        <v>1668.19293</v>
      </c>
      <c r="E212" s="46">
        <v>1519.70808</v>
      </c>
      <c r="F212" s="46">
        <v>1519.70808</v>
      </c>
    </row>
    <row r="213" spans="1:6" ht="47.25">
      <c r="A213" s="44" t="s">
        <v>55</v>
      </c>
      <c r="B213" s="45" t="s">
        <v>275</v>
      </c>
      <c r="C213" s="45" t="s">
        <v>51</v>
      </c>
      <c r="D213" s="46">
        <v>1668.19293</v>
      </c>
      <c r="E213" s="46">
        <v>1519.70808</v>
      </c>
      <c r="F213" s="46">
        <v>1519.70808</v>
      </c>
    </row>
    <row r="214" spans="1:6" ht="47.25">
      <c r="A214" s="41" t="s">
        <v>59</v>
      </c>
      <c r="B214" s="42" t="s">
        <v>189</v>
      </c>
      <c r="C214" s="42" t="s">
        <v>261</v>
      </c>
      <c r="D214" s="43">
        <v>33302.82678</v>
      </c>
      <c r="E214" s="43">
        <v>22754.73991</v>
      </c>
      <c r="F214" s="43">
        <v>22754.73991</v>
      </c>
    </row>
    <row r="215" spans="1:6" ht="31.5">
      <c r="A215" s="41" t="s">
        <v>220</v>
      </c>
      <c r="B215" s="42" t="s">
        <v>149</v>
      </c>
      <c r="C215" s="42" t="s">
        <v>261</v>
      </c>
      <c r="D215" s="43">
        <v>30711.49091</v>
      </c>
      <c r="E215" s="43">
        <v>22754.73991</v>
      </c>
      <c r="F215" s="43">
        <v>22754.73991</v>
      </c>
    </row>
    <row r="216" spans="1:6" ht="47.25">
      <c r="A216" s="44" t="s">
        <v>55</v>
      </c>
      <c r="B216" s="45" t="s">
        <v>149</v>
      </c>
      <c r="C216" s="45" t="s">
        <v>51</v>
      </c>
      <c r="D216" s="46">
        <v>19395.89899</v>
      </c>
      <c r="E216" s="46">
        <v>13449.249</v>
      </c>
      <c r="F216" s="46">
        <v>13449.249</v>
      </c>
    </row>
    <row r="217" spans="1:6" ht="31.5">
      <c r="A217" s="44" t="s">
        <v>616</v>
      </c>
      <c r="B217" s="45" t="s">
        <v>617</v>
      </c>
      <c r="C217" s="45" t="s">
        <v>261</v>
      </c>
      <c r="D217" s="46">
        <v>1000</v>
      </c>
      <c r="E217" s="46" t="s">
        <v>261</v>
      </c>
      <c r="F217" s="46" t="s">
        <v>261</v>
      </c>
    </row>
    <row r="218" spans="1:6" ht="47.25">
      <c r="A218" s="44" t="s">
        <v>55</v>
      </c>
      <c r="B218" s="45" t="s">
        <v>617</v>
      </c>
      <c r="C218" s="45" t="s">
        <v>51</v>
      </c>
      <c r="D218" s="46">
        <v>1000</v>
      </c>
      <c r="E218" s="46" t="s">
        <v>261</v>
      </c>
      <c r="F218" s="46" t="s">
        <v>261</v>
      </c>
    </row>
    <row r="219" spans="1:6" ht="63">
      <c r="A219" s="44" t="s">
        <v>444</v>
      </c>
      <c r="B219" s="45" t="s">
        <v>276</v>
      </c>
      <c r="C219" s="45" t="s">
        <v>261</v>
      </c>
      <c r="D219" s="46">
        <v>10315.59192</v>
      </c>
      <c r="E219" s="46">
        <v>9305.49091</v>
      </c>
      <c r="F219" s="46">
        <v>9305.49091</v>
      </c>
    </row>
    <row r="220" spans="1:6" ht="47.25">
      <c r="A220" s="44" t="s">
        <v>55</v>
      </c>
      <c r="B220" s="45" t="s">
        <v>276</v>
      </c>
      <c r="C220" s="45" t="s">
        <v>51</v>
      </c>
      <c r="D220" s="46">
        <v>10315.59192</v>
      </c>
      <c r="E220" s="46">
        <v>9305.49091</v>
      </c>
      <c r="F220" s="46">
        <v>9305.49091</v>
      </c>
    </row>
    <row r="221" spans="1:6" ht="18.75">
      <c r="A221" s="41" t="s">
        <v>60</v>
      </c>
      <c r="B221" s="42" t="s">
        <v>150</v>
      </c>
      <c r="C221" s="42" t="s">
        <v>261</v>
      </c>
      <c r="D221" s="43">
        <v>200</v>
      </c>
      <c r="E221" s="43" t="s">
        <v>261</v>
      </c>
      <c r="F221" s="43" t="s">
        <v>261</v>
      </c>
    </row>
    <row r="222" spans="1:6" ht="47.25">
      <c r="A222" s="44" t="s">
        <v>55</v>
      </c>
      <c r="B222" s="45" t="s">
        <v>150</v>
      </c>
      <c r="C222" s="45" t="s">
        <v>51</v>
      </c>
      <c r="D222" s="46">
        <v>150</v>
      </c>
      <c r="E222" s="46" t="s">
        <v>261</v>
      </c>
      <c r="F222" s="46" t="s">
        <v>261</v>
      </c>
    </row>
    <row r="223" spans="1:6" ht="31.5">
      <c r="A223" s="44" t="s">
        <v>711</v>
      </c>
      <c r="B223" s="45" t="s">
        <v>712</v>
      </c>
      <c r="C223" s="45" t="s">
        <v>261</v>
      </c>
      <c r="D223" s="46">
        <v>50</v>
      </c>
      <c r="E223" s="46" t="s">
        <v>261</v>
      </c>
      <c r="F223" s="46" t="s">
        <v>261</v>
      </c>
    </row>
    <row r="224" spans="1:6" ht="47.25">
      <c r="A224" s="44" t="s">
        <v>55</v>
      </c>
      <c r="B224" s="45" t="s">
        <v>712</v>
      </c>
      <c r="C224" s="45" t="s">
        <v>51</v>
      </c>
      <c r="D224" s="46">
        <v>50</v>
      </c>
      <c r="E224" s="46" t="s">
        <v>261</v>
      </c>
      <c r="F224" s="46" t="s">
        <v>261</v>
      </c>
    </row>
    <row r="225" spans="1:6" ht="31.5">
      <c r="A225" s="41" t="s">
        <v>490</v>
      </c>
      <c r="B225" s="42" t="s">
        <v>491</v>
      </c>
      <c r="C225" s="42" t="s">
        <v>261</v>
      </c>
      <c r="D225" s="43">
        <v>947.02987</v>
      </c>
      <c r="E225" s="43" t="s">
        <v>261</v>
      </c>
      <c r="F225" s="43" t="s">
        <v>261</v>
      </c>
    </row>
    <row r="226" spans="1:6" ht="78.75">
      <c r="A226" s="44" t="s">
        <v>545</v>
      </c>
      <c r="B226" s="45" t="s">
        <v>546</v>
      </c>
      <c r="C226" s="45" t="s">
        <v>261</v>
      </c>
      <c r="D226" s="46">
        <v>947.02987</v>
      </c>
      <c r="E226" s="46" t="s">
        <v>261</v>
      </c>
      <c r="F226" s="46" t="s">
        <v>261</v>
      </c>
    </row>
    <row r="227" spans="1:6" ht="47.25">
      <c r="A227" s="44" t="s">
        <v>55</v>
      </c>
      <c r="B227" s="45" t="s">
        <v>546</v>
      </c>
      <c r="C227" s="45" t="s">
        <v>51</v>
      </c>
      <c r="D227" s="46">
        <v>947.02987</v>
      </c>
      <c r="E227" s="46" t="s">
        <v>261</v>
      </c>
      <c r="F227" s="46" t="s">
        <v>261</v>
      </c>
    </row>
    <row r="228" spans="1:6" ht="18.75">
      <c r="A228" s="41" t="s">
        <v>253</v>
      </c>
      <c r="B228" s="42" t="s">
        <v>254</v>
      </c>
      <c r="C228" s="42" t="s">
        <v>261</v>
      </c>
      <c r="D228" s="43">
        <v>1444.306</v>
      </c>
      <c r="E228" s="43" t="s">
        <v>261</v>
      </c>
      <c r="F228" s="43" t="s">
        <v>261</v>
      </c>
    </row>
    <row r="229" spans="1:6" ht="47.25">
      <c r="A229" s="44" t="s">
        <v>441</v>
      </c>
      <c r="B229" s="45" t="s">
        <v>521</v>
      </c>
      <c r="C229" s="45" t="s">
        <v>261</v>
      </c>
      <c r="D229" s="46">
        <v>1444.306</v>
      </c>
      <c r="E229" s="46" t="s">
        <v>261</v>
      </c>
      <c r="F229" s="46" t="s">
        <v>261</v>
      </c>
    </row>
    <row r="230" spans="1:6" ht="47.25">
      <c r="A230" s="44" t="s">
        <v>55</v>
      </c>
      <c r="B230" s="45" t="s">
        <v>521</v>
      </c>
      <c r="C230" s="45" t="s">
        <v>51</v>
      </c>
      <c r="D230" s="46">
        <v>1444.306</v>
      </c>
      <c r="E230" s="46" t="s">
        <v>261</v>
      </c>
      <c r="F230" s="46" t="s">
        <v>261</v>
      </c>
    </row>
    <row r="231" spans="1:6" ht="31.5">
      <c r="A231" s="41" t="s">
        <v>61</v>
      </c>
      <c r="B231" s="42" t="s">
        <v>190</v>
      </c>
      <c r="C231" s="42" t="s">
        <v>261</v>
      </c>
      <c r="D231" s="43">
        <v>7571.43433</v>
      </c>
      <c r="E231" s="43">
        <v>7251.93875</v>
      </c>
      <c r="F231" s="43">
        <v>7251.93875</v>
      </c>
    </row>
    <row r="232" spans="1:6" ht="31.5">
      <c r="A232" s="41" t="s">
        <v>62</v>
      </c>
      <c r="B232" s="42" t="s">
        <v>151</v>
      </c>
      <c r="C232" s="42" t="s">
        <v>261</v>
      </c>
      <c r="D232" s="43">
        <v>7571.43433</v>
      </c>
      <c r="E232" s="43">
        <v>7251.93875</v>
      </c>
      <c r="F232" s="43">
        <v>7251.93875</v>
      </c>
    </row>
    <row r="233" spans="1:6" ht="78.75" customHeight="1">
      <c r="A233" s="44" t="s">
        <v>36</v>
      </c>
      <c r="B233" s="45" t="s">
        <v>151</v>
      </c>
      <c r="C233" s="45" t="s">
        <v>37</v>
      </c>
      <c r="D233" s="46">
        <v>7271.93875</v>
      </c>
      <c r="E233" s="46">
        <v>7251.93875</v>
      </c>
      <c r="F233" s="46">
        <v>7251.93875</v>
      </c>
    </row>
    <row r="234" spans="1:6" ht="31.5">
      <c r="A234" s="44" t="s">
        <v>217</v>
      </c>
      <c r="B234" s="45" t="s">
        <v>151</v>
      </c>
      <c r="C234" s="45" t="s">
        <v>38</v>
      </c>
      <c r="D234" s="46">
        <v>299.49558</v>
      </c>
      <c r="E234" s="46" t="s">
        <v>261</v>
      </c>
      <c r="F234" s="46" t="s">
        <v>261</v>
      </c>
    </row>
    <row r="235" spans="1:6" ht="31.5">
      <c r="A235" s="41" t="s">
        <v>63</v>
      </c>
      <c r="B235" s="42" t="s">
        <v>191</v>
      </c>
      <c r="C235" s="42" t="s">
        <v>261</v>
      </c>
      <c r="D235" s="43">
        <v>35121.8695</v>
      </c>
      <c r="E235" s="43">
        <v>30811.64931</v>
      </c>
      <c r="F235" s="43">
        <v>30811.64931</v>
      </c>
    </row>
    <row r="236" spans="1:6" ht="18.75">
      <c r="A236" s="41" t="s">
        <v>221</v>
      </c>
      <c r="B236" s="42" t="s">
        <v>152</v>
      </c>
      <c r="C236" s="42" t="s">
        <v>261</v>
      </c>
      <c r="D236" s="43">
        <v>35121.8695</v>
      </c>
      <c r="E236" s="43">
        <v>30811.64931</v>
      </c>
      <c r="F236" s="43">
        <v>30811.64931</v>
      </c>
    </row>
    <row r="237" spans="1:6" ht="47.25">
      <c r="A237" s="44" t="s">
        <v>55</v>
      </c>
      <c r="B237" s="45" t="s">
        <v>152</v>
      </c>
      <c r="C237" s="45" t="s">
        <v>51</v>
      </c>
      <c r="D237" s="46">
        <v>21731.06141</v>
      </c>
      <c r="E237" s="46">
        <v>18058.518</v>
      </c>
      <c r="F237" s="46">
        <v>18058.518</v>
      </c>
    </row>
    <row r="238" spans="1:6" ht="63">
      <c r="A238" s="44" t="s">
        <v>444</v>
      </c>
      <c r="B238" s="45" t="s">
        <v>277</v>
      </c>
      <c r="C238" s="45" t="s">
        <v>261</v>
      </c>
      <c r="D238" s="46">
        <v>13390.80809</v>
      </c>
      <c r="E238" s="46">
        <v>12753.13131</v>
      </c>
      <c r="F238" s="46">
        <v>12753.13131</v>
      </c>
    </row>
    <row r="239" spans="1:6" ht="47.25">
      <c r="A239" s="44" t="s">
        <v>55</v>
      </c>
      <c r="B239" s="45" t="s">
        <v>277</v>
      </c>
      <c r="C239" s="45" t="s">
        <v>51</v>
      </c>
      <c r="D239" s="46">
        <v>13390.80809</v>
      </c>
      <c r="E239" s="46">
        <v>12753.13131</v>
      </c>
      <c r="F239" s="46">
        <v>12753.13131</v>
      </c>
    </row>
    <row r="240" spans="1:6" ht="31.5">
      <c r="A240" s="41" t="s">
        <v>494</v>
      </c>
      <c r="B240" s="42" t="s">
        <v>442</v>
      </c>
      <c r="C240" s="42" t="s">
        <v>261</v>
      </c>
      <c r="D240" s="43">
        <v>3851.97814</v>
      </c>
      <c r="E240" s="43">
        <v>2950.88708</v>
      </c>
      <c r="F240" s="43">
        <v>2950.88708</v>
      </c>
    </row>
    <row r="241" spans="1:6" ht="18.75">
      <c r="A241" s="41" t="s">
        <v>222</v>
      </c>
      <c r="B241" s="42" t="s">
        <v>443</v>
      </c>
      <c r="C241" s="42" t="s">
        <v>261</v>
      </c>
      <c r="D241" s="43">
        <v>3652.70808</v>
      </c>
      <c r="E241" s="43">
        <v>2950.88708</v>
      </c>
      <c r="F241" s="43">
        <v>2950.88708</v>
      </c>
    </row>
    <row r="242" spans="1:6" ht="47.25">
      <c r="A242" s="44" t="s">
        <v>55</v>
      </c>
      <c r="B242" s="45" t="s">
        <v>443</v>
      </c>
      <c r="C242" s="45" t="s">
        <v>51</v>
      </c>
      <c r="D242" s="46">
        <v>1984.51515</v>
      </c>
      <c r="E242" s="46">
        <v>1431.179</v>
      </c>
      <c r="F242" s="46">
        <v>1431.179</v>
      </c>
    </row>
    <row r="243" spans="1:6" ht="63">
      <c r="A243" s="44" t="s">
        <v>444</v>
      </c>
      <c r="B243" s="45" t="s">
        <v>445</v>
      </c>
      <c r="C243" s="45" t="s">
        <v>261</v>
      </c>
      <c r="D243" s="46">
        <v>1668.19293</v>
      </c>
      <c r="E243" s="46">
        <v>1519.70808</v>
      </c>
      <c r="F243" s="46">
        <v>1519.70808</v>
      </c>
    </row>
    <row r="244" spans="1:6" ht="47.25">
      <c r="A244" s="44" t="s">
        <v>55</v>
      </c>
      <c r="B244" s="45" t="s">
        <v>445</v>
      </c>
      <c r="C244" s="45" t="s">
        <v>51</v>
      </c>
      <c r="D244" s="46">
        <v>1668.19293</v>
      </c>
      <c r="E244" s="46">
        <v>1519.70808</v>
      </c>
      <c r="F244" s="46">
        <v>1519.70808</v>
      </c>
    </row>
    <row r="245" spans="1:6" ht="31.5">
      <c r="A245" s="41" t="s">
        <v>440</v>
      </c>
      <c r="B245" s="42" t="s">
        <v>446</v>
      </c>
      <c r="C245" s="42" t="s">
        <v>261</v>
      </c>
      <c r="D245" s="43">
        <v>199.27006</v>
      </c>
      <c r="E245" s="43" t="s">
        <v>261</v>
      </c>
      <c r="F245" s="43" t="s">
        <v>261</v>
      </c>
    </row>
    <row r="246" spans="1:6" ht="63">
      <c r="A246" s="44" t="s">
        <v>547</v>
      </c>
      <c r="B246" s="45" t="s">
        <v>548</v>
      </c>
      <c r="C246" s="45" t="s">
        <v>261</v>
      </c>
      <c r="D246" s="46">
        <v>199.27006</v>
      </c>
      <c r="E246" s="46" t="s">
        <v>261</v>
      </c>
      <c r="F246" s="46" t="s">
        <v>261</v>
      </c>
    </row>
    <row r="247" spans="1:6" ht="47.25">
      <c r="A247" s="44" t="s">
        <v>55</v>
      </c>
      <c r="B247" s="45" t="s">
        <v>548</v>
      </c>
      <c r="C247" s="45" t="s">
        <v>51</v>
      </c>
      <c r="D247" s="46">
        <v>199.27006</v>
      </c>
      <c r="E247" s="46" t="s">
        <v>261</v>
      </c>
      <c r="F247" s="46" t="s">
        <v>261</v>
      </c>
    </row>
    <row r="248" spans="1:6" ht="47.25">
      <c r="A248" s="41" t="s">
        <v>192</v>
      </c>
      <c r="B248" s="42" t="s">
        <v>193</v>
      </c>
      <c r="C248" s="42" t="s">
        <v>261</v>
      </c>
      <c r="D248" s="43">
        <v>34296.5134</v>
      </c>
      <c r="E248" s="43">
        <v>20651.15298</v>
      </c>
      <c r="F248" s="43">
        <v>20651.15298</v>
      </c>
    </row>
    <row r="249" spans="1:6" ht="31.5">
      <c r="A249" s="41" t="s">
        <v>251</v>
      </c>
      <c r="B249" s="42" t="s">
        <v>252</v>
      </c>
      <c r="C249" s="42" t="s">
        <v>261</v>
      </c>
      <c r="D249" s="43">
        <v>701</v>
      </c>
      <c r="E249" s="43" t="s">
        <v>261</v>
      </c>
      <c r="F249" s="43" t="s">
        <v>261</v>
      </c>
    </row>
    <row r="250" spans="1:6" ht="63">
      <c r="A250" s="41" t="s">
        <v>447</v>
      </c>
      <c r="B250" s="42" t="s">
        <v>448</v>
      </c>
      <c r="C250" s="42" t="s">
        <v>261</v>
      </c>
      <c r="D250" s="43">
        <v>201</v>
      </c>
      <c r="E250" s="43" t="s">
        <v>261</v>
      </c>
      <c r="F250" s="43" t="s">
        <v>261</v>
      </c>
    </row>
    <row r="251" spans="1:6" ht="63">
      <c r="A251" s="44" t="s">
        <v>447</v>
      </c>
      <c r="B251" s="45" t="s">
        <v>522</v>
      </c>
      <c r="C251" s="45" t="s">
        <v>261</v>
      </c>
      <c r="D251" s="46">
        <v>201</v>
      </c>
      <c r="E251" s="46" t="s">
        <v>261</v>
      </c>
      <c r="F251" s="46" t="s">
        <v>261</v>
      </c>
    </row>
    <row r="252" spans="1:6" ht="18.75">
      <c r="A252" s="44" t="s">
        <v>78</v>
      </c>
      <c r="B252" s="45" t="s">
        <v>522</v>
      </c>
      <c r="C252" s="45" t="s">
        <v>79</v>
      </c>
      <c r="D252" s="46">
        <v>201</v>
      </c>
      <c r="E252" s="46" t="s">
        <v>261</v>
      </c>
      <c r="F252" s="46" t="s">
        <v>261</v>
      </c>
    </row>
    <row r="253" spans="1:6" ht="31.5">
      <c r="A253" s="41" t="s">
        <v>649</v>
      </c>
      <c r="B253" s="42" t="s">
        <v>650</v>
      </c>
      <c r="C253" s="42" t="s">
        <v>261</v>
      </c>
      <c r="D253" s="43">
        <v>500</v>
      </c>
      <c r="E253" s="43" t="s">
        <v>261</v>
      </c>
      <c r="F253" s="43" t="s">
        <v>261</v>
      </c>
    </row>
    <row r="254" spans="1:6" ht="31.5">
      <c r="A254" s="44" t="s">
        <v>651</v>
      </c>
      <c r="B254" s="45" t="s">
        <v>652</v>
      </c>
      <c r="C254" s="45" t="s">
        <v>261</v>
      </c>
      <c r="D254" s="46">
        <v>500</v>
      </c>
      <c r="E254" s="46" t="s">
        <v>261</v>
      </c>
      <c r="F254" s="46" t="s">
        <v>261</v>
      </c>
    </row>
    <row r="255" spans="1:6" ht="47.25">
      <c r="A255" s="44" t="s">
        <v>55</v>
      </c>
      <c r="B255" s="45" t="s">
        <v>652</v>
      </c>
      <c r="C255" s="45" t="s">
        <v>51</v>
      </c>
      <c r="D255" s="46">
        <v>500</v>
      </c>
      <c r="E255" s="46" t="s">
        <v>261</v>
      </c>
      <c r="F255" s="46" t="s">
        <v>261</v>
      </c>
    </row>
    <row r="256" spans="1:6" ht="18.75">
      <c r="A256" s="41" t="s">
        <v>230</v>
      </c>
      <c r="B256" s="42" t="s">
        <v>194</v>
      </c>
      <c r="C256" s="42" t="s">
        <v>261</v>
      </c>
      <c r="D256" s="43">
        <v>190</v>
      </c>
      <c r="E256" s="43" t="s">
        <v>261</v>
      </c>
      <c r="F256" s="43" t="s">
        <v>261</v>
      </c>
    </row>
    <row r="257" spans="1:6" ht="63">
      <c r="A257" s="41" t="s">
        <v>139</v>
      </c>
      <c r="B257" s="42" t="s">
        <v>140</v>
      </c>
      <c r="C257" s="42" t="s">
        <v>261</v>
      </c>
      <c r="D257" s="43">
        <v>190</v>
      </c>
      <c r="E257" s="43" t="s">
        <v>261</v>
      </c>
      <c r="F257" s="43" t="s">
        <v>261</v>
      </c>
    </row>
    <row r="258" spans="1:6" ht="47.25">
      <c r="A258" s="44" t="s">
        <v>55</v>
      </c>
      <c r="B258" s="45" t="s">
        <v>140</v>
      </c>
      <c r="C258" s="45" t="s">
        <v>51</v>
      </c>
      <c r="D258" s="46">
        <v>190</v>
      </c>
      <c r="E258" s="46" t="s">
        <v>261</v>
      </c>
      <c r="F258" s="46" t="s">
        <v>261</v>
      </c>
    </row>
    <row r="259" spans="1:6" ht="18.75">
      <c r="A259" s="41" t="s">
        <v>45</v>
      </c>
      <c r="B259" s="42" t="s">
        <v>195</v>
      </c>
      <c r="C259" s="42" t="s">
        <v>261</v>
      </c>
      <c r="D259" s="43">
        <v>1060</v>
      </c>
      <c r="E259" s="43" t="s">
        <v>261</v>
      </c>
      <c r="F259" s="43" t="s">
        <v>261</v>
      </c>
    </row>
    <row r="260" spans="1:6" ht="47.25">
      <c r="A260" s="41" t="s">
        <v>46</v>
      </c>
      <c r="B260" s="42" t="s">
        <v>141</v>
      </c>
      <c r="C260" s="42" t="s">
        <v>261</v>
      </c>
      <c r="D260" s="43">
        <v>1060</v>
      </c>
      <c r="E260" s="43" t="s">
        <v>261</v>
      </c>
      <c r="F260" s="43" t="s">
        <v>261</v>
      </c>
    </row>
    <row r="261" spans="1:6" ht="47.25">
      <c r="A261" s="44" t="s">
        <v>55</v>
      </c>
      <c r="B261" s="45" t="s">
        <v>141</v>
      </c>
      <c r="C261" s="45" t="s">
        <v>51</v>
      </c>
      <c r="D261" s="46">
        <v>1060</v>
      </c>
      <c r="E261" s="46" t="s">
        <v>261</v>
      </c>
      <c r="F261" s="46" t="s">
        <v>261</v>
      </c>
    </row>
    <row r="262" spans="1:6" ht="31.5">
      <c r="A262" s="41" t="s">
        <v>223</v>
      </c>
      <c r="B262" s="42" t="s">
        <v>205</v>
      </c>
      <c r="C262" s="42" t="s">
        <v>261</v>
      </c>
      <c r="D262" s="43">
        <v>32345.5134</v>
      </c>
      <c r="E262" s="43">
        <v>20651.15298</v>
      </c>
      <c r="F262" s="43">
        <v>20651.15298</v>
      </c>
    </row>
    <row r="263" spans="1:6" ht="18.75">
      <c r="A263" s="41" t="s">
        <v>495</v>
      </c>
      <c r="B263" s="42" t="s">
        <v>204</v>
      </c>
      <c r="C263" s="42" t="s">
        <v>261</v>
      </c>
      <c r="D263" s="43">
        <v>7204.79798</v>
      </c>
      <c r="E263" s="43">
        <v>6649.79798</v>
      </c>
      <c r="F263" s="43">
        <v>6649.79798</v>
      </c>
    </row>
    <row r="264" spans="1:6" ht="47.25">
      <c r="A264" s="44" t="s">
        <v>55</v>
      </c>
      <c r="B264" s="45" t="s">
        <v>204</v>
      </c>
      <c r="C264" s="45" t="s">
        <v>51</v>
      </c>
      <c r="D264" s="46">
        <v>6678.63637</v>
      </c>
      <c r="E264" s="46">
        <v>6200</v>
      </c>
      <c r="F264" s="46">
        <v>6200</v>
      </c>
    </row>
    <row r="265" spans="1:6" ht="63">
      <c r="A265" s="44" t="s">
        <v>431</v>
      </c>
      <c r="B265" s="45" t="s">
        <v>278</v>
      </c>
      <c r="C265" s="45" t="s">
        <v>261</v>
      </c>
      <c r="D265" s="46">
        <v>526.16161</v>
      </c>
      <c r="E265" s="46">
        <v>449.79798</v>
      </c>
      <c r="F265" s="46">
        <v>449.79798</v>
      </c>
    </row>
    <row r="266" spans="1:6" ht="47.25">
      <c r="A266" s="44" t="s">
        <v>55</v>
      </c>
      <c r="B266" s="45" t="s">
        <v>278</v>
      </c>
      <c r="C266" s="45" t="s">
        <v>51</v>
      </c>
      <c r="D266" s="46">
        <v>526.16161</v>
      </c>
      <c r="E266" s="46">
        <v>449.79798</v>
      </c>
      <c r="F266" s="46">
        <v>449.79798</v>
      </c>
    </row>
    <row r="267" spans="1:6" ht="31.5">
      <c r="A267" s="41" t="s">
        <v>523</v>
      </c>
      <c r="B267" s="42" t="s">
        <v>449</v>
      </c>
      <c r="C267" s="42" t="s">
        <v>261</v>
      </c>
      <c r="D267" s="43">
        <v>25140.71542</v>
      </c>
      <c r="E267" s="43">
        <v>14001.355</v>
      </c>
      <c r="F267" s="43">
        <v>14001.355</v>
      </c>
    </row>
    <row r="268" spans="1:6" ht="47.25">
      <c r="A268" s="44" t="s">
        <v>55</v>
      </c>
      <c r="B268" s="45" t="s">
        <v>449</v>
      </c>
      <c r="C268" s="45" t="s">
        <v>51</v>
      </c>
      <c r="D268" s="46">
        <v>25140.71542</v>
      </c>
      <c r="E268" s="46">
        <v>14001.355</v>
      </c>
      <c r="F268" s="46">
        <v>14001.355</v>
      </c>
    </row>
    <row r="269" spans="1:6" ht="31.5">
      <c r="A269" s="41" t="s">
        <v>493</v>
      </c>
      <c r="B269" s="42" t="s">
        <v>196</v>
      </c>
      <c r="C269" s="42" t="s">
        <v>261</v>
      </c>
      <c r="D269" s="43">
        <v>123538.9492</v>
      </c>
      <c r="E269" s="43">
        <v>74324.1462</v>
      </c>
      <c r="F269" s="43">
        <v>74515.1462</v>
      </c>
    </row>
    <row r="270" spans="1:6" ht="31.5">
      <c r="A270" s="41" t="s">
        <v>496</v>
      </c>
      <c r="B270" s="42" t="s">
        <v>450</v>
      </c>
      <c r="C270" s="42" t="s">
        <v>261</v>
      </c>
      <c r="D270" s="43">
        <v>58248.992</v>
      </c>
      <c r="E270" s="43">
        <v>21016.837</v>
      </c>
      <c r="F270" s="43">
        <v>21207.837</v>
      </c>
    </row>
    <row r="271" spans="1:6" ht="18.75">
      <c r="A271" s="41" t="s">
        <v>497</v>
      </c>
      <c r="B271" s="42" t="s">
        <v>451</v>
      </c>
      <c r="C271" s="42" t="s">
        <v>261</v>
      </c>
      <c r="D271" s="43">
        <v>18108.692</v>
      </c>
      <c r="E271" s="43">
        <v>17585.337</v>
      </c>
      <c r="F271" s="43">
        <v>17585.337</v>
      </c>
    </row>
    <row r="272" spans="1:6" ht="81" customHeight="1">
      <c r="A272" s="44" t="s">
        <v>36</v>
      </c>
      <c r="B272" s="45" t="s">
        <v>451</v>
      </c>
      <c r="C272" s="45" t="s">
        <v>37</v>
      </c>
      <c r="D272" s="46">
        <v>17701.296</v>
      </c>
      <c r="E272" s="46">
        <v>17566.879</v>
      </c>
      <c r="F272" s="46">
        <v>17566.879</v>
      </c>
    </row>
    <row r="273" spans="1:6" ht="31.5">
      <c r="A273" s="44" t="s">
        <v>217</v>
      </c>
      <c r="B273" s="45" t="s">
        <v>451</v>
      </c>
      <c r="C273" s="45" t="s">
        <v>38</v>
      </c>
      <c r="D273" s="46">
        <v>388.938</v>
      </c>
      <c r="E273" s="46" t="s">
        <v>261</v>
      </c>
      <c r="F273" s="46" t="s">
        <v>261</v>
      </c>
    </row>
    <row r="274" spans="1:6" ht="47.25">
      <c r="A274" s="44" t="s">
        <v>232</v>
      </c>
      <c r="B274" s="45" t="s">
        <v>452</v>
      </c>
      <c r="C274" s="45" t="s">
        <v>261</v>
      </c>
      <c r="D274" s="46">
        <v>18.458</v>
      </c>
      <c r="E274" s="46">
        <v>18.458</v>
      </c>
      <c r="F274" s="46">
        <v>18.458</v>
      </c>
    </row>
    <row r="275" spans="1:6" ht="31.5">
      <c r="A275" s="44" t="s">
        <v>217</v>
      </c>
      <c r="B275" s="45" t="s">
        <v>452</v>
      </c>
      <c r="C275" s="45" t="s">
        <v>38</v>
      </c>
      <c r="D275" s="46">
        <v>18.458</v>
      </c>
      <c r="E275" s="46">
        <v>18.458</v>
      </c>
      <c r="F275" s="46">
        <v>18.458</v>
      </c>
    </row>
    <row r="276" spans="1:6" ht="47.25">
      <c r="A276" s="41" t="s">
        <v>745</v>
      </c>
      <c r="B276" s="42" t="s">
        <v>453</v>
      </c>
      <c r="C276" s="42" t="s">
        <v>261</v>
      </c>
      <c r="D276" s="43">
        <v>496.7</v>
      </c>
      <c r="E276" s="43">
        <v>492.5</v>
      </c>
      <c r="F276" s="43">
        <v>488.5</v>
      </c>
    </row>
    <row r="277" spans="1:6" ht="47.25">
      <c r="A277" s="44" t="s">
        <v>745</v>
      </c>
      <c r="B277" s="45" t="s">
        <v>454</v>
      </c>
      <c r="C277" s="45" t="s">
        <v>261</v>
      </c>
      <c r="D277" s="46">
        <v>496.7</v>
      </c>
      <c r="E277" s="46">
        <v>492.5</v>
      </c>
      <c r="F277" s="46">
        <v>488.5</v>
      </c>
    </row>
    <row r="278" spans="1:6" ht="18.75">
      <c r="A278" s="44" t="s">
        <v>78</v>
      </c>
      <c r="B278" s="45" t="s">
        <v>454</v>
      </c>
      <c r="C278" s="45" t="s">
        <v>79</v>
      </c>
      <c r="D278" s="46">
        <v>496.7</v>
      </c>
      <c r="E278" s="46">
        <v>492.5</v>
      </c>
      <c r="F278" s="46">
        <v>488.5</v>
      </c>
    </row>
    <row r="279" spans="1:6" ht="31.5">
      <c r="A279" s="41" t="s">
        <v>713</v>
      </c>
      <c r="B279" s="42" t="s">
        <v>455</v>
      </c>
      <c r="C279" s="42" t="s">
        <v>261</v>
      </c>
      <c r="D279" s="43">
        <v>39643.6</v>
      </c>
      <c r="E279" s="43">
        <v>2939</v>
      </c>
      <c r="F279" s="43">
        <v>3134</v>
      </c>
    </row>
    <row r="280" spans="1:6" ht="18.75">
      <c r="A280" s="44" t="s">
        <v>78</v>
      </c>
      <c r="B280" s="45" t="s">
        <v>455</v>
      </c>
      <c r="C280" s="45" t="s">
        <v>79</v>
      </c>
      <c r="D280" s="46">
        <v>39643.6</v>
      </c>
      <c r="E280" s="46">
        <v>2939</v>
      </c>
      <c r="F280" s="46">
        <v>3134</v>
      </c>
    </row>
    <row r="281" spans="1:6" ht="31.5">
      <c r="A281" s="41" t="s">
        <v>498</v>
      </c>
      <c r="B281" s="42" t="s">
        <v>456</v>
      </c>
      <c r="C281" s="42" t="s">
        <v>261</v>
      </c>
      <c r="D281" s="43">
        <v>14503.50324</v>
      </c>
      <c r="E281" s="43">
        <v>14120.48324</v>
      </c>
      <c r="F281" s="43">
        <v>14120.48324</v>
      </c>
    </row>
    <row r="282" spans="1:6" ht="31.5">
      <c r="A282" s="41" t="s">
        <v>499</v>
      </c>
      <c r="B282" s="42" t="s">
        <v>457</v>
      </c>
      <c r="C282" s="42" t="s">
        <v>261</v>
      </c>
      <c r="D282" s="43">
        <v>14320.161</v>
      </c>
      <c r="E282" s="43">
        <v>13937.141</v>
      </c>
      <c r="F282" s="43">
        <v>13937.141</v>
      </c>
    </row>
    <row r="283" spans="1:6" ht="80.25" customHeight="1">
      <c r="A283" s="44" t="s">
        <v>36</v>
      </c>
      <c r="B283" s="45" t="s">
        <v>457</v>
      </c>
      <c r="C283" s="45" t="s">
        <v>37</v>
      </c>
      <c r="D283" s="46">
        <v>13966.141</v>
      </c>
      <c r="E283" s="46">
        <v>13937.141</v>
      </c>
      <c r="F283" s="46">
        <v>13937.141</v>
      </c>
    </row>
    <row r="284" spans="1:6" ht="31.5">
      <c r="A284" s="44" t="s">
        <v>217</v>
      </c>
      <c r="B284" s="45" t="s">
        <v>457</v>
      </c>
      <c r="C284" s="45" t="s">
        <v>38</v>
      </c>
      <c r="D284" s="46">
        <v>209.02</v>
      </c>
      <c r="E284" s="46" t="s">
        <v>261</v>
      </c>
      <c r="F284" s="46" t="s">
        <v>261</v>
      </c>
    </row>
    <row r="285" spans="1:6" ht="18.75">
      <c r="A285" s="44" t="s">
        <v>40</v>
      </c>
      <c r="B285" s="45" t="s">
        <v>457</v>
      </c>
      <c r="C285" s="45" t="s">
        <v>41</v>
      </c>
      <c r="D285" s="46">
        <v>145</v>
      </c>
      <c r="E285" s="46" t="s">
        <v>261</v>
      </c>
      <c r="F285" s="46" t="s">
        <v>261</v>
      </c>
    </row>
    <row r="286" spans="1:6" ht="82.5" customHeight="1">
      <c r="A286" s="41" t="s">
        <v>458</v>
      </c>
      <c r="B286" s="42" t="s">
        <v>459</v>
      </c>
      <c r="C286" s="42" t="s">
        <v>261</v>
      </c>
      <c r="D286" s="43">
        <v>183.34224</v>
      </c>
      <c r="E286" s="43">
        <v>183.34224</v>
      </c>
      <c r="F286" s="43">
        <v>183.34224</v>
      </c>
    </row>
    <row r="287" spans="1:6" ht="94.5">
      <c r="A287" s="44" t="s">
        <v>460</v>
      </c>
      <c r="B287" s="45" t="s">
        <v>461</v>
      </c>
      <c r="C287" s="45" t="s">
        <v>261</v>
      </c>
      <c r="D287" s="46">
        <v>183.34224</v>
      </c>
      <c r="E287" s="46">
        <v>183.34224</v>
      </c>
      <c r="F287" s="46">
        <v>183.34224</v>
      </c>
    </row>
    <row r="288" spans="1:6" ht="31.5">
      <c r="A288" s="44" t="s">
        <v>217</v>
      </c>
      <c r="B288" s="45" t="s">
        <v>461</v>
      </c>
      <c r="C288" s="45" t="s">
        <v>38</v>
      </c>
      <c r="D288" s="46">
        <v>183.34224</v>
      </c>
      <c r="E288" s="46">
        <v>183.34224</v>
      </c>
      <c r="F288" s="46">
        <v>183.34224</v>
      </c>
    </row>
    <row r="289" spans="1:6" ht="18.75">
      <c r="A289" s="41" t="s">
        <v>500</v>
      </c>
      <c r="B289" s="42" t="s">
        <v>197</v>
      </c>
      <c r="C289" s="42" t="s">
        <v>261</v>
      </c>
      <c r="D289" s="43">
        <v>50343.97396</v>
      </c>
      <c r="E289" s="43">
        <v>39186.82596</v>
      </c>
      <c r="F289" s="43">
        <v>39186.82596</v>
      </c>
    </row>
    <row r="290" spans="1:6" ht="37.5" customHeight="1">
      <c r="A290" s="41" t="s">
        <v>501</v>
      </c>
      <c r="B290" s="42" t="s">
        <v>142</v>
      </c>
      <c r="C290" s="42" t="s">
        <v>261</v>
      </c>
      <c r="D290" s="43">
        <v>50343.97396</v>
      </c>
      <c r="E290" s="43">
        <v>39186.82596</v>
      </c>
      <c r="F290" s="43">
        <v>39186.82596</v>
      </c>
    </row>
    <row r="291" spans="1:6" ht="81" customHeight="1">
      <c r="A291" s="44" t="s">
        <v>36</v>
      </c>
      <c r="B291" s="45" t="s">
        <v>142</v>
      </c>
      <c r="C291" s="45" t="s">
        <v>37</v>
      </c>
      <c r="D291" s="46">
        <v>41315.35796</v>
      </c>
      <c r="E291" s="46">
        <v>39186.82596</v>
      </c>
      <c r="F291" s="46">
        <v>39186.82596</v>
      </c>
    </row>
    <row r="292" spans="1:6" ht="31.5">
      <c r="A292" s="44" t="s">
        <v>217</v>
      </c>
      <c r="B292" s="45" t="s">
        <v>142</v>
      </c>
      <c r="C292" s="45" t="s">
        <v>38</v>
      </c>
      <c r="D292" s="46">
        <v>4757.616</v>
      </c>
      <c r="E292" s="46" t="s">
        <v>261</v>
      </c>
      <c r="F292" s="46" t="s">
        <v>261</v>
      </c>
    </row>
    <row r="293" spans="1:6" ht="18.75">
      <c r="A293" s="44" t="s">
        <v>40</v>
      </c>
      <c r="B293" s="45" t="s">
        <v>142</v>
      </c>
      <c r="C293" s="45" t="s">
        <v>41</v>
      </c>
      <c r="D293" s="46">
        <v>100</v>
      </c>
      <c r="E293" s="46" t="s">
        <v>261</v>
      </c>
      <c r="F293" s="46" t="s">
        <v>261</v>
      </c>
    </row>
    <row r="294" spans="1:6" ht="47.25">
      <c r="A294" s="44" t="s">
        <v>756</v>
      </c>
      <c r="B294" s="45" t="s">
        <v>757</v>
      </c>
      <c r="C294" s="45" t="s">
        <v>261</v>
      </c>
      <c r="D294" s="46">
        <v>4171</v>
      </c>
      <c r="E294" s="46" t="s">
        <v>261</v>
      </c>
      <c r="F294" s="46" t="s">
        <v>261</v>
      </c>
    </row>
    <row r="295" spans="1:6" ht="18.75">
      <c r="A295" s="44" t="s">
        <v>78</v>
      </c>
      <c r="B295" s="45" t="s">
        <v>757</v>
      </c>
      <c r="C295" s="45" t="s">
        <v>79</v>
      </c>
      <c r="D295" s="46">
        <v>4171</v>
      </c>
      <c r="E295" s="46" t="s">
        <v>261</v>
      </c>
      <c r="F295" s="46" t="s">
        <v>261</v>
      </c>
    </row>
    <row r="296" spans="1:6" ht="31.5">
      <c r="A296" s="41" t="s">
        <v>698</v>
      </c>
      <c r="B296" s="42" t="s">
        <v>699</v>
      </c>
      <c r="C296" s="42" t="s">
        <v>261</v>
      </c>
      <c r="D296" s="43">
        <v>442.48</v>
      </c>
      <c r="E296" s="43" t="s">
        <v>261</v>
      </c>
      <c r="F296" s="43" t="s">
        <v>261</v>
      </c>
    </row>
    <row r="297" spans="1:6" ht="31.5">
      <c r="A297" s="41" t="s">
        <v>700</v>
      </c>
      <c r="B297" s="42" t="s">
        <v>701</v>
      </c>
      <c r="C297" s="42" t="s">
        <v>261</v>
      </c>
      <c r="D297" s="43">
        <v>442.48</v>
      </c>
      <c r="E297" s="43" t="s">
        <v>261</v>
      </c>
      <c r="F297" s="43" t="s">
        <v>261</v>
      </c>
    </row>
    <row r="298" spans="1:6" ht="31.5">
      <c r="A298" s="44" t="s">
        <v>700</v>
      </c>
      <c r="B298" s="45" t="s">
        <v>702</v>
      </c>
      <c r="C298" s="45" t="s">
        <v>261</v>
      </c>
      <c r="D298" s="46">
        <v>442.48</v>
      </c>
      <c r="E298" s="46" t="s">
        <v>261</v>
      </c>
      <c r="F298" s="46" t="s">
        <v>261</v>
      </c>
    </row>
    <row r="299" spans="1:6" ht="18.75">
      <c r="A299" s="44" t="s">
        <v>40</v>
      </c>
      <c r="B299" s="45" t="s">
        <v>702</v>
      </c>
      <c r="C299" s="45" t="s">
        <v>41</v>
      </c>
      <c r="D299" s="46">
        <v>442.48</v>
      </c>
      <c r="E299" s="46" t="s">
        <v>261</v>
      </c>
      <c r="F299" s="46" t="s">
        <v>261</v>
      </c>
    </row>
    <row r="300" spans="1:6" ht="47.25">
      <c r="A300" s="41" t="s">
        <v>502</v>
      </c>
      <c r="B300" s="42" t="s">
        <v>198</v>
      </c>
      <c r="C300" s="42" t="s">
        <v>261</v>
      </c>
      <c r="D300" s="43">
        <v>6892.36313</v>
      </c>
      <c r="E300" s="43">
        <v>2484.45373</v>
      </c>
      <c r="F300" s="43">
        <v>2484.45373</v>
      </c>
    </row>
    <row r="301" spans="1:6" ht="31.5">
      <c r="A301" s="41" t="s">
        <v>503</v>
      </c>
      <c r="B301" s="42" t="s">
        <v>199</v>
      </c>
      <c r="C301" s="42" t="s">
        <v>261</v>
      </c>
      <c r="D301" s="43">
        <v>1571.45556</v>
      </c>
      <c r="E301" s="43">
        <v>1575.75556</v>
      </c>
      <c r="F301" s="43">
        <v>1575.75556</v>
      </c>
    </row>
    <row r="302" spans="1:6" ht="31.5">
      <c r="A302" s="41" t="s">
        <v>462</v>
      </c>
      <c r="B302" s="42" t="s">
        <v>463</v>
      </c>
      <c r="C302" s="42" t="s">
        <v>261</v>
      </c>
      <c r="D302" s="43">
        <v>212.9</v>
      </c>
      <c r="E302" s="43">
        <v>217.2</v>
      </c>
      <c r="F302" s="43">
        <v>217.2</v>
      </c>
    </row>
    <row r="303" spans="1:6" ht="109.5" customHeight="1">
      <c r="A303" s="44" t="s">
        <v>509</v>
      </c>
      <c r="B303" s="45" t="s">
        <v>464</v>
      </c>
      <c r="C303" s="45" t="s">
        <v>261</v>
      </c>
      <c r="D303" s="46">
        <v>203.9</v>
      </c>
      <c r="E303" s="46">
        <v>208.2</v>
      </c>
      <c r="F303" s="46">
        <v>208.2</v>
      </c>
    </row>
    <row r="304" spans="1:6" ht="31.5">
      <c r="A304" s="44" t="s">
        <v>217</v>
      </c>
      <c r="B304" s="45" t="s">
        <v>464</v>
      </c>
      <c r="C304" s="45" t="s">
        <v>38</v>
      </c>
      <c r="D304" s="46">
        <v>4.543</v>
      </c>
      <c r="E304" s="46">
        <v>4.584</v>
      </c>
      <c r="F304" s="46">
        <v>4.584</v>
      </c>
    </row>
    <row r="305" spans="1:6" ht="18.75">
      <c r="A305" s="44" t="s">
        <v>78</v>
      </c>
      <c r="B305" s="45" t="s">
        <v>464</v>
      </c>
      <c r="C305" s="45" t="s">
        <v>79</v>
      </c>
      <c r="D305" s="46">
        <v>199.357</v>
      </c>
      <c r="E305" s="46">
        <v>203.616</v>
      </c>
      <c r="F305" s="46">
        <v>203.616</v>
      </c>
    </row>
    <row r="306" spans="1:6" ht="173.25">
      <c r="A306" s="44" t="s">
        <v>510</v>
      </c>
      <c r="B306" s="45" t="s">
        <v>465</v>
      </c>
      <c r="C306" s="45" t="s">
        <v>261</v>
      </c>
      <c r="D306" s="46">
        <v>9</v>
      </c>
      <c r="E306" s="46">
        <v>9</v>
      </c>
      <c r="F306" s="46">
        <v>9</v>
      </c>
    </row>
    <row r="307" spans="1:6" ht="31.5">
      <c r="A307" s="44" t="s">
        <v>217</v>
      </c>
      <c r="B307" s="45" t="s">
        <v>465</v>
      </c>
      <c r="C307" s="45" t="s">
        <v>38</v>
      </c>
      <c r="D307" s="46">
        <v>9</v>
      </c>
      <c r="E307" s="46">
        <v>9</v>
      </c>
      <c r="F307" s="46">
        <v>9</v>
      </c>
    </row>
    <row r="308" spans="1:6" ht="31.5">
      <c r="A308" s="41" t="s">
        <v>466</v>
      </c>
      <c r="B308" s="42" t="s">
        <v>467</v>
      </c>
      <c r="C308" s="42" t="s">
        <v>261</v>
      </c>
      <c r="D308" s="43">
        <v>1358.55556</v>
      </c>
      <c r="E308" s="43">
        <v>1358.55556</v>
      </c>
      <c r="F308" s="43">
        <v>1358.55556</v>
      </c>
    </row>
    <row r="309" spans="1:6" ht="47.25">
      <c r="A309" s="44" t="s">
        <v>468</v>
      </c>
      <c r="B309" s="45" t="s">
        <v>469</v>
      </c>
      <c r="C309" s="45" t="s">
        <v>261</v>
      </c>
      <c r="D309" s="46">
        <v>1358.55556</v>
      </c>
      <c r="E309" s="46">
        <v>1358.55556</v>
      </c>
      <c r="F309" s="46">
        <v>1358.55556</v>
      </c>
    </row>
    <row r="310" spans="1:6" ht="47.25">
      <c r="A310" s="44" t="s">
        <v>55</v>
      </c>
      <c r="B310" s="45" t="s">
        <v>469</v>
      </c>
      <c r="C310" s="45" t="s">
        <v>51</v>
      </c>
      <c r="D310" s="46">
        <v>1358.55556</v>
      </c>
      <c r="E310" s="46">
        <v>1358.55556</v>
      </c>
      <c r="F310" s="46">
        <v>1358.55556</v>
      </c>
    </row>
    <row r="311" spans="1:6" ht="47.25">
      <c r="A311" s="41" t="s">
        <v>504</v>
      </c>
      <c r="B311" s="42" t="s">
        <v>229</v>
      </c>
      <c r="C311" s="42" t="s">
        <v>261</v>
      </c>
      <c r="D311" s="43">
        <v>815.6129</v>
      </c>
      <c r="E311" s="43">
        <v>408.69817</v>
      </c>
      <c r="F311" s="43">
        <v>408.69817</v>
      </c>
    </row>
    <row r="312" spans="1:6" ht="47.25">
      <c r="A312" s="41" t="s">
        <v>470</v>
      </c>
      <c r="B312" s="42" t="s">
        <v>471</v>
      </c>
      <c r="C312" s="42" t="s">
        <v>261</v>
      </c>
      <c r="D312" s="43">
        <v>500</v>
      </c>
      <c r="E312" s="43" t="s">
        <v>261</v>
      </c>
      <c r="F312" s="43" t="s">
        <v>261</v>
      </c>
    </row>
    <row r="313" spans="1:6" ht="31.5">
      <c r="A313" s="44" t="s">
        <v>47</v>
      </c>
      <c r="B313" s="45" t="s">
        <v>471</v>
      </c>
      <c r="C313" s="45" t="s">
        <v>48</v>
      </c>
      <c r="D313" s="46">
        <v>500</v>
      </c>
      <c r="E313" s="46" t="s">
        <v>261</v>
      </c>
      <c r="F313" s="46" t="s">
        <v>261</v>
      </c>
    </row>
    <row r="314" spans="1:6" ht="47.25">
      <c r="A314" s="41" t="s">
        <v>472</v>
      </c>
      <c r="B314" s="42" t="s">
        <v>473</v>
      </c>
      <c r="C314" s="42" t="s">
        <v>261</v>
      </c>
      <c r="D314" s="43">
        <v>315.6129</v>
      </c>
      <c r="E314" s="43">
        <v>408.69817</v>
      </c>
      <c r="F314" s="43">
        <v>408.69817</v>
      </c>
    </row>
    <row r="315" spans="1:6" ht="63">
      <c r="A315" s="44" t="s">
        <v>474</v>
      </c>
      <c r="B315" s="45" t="s">
        <v>475</v>
      </c>
      <c r="C315" s="45" t="s">
        <v>261</v>
      </c>
      <c r="D315" s="46">
        <v>315.6129</v>
      </c>
      <c r="E315" s="46">
        <v>408.69817</v>
      </c>
      <c r="F315" s="46">
        <v>408.69817</v>
      </c>
    </row>
    <row r="316" spans="1:6" ht="47.25">
      <c r="A316" s="44" t="s">
        <v>55</v>
      </c>
      <c r="B316" s="45" t="s">
        <v>475</v>
      </c>
      <c r="C316" s="45" t="s">
        <v>51</v>
      </c>
      <c r="D316" s="46">
        <v>315.6129</v>
      </c>
      <c r="E316" s="46">
        <v>408.69817</v>
      </c>
      <c r="F316" s="46">
        <v>408.69817</v>
      </c>
    </row>
    <row r="317" spans="1:6" ht="47.25">
      <c r="A317" s="41" t="s">
        <v>516</v>
      </c>
      <c r="B317" s="42" t="s">
        <v>259</v>
      </c>
      <c r="C317" s="42" t="s">
        <v>261</v>
      </c>
      <c r="D317" s="43">
        <v>1100</v>
      </c>
      <c r="E317" s="43">
        <v>500</v>
      </c>
      <c r="F317" s="43">
        <v>500</v>
      </c>
    </row>
    <row r="318" spans="1:6" ht="47.25">
      <c r="A318" s="41" t="s">
        <v>476</v>
      </c>
      <c r="B318" s="42" t="s">
        <v>477</v>
      </c>
      <c r="C318" s="42" t="s">
        <v>261</v>
      </c>
      <c r="D318" s="43">
        <v>1100</v>
      </c>
      <c r="E318" s="43">
        <v>500</v>
      </c>
      <c r="F318" s="43">
        <v>500</v>
      </c>
    </row>
    <row r="319" spans="1:6" ht="47.25">
      <c r="A319" s="44" t="s">
        <v>50</v>
      </c>
      <c r="B319" s="45" t="s">
        <v>478</v>
      </c>
      <c r="C319" s="45" t="s">
        <v>261</v>
      </c>
      <c r="D319" s="46">
        <v>1100</v>
      </c>
      <c r="E319" s="46">
        <v>500</v>
      </c>
      <c r="F319" s="46">
        <v>500</v>
      </c>
    </row>
    <row r="320" spans="1:6" ht="18.75">
      <c r="A320" s="44" t="s">
        <v>40</v>
      </c>
      <c r="B320" s="45" t="s">
        <v>478</v>
      </c>
      <c r="C320" s="45" t="s">
        <v>41</v>
      </c>
      <c r="D320" s="46">
        <v>1100</v>
      </c>
      <c r="E320" s="46">
        <v>500</v>
      </c>
      <c r="F320" s="46">
        <v>500</v>
      </c>
    </row>
    <row r="321" spans="1:6" ht="31.5">
      <c r="A321" s="41" t="s">
        <v>479</v>
      </c>
      <c r="B321" s="42" t="s">
        <v>480</v>
      </c>
      <c r="C321" s="42" t="s">
        <v>261</v>
      </c>
      <c r="D321" s="43">
        <v>3405.29467</v>
      </c>
      <c r="E321" s="43" t="s">
        <v>261</v>
      </c>
      <c r="F321" s="43" t="s">
        <v>261</v>
      </c>
    </row>
    <row r="322" spans="1:6" ht="33.75" customHeight="1">
      <c r="A322" s="41" t="s">
        <v>481</v>
      </c>
      <c r="B322" s="42" t="s">
        <v>482</v>
      </c>
      <c r="C322" s="42" t="s">
        <v>261</v>
      </c>
      <c r="D322" s="43">
        <v>3405.29467</v>
      </c>
      <c r="E322" s="43" t="s">
        <v>261</v>
      </c>
      <c r="F322" s="43" t="s">
        <v>261</v>
      </c>
    </row>
    <row r="323" spans="1:6" ht="31.5">
      <c r="A323" s="44" t="s">
        <v>217</v>
      </c>
      <c r="B323" s="45" t="s">
        <v>482</v>
      </c>
      <c r="C323" s="45" t="s">
        <v>38</v>
      </c>
      <c r="D323" s="46">
        <v>12</v>
      </c>
      <c r="E323" s="46" t="s">
        <v>261</v>
      </c>
      <c r="F323" s="46" t="s">
        <v>261</v>
      </c>
    </row>
    <row r="324" spans="1:6" ht="47.25">
      <c r="A324" s="44" t="s">
        <v>55</v>
      </c>
      <c r="B324" s="45" t="s">
        <v>482</v>
      </c>
      <c r="C324" s="45" t="s">
        <v>51</v>
      </c>
      <c r="D324" s="46">
        <v>2923.23321</v>
      </c>
      <c r="E324" s="46" t="s">
        <v>261</v>
      </c>
      <c r="F324" s="46" t="s">
        <v>261</v>
      </c>
    </row>
    <row r="325" spans="1:6" ht="46.5" customHeight="1">
      <c r="A325" s="44" t="s">
        <v>703</v>
      </c>
      <c r="B325" s="45" t="s">
        <v>704</v>
      </c>
      <c r="C325" s="45" t="s">
        <v>261</v>
      </c>
      <c r="D325" s="46">
        <v>400</v>
      </c>
      <c r="E325" s="46" t="s">
        <v>261</v>
      </c>
      <c r="F325" s="46" t="s">
        <v>261</v>
      </c>
    </row>
    <row r="326" spans="1:6" ht="47.25">
      <c r="A326" s="44" t="s">
        <v>55</v>
      </c>
      <c r="B326" s="45" t="s">
        <v>704</v>
      </c>
      <c r="C326" s="45" t="s">
        <v>51</v>
      </c>
      <c r="D326" s="46">
        <v>400</v>
      </c>
      <c r="E326" s="46" t="s">
        <v>261</v>
      </c>
      <c r="F326" s="46" t="s">
        <v>261</v>
      </c>
    </row>
    <row r="327" spans="1:6" ht="78.75">
      <c r="A327" s="44" t="s">
        <v>549</v>
      </c>
      <c r="B327" s="45" t="s">
        <v>550</v>
      </c>
      <c r="C327" s="45" t="s">
        <v>261</v>
      </c>
      <c r="D327" s="46">
        <v>70.06146</v>
      </c>
      <c r="E327" s="46" t="s">
        <v>261</v>
      </c>
      <c r="F327" s="46" t="s">
        <v>261</v>
      </c>
    </row>
    <row r="328" spans="1:6" ht="47.25">
      <c r="A328" s="44" t="s">
        <v>55</v>
      </c>
      <c r="B328" s="45" t="s">
        <v>550</v>
      </c>
      <c r="C328" s="45" t="s">
        <v>51</v>
      </c>
      <c r="D328" s="46">
        <v>70.06146</v>
      </c>
      <c r="E328" s="46" t="s">
        <v>261</v>
      </c>
      <c r="F328" s="46" t="s">
        <v>261</v>
      </c>
    </row>
    <row r="329" spans="1:6" ht="31.5">
      <c r="A329" s="41" t="s">
        <v>505</v>
      </c>
      <c r="B329" s="42" t="s">
        <v>200</v>
      </c>
      <c r="C329" s="42" t="s">
        <v>261</v>
      </c>
      <c r="D329" s="43">
        <v>3423.505</v>
      </c>
      <c r="E329" s="43">
        <v>2400</v>
      </c>
      <c r="F329" s="43">
        <v>2400</v>
      </c>
    </row>
    <row r="330" spans="1:6" ht="21" customHeight="1">
      <c r="A330" s="41" t="s">
        <v>506</v>
      </c>
      <c r="B330" s="42" t="s">
        <v>201</v>
      </c>
      <c r="C330" s="42" t="s">
        <v>261</v>
      </c>
      <c r="D330" s="43">
        <v>533.336</v>
      </c>
      <c r="E330" s="43" t="s">
        <v>261</v>
      </c>
      <c r="F330" s="43" t="s">
        <v>261</v>
      </c>
    </row>
    <row r="331" spans="1:6" ht="18.75">
      <c r="A331" s="41" t="s">
        <v>507</v>
      </c>
      <c r="B331" s="42" t="s">
        <v>143</v>
      </c>
      <c r="C331" s="42" t="s">
        <v>261</v>
      </c>
      <c r="D331" s="43">
        <v>533.336</v>
      </c>
      <c r="E331" s="43" t="s">
        <v>261</v>
      </c>
      <c r="F331" s="43" t="s">
        <v>261</v>
      </c>
    </row>
    <row r="332" spans="1:6" ht="47.25">
      <c r="A332" s="44" t="s">
        <v>483</v>
      </c>
      <c r="B332" s="45" t="s">
        <v>526</v>
      </c>
      <c r="C332" s="45" t="s">
        <v>261</v>
      </c>
      <c r="D332" s="46">
        <v>533.336</v>
      </c>
      <c r="E332" s="46" t="s">
        <v>261</v>
      </c>
      <c r="F332" s="46" t="s">
        <v>261</v>
      </c>
    </row>
    <row r="333" spans="1:6" ht="18.75">
      <c r="A333" s="44" t="s">
        <v>78</v>
      </c>
      <c r="B333" s="45" t="s">
        <v>526</v>
      </c>
      <c r="C333" s="45" t="s">
        <v>79</v>
      </c>
      <c r="D333" s="46">
        <v>533.336</v>
      </c>
      <c r="E333" s="46" t="s">
        <v>261</v>
      </c>
      <c r="F333" s="46" t="s">
        <v>261</v>
      </c>
    </row>
    <row r="334" spans="1:6" ht="18.75">
      <c r="A334" s="41" t="s">
        <v>64</v>
      </c>
      <c r="B334" s="42" t="s">
        <v>279</v>
      </c>
      <c r="C334" s="42" t="s">
        <v>261</v>
      </c>
      <c r="D334" s="43">
        <v>2400</v>
      </c>
      <c r="E334" s="43">
        <v>2400</v>
      </c>
      <c r="F334" s="43">
        <v>2400</v>
      </c>
    </row>
    <row r="335" spans="1:6" ht="18.75">
      <c r="A335" s="41" t="s">
        <v>508</v>
      </c>
      <c r="B335" s="42" t="s">
        <v>280</v>
      </c>
      <c r="C335" s="42" t="s">
        <v>261</v>
      </c>
      <c r="D335" s="43">
        <v>2400</v>
      </c>
      <c r="E335" s="43">
        <v>2400</v>
      </c>
      <c r="F335" s="43">
        <v>2400</v>
      </c>
    </row>
    <row r="336" spans="1:6" ht="126">
      <c r="A336" s="44" t="s">
        <v>484</v>
      </c>
      <c r="B336" s="45" t="s">
        <v>485</v>
      </c>
      <c r="C336" s="45" t="s">
        <v>261</v>
      </c>
      <c r="D336" s="46">
        <v>2400</v>
      </c>
      <c r="E336" s="46">
        <v>2400</v>
      </c>
      <c r="F336" s="46">
        <v>2400</v>
      </c>
    </row>
    <row r="337" spans="1:6" ht="31.5">
      <c r="A337" s="44" t="s">
        <v>47</v>
      </c>
      <c r="B337" s="45" t="s">
        <v>485</v>
      </c>
      <c r="C337" s="45" t="s">
        <v>48</v>
      </c>
      <c r="D337" s="46">
        <v>2400</v>
      </c>
      <c r="E337" s="46">
        <v>2400</v>
      </c>
      <c r="F337" s="46">
        <v>2400</v>
      </c>
    </row>
    <row r="338" spans="1:6" ht="18.75">
      <c r="A338" s="41" t="s">
        <v>705</v>
      </c>
      <c r="B338" s="42" t="s">
        <v>706</v>
      </c>
      <c r="C338" s="42" t="s">
        <v>261</v>
      </c>
      <c r="D338" s="43">
        <v>190.169</v>
      </c>
      <c r="E338" s="43" t="s">
        <v>261</v>
      </c>
      <c r="F338" s="43" t="s">
        <v>261</v>
      </c>
    </row>
    <row r="339" spans="1:6" ht="18.75">
      <c r="A339" s="41" t="s">
        <v>707</v>
      </c>
      <c r="B339" s="42" t="s">
        <v>708</v>
      </c>
      <c r="C339" s="42" t="s">
        <v>261</v>
      </c>
      <c r="D339" s="43">
        <v>190.169</v>
      </c>
      <c r="E339" s="43" t="s">
        <v>261</v>
      </c>
      <c r="F339" s="43" t="s">
        <v>261</v>
      </c>
    </row>
    <row r="340" spans="1:6" ht="47.25">
      <c r="A340" s="44" t="s">
        <v>709</v>
      </c>
      <c r="B340" s="45" t="s">
        <v>710</v>
      </c>
      <c r="C340" s="45" t="s">
        <v>261</v>
      </c>
      <c r="D340" s="46">
        <v>190.169</v>
      </c>
      <c r="E340" s="46" t="s">
        <v>261</v>
      </c>
      <c r="F340" s="46" t="s">
        <v>261</v>
      </c>
    </row>
    <row r="341" spans="1:6" ht="47.25">
      <c r="A341" s="44" t="s">
        <v>55</v>
      </c>
      <c r="B341" s="45" t="s">
        <v>710</v>
      </c>
      <c r="C341" s="45" t="s">
        <v>51</v>
      </c>
      <c r="D341" s="46">
        <v>190.169</v>
      </c>
      <c r="E341" s="46" t="s">
        <v>261</v>
      </c>
      <c r="F341" s="46" t="s">
        <v>261</v>
      </c>
    </row>
    <row r="342" spans="1:6" ht="31.5">
      <c r="A342" s="41" t="s">
        <v>653</v>
      </c>
      <c r="B342" s="42" t="s">
        <v>654</v>
      </c>
      <c r="C342" s="42" t="s">
        <v>261</v>
      </c>
      <c r="D342" s="43">
        <v>300</v>
      </c>
      <c r="E342" s="43" t="s">
        <v>261</v>
      </c>
      <c r="F342" s="43" t="s">
        <v>261</v>
      </c>
    </row>
    <row r="343" spans="1:6" ht="47.25">
      <c r="A343" s="41" t="s">
        <v>655</v>
      </c>
      <c r="B343" s="42" t="s">
        <v>656</v>
      </c>
      <c r="C343" s="42" t="s">
        <v>261</v>
      </c>
      <c r="D343" s="43">
        <v>300</v>
      </c>
      <c r="E343" s="43" t="s">
        <v>261</v>
      </c>
      <c r="F343" s="43" t="s">
        <v>261</v>
      </c>
    </row>
    <row r="344" spans="1:6" ht="47.25">
      <c r="A344" s="44" t="s">
        <v>55</v>
      </c>
      <c r="B344" s="45" t="s">
        <v>656</v>
      </c>
      <c r="C344" s="45" t="s">
        <v>51</v>
      </c>
      <c r="D344" s="46">
        <v>300</v>
      </c>
      <c r="E344" s="46" t="s">
        <v>261</v>
      </c>
      <c r="F344" s="46" t="s">
        <v>261</v>
      </c>
    </row>
    <row r="345" spans="1:6" ht="18.75">
      <c r="A345" s="41" t="s">
        <v>216</v>
      </c>
      <c r="B345" s="42" t="s">
        <v>202</v>
      </c>
      <c r="C345" s="42" t="s">
        <v>261</v>
      </c>
      <c r="D345" s="43">
        <v>23837.69791</v>
      </c>
      <c r="E345" s="43">
        <v>20714.27428</v>
      </c>
      <c r="F345" s="43">
        <v>28611.25128</v>
      </c>
    </row>
    <row r="346" spans="1:6" ht="18.75">
      <c r="A346" s="41" t="s">
        <v>49</v>
      </c>
      <c r="B346" s="42" t="s">
        <v>203</v>
      </c>
      <c r="C346" s="42" t="s">
        <v>261</v>
      </c>
      <c r="D346" s="43">
        <v>23837.69791</v>
      </c>
      <c r="E346" s="43">
        <v>20714.27428</v>
      </c>
      <c r="F346" s="43">
        <v>28611.25128</v>
      </c>
    </row>
    <row r="347" spans="1:6" ht="31.5">
      <c r="A347" s="44" t="s">
        <v>514</v>
      </c>
      <c r="B347" s="45" t="s">
        <v>515</v>
      </c>
      <c r="C347" s="45" t="s">
        <v>261</v>
      </c>
      <c r="D347" s="46">
        <v>3547.74348</v>
      </c>
      <c r="E347" s="46">
        <v>3563.14348</v>
      </c>
      <c r="F347" s="46">
        <v>3563.14348</v>
      </c>
    </row>
    <row r="348" spans="1:6" ht="79.5" customHeight="1">
      <c r="A348" s="44" t="s">
        <v>36</v>
      </c>
      <c r="B348" s="45" t="s">
        <v>515</v>
      </c>
      <c r="C348" s="45" t="s">
        <v>37</v>
      </c>
      <c r="D348" s="46">
        <v>3547.74348</v>
      </c>
      <c r="E348" s="46">
        <v>3563.14348</v>
      </c>
      <c r="F348" s="46">
        <v>3563.14348</v>
      </c>
    </row>
    <row r="349" spans="1:6" ht="18.75">
      <c r="A349" s="44" t="s">
        <v>35</v>
      </c>
      <c r="B349" s="45" t="s">
        <v>136</v>
      </c>
      <c r="C349" s="45" t="s">
        <v>261</v>
      </c>
      <c r="D349" s="46">
        <v>1373.804</v>
      </c>
      <c r="E349" s="46">
        <v>1358.444</v>
      </c>
      <c r="F349" s="46">
        <v>1358.444</v>
      </c>
    </row>
    <row r="350" spans="1:6" ht="78.75" customHeight="1">
      <c r="A350" s="44" t="s">
        <v>36</v>
      </c>
      <c r="B350" s="45" t="s">
        <v>136</v>
      </c>
      <c r="C350" s="45" t="s">
        <v>37</v>
      </c>
      <c r="D350" s="46">
        <v>1373.804</v>
      </c>
      <c r="E350" s="46">
        <v>1358.444</v>
      </c>
      <c r="F350" s="46">
        <v>1358.444</v>
      </c>
    </row>
    <row r="351" spans="1:6" ht="47.25">
      <c r="A351" s="44" t="s">
        <v>281</v>
      </c>
      <c r="B351" s="45" t="s">
        <v>282</v>
      </c>
      <c r="C351" s="45" t="s">
        <v>261</v>
      </c>
      <c r="D351" s="46">
        <v>400.777</v>
      </c>
      <c r="E351" s="46">
        <v>17.857</v>
      </c>
      <c r="F351" s="46">
        <v>15.834</v>
      </c>
    </row>
    <row r="352" spans="1:6" ht="31.5">
      <c r="A352" s="44" t="s">
        <v>217</v>
      </c>
      <c r="B352" s="45" t="s">
        <v>282</v>
      </c>
      <c r="C352" s="45" t="s">
        <v>38</v>
      </c>
      <c r="D352" s="46">
        <v>400.777</v>
      </c>
      <c r="E352" s="46">
        <v>17.857</v>
      </c>
      <c r="F352" s="46">
        <v>15.834</v>
      </c>
    </row>
    <row r="353" spans="1:6" ht="47.25">
      <c r="A353" s="44" t="s">
        <v>232</v>
      </c>
      <c r="B353" s="45" t="s">
        <v>233</v>
      </c>
      <c r="C353" s="45" t="s">
        <v>261</v>
      </c>
      <c r="D353" s="46">
        <v>18.458</v>
      </c>
      <c r="E353" s="46">
        <v>18.458</v>
      </c>
      <c r="F353" s="46">
        <v>18.458</v>
      </c>
    </row>
    <row r="354" spans="1:6" ht="31.5">
      <c r="A354" s="44" t="s">
        <v>217</v>
      </c>
      <c r="B354" s="45" t="s">
        <v>233</v>
      </c>
      <c r="C354" s="45" t="s">
        <v>38</v>
      </c>
      <c r="D354" s="46">
        <v>18.458</v>
      </c>
      <c r="E354" s="46">
        <v>18.458</v>
      </c>
      <c r="F354" s="46">
        <v>18.458</v>
      </c>
    </row>
    <row r="355" spans="1:6" ht="31.5">
      <c r="A355" s="44" t="s">
        <v>350</v>
      </c>
      <c r="B355" s="45" t="s">
        <v>351</v>
      </c>
      <c r="C355" s="45" t="s">
        <v>261</v>
      </c>
      <c r="D355" s="46">
        <v>8599.22955</v>
      </c>
      <c r="E355" s="46">
        <v>5</v>
      </c>
      <c r="F355" s="46">
        <v>5</v>
      </c>
    </row>
    <row r="356" spans="1:6" ht="18.75">
      <c r="A356" s="44" t="s">
        <v>78</v>
      </c>
      <c r="B356" s="45" t="s">
        <v>351</v>
      </c>
      <c r="C356" s="45" t="s">
        <v>79</v>
      </c>
      <c r="D356" s="46">
        <v>8599.22955</v>
      </c>
      <c r="E356" s="46">
        <v>5</v>
      </c>
      <c r="F356" s="46">
        <v>5</v>
      </c>
    </row>
    <row r="357" spans="1:6" ht="93.75" customHeight="1">
      <c r="A357" s="44" t="s">
        <v>511</v>
      </c>
      <c r="B357" s="45" t="s">
        <v>166</v>
      </c>
      <c r="C357" s="45" t="s">
        <v>261</v>
      </c>
      <c r="D357" s="46">
        <v>15.6</v>
      </c>
      <c r="E357" s="46">
        <v>16.1</v>
      </c>
      <c r="F357" s="46">
        <v>16.1</v>
      </c>
    </row>
    <row r="358" spans="1:6" ht="80.25" customHeight="1">
      <c r="A358" s="44" t="s">
        <v>36</v>
      </c>
      <c r="B358" s="45" t="s">
        <v>166</v>
      </c>
      <c r="C358" s="45" t="s">
        <v>37</v>
      </c>
      <c r="D358" s="46">
        <v>14.1</v>
      </c>
      <c r="E358" s="46">
        <v>14.6</v>
      </c>
      <c r="F358" s="46">
        <v>14.6</v>
      </c>
    </row>
    <row r="359" spans="1:6" ht="31.5">
      <c r="A359" s="44" t="s">
        <v>217</v>
      </c>
      <c r="B359" s="45" t="s">
        <v>166</v>
      </c>
      <c r="C359" s="45" t="s">
        <v>38</v>
      </c>
      <c r="D359" s="46">
        <v>1.5</v>
      </c>
      <c r="E359" s="46">
        <v>1.5</v>
      </c>
      <c r="F359" s="46">
        <v>1.5</v>
      </c>
    </row>
    <row r="360" spans="1:6" ht="110.25">
      <c r="A360" s="44" t="s">
        <v>283</v>
      </c>
      <c r="B360" s="45" t="s">
        <v>284</v>
      </c>
      <c r="C360" s="45" t="s">
        <v>261</v>
      </c>
      <c r="D360" s="46">
        <v>2798.4</v>
      </c>
      <c r="E360" s="46">
        <v>2877</v>
      </c>
      <c r="F360" s="46">
        <v>2877</v>
      </c>
    </row>
    <row r="361" spans="1:6" ht="81" customHeight="1">
      <c r="A361" s="44" t="s">
        <v>36</v>
      </c>
      <c r="B361" s="45" t="s">
        <v>284</v>
      </c>
      <c r="C361" s="45" t="s">
        <v>37</v>
      </c>
      <c r="D361" s="46">
        <v>2698.4</v>
      </c>
      <c r="E361" s="46">
        <v>2727</v>
      </c>
      <c r="F361" s="46">
        <v>2727</v>
      </c>
    </row>
    <row r="362" spans="1:6" ht="31.5">
      <c r="A362" s="44" t="s">
        <v>217</v>
      </c>
      <c r="B362" s="45" t="s">
        <v>284</v>
      </c>
      <c r="C362" s="45" t="s">
        <v>38</v>
      </c>
      <c r="D362" s="46">
        <v>100</v>
      </c>
      <c r="E362" s="46">
        <v>150</v>
      </c>
      <c r="F362" s="46">
        <v>150</v>
      </c>
    </row>
    <row r="363" spans="1:6" ht="94.5" customHeight="1">
      <c r="A363" s="44" t="s">
        <v>512</v>
      </c>
      <c r="B363" s="45" t="s">
        <v>144</v>
      </c>
      <c r="C363" s="45" t="s">
        <v>261</v>
      </c>
      <c r="D363" s="46">
        <v>195.937</v>
      </c>
      <c r="E363" s="46">
        <v>201.663</v>
      </c>
      <c r="F363" s="46">
        <v>201.663</v>
      </c>
    </row>
    <row r="364" spans="1:6" ht="80.25" customHeight="1">
      <c r="A364" s="44" t="s">
        <v>36</v>
      </c>
      <c r="B364" s="45" t="s">
        <v>144</v>
      </c>
      <c r="C364" s="45" t="s">
        <v>37</v>
      </c>
      <c r="D364" s="46">
        <v>192.937</v>
      </c>
      <c r="E364" s="46">
        <v>198.663</v>
      </c>
      <c r="F364" s="46">
        <v>198.663</v>
      </c>
    </row>
    <row r="365" spans="1:6" ht="31.5">
      <c r="A365" s="44" t="s">
        <v>217</v>
      </c>
      <c r="B365" s="45" t="s">
        <v>144</v>
      </c>
      <c r="C365" s="45" t="s">
        <v>38</v>
      </c>
      <c r="D365" s="46">
        <v>3</v>
      </c>
      <c r="E365" s="46">
        <v>3</v>
      </c>
      <c r="F365" s="46">
        <v>3</v>
      </c>
    </row>
    <row r="366" spans="1:6" ht="93.75" customHeight="1">
      <c r="A366" s="44" t="s">
        <v>513</v>
      </c>
      <c r="B366" s="45" t="s">
        <v>486</v>
      </c>
      <c r="C366" s="45" t="s">
        <v>261</v>
      </c>
      <c r="D366" s="46">
        <v>47</v>
      </c>
      <c r="E366" s="46">
        <v>48.4</v>
      </c>
      <c r="F366" s="46">
        <v>48.4</v>
      </c>
    </row>
    <row r="367" spans="1:6" ht="77.25" customHeight="1">
      <c r="A367" s="44" t="s">
        <v>36</v>
      </c>
      <c r="B367" s="45" t="s">
        <v>486</v>
      </c>
      <c r="C367" s="45" t="s">
        <v>37</v>
      </c>
      <c r="D367" s="46">
        <v>45.7</v>
      </c>
      <c r="E367" s="46">
        <v>47.06</v>
      </c>
      <c r="F367" s="46">
        <v>47.06</v>
      </c>
    </row>
    <row r="368" spans="1:6" ht="31.5">
      <c r="A368" s="44" t="s">
        <v>217</v>
      </c>
      <c r="B368" s="45" t="s">
        <v>486</v>
      </c>
      <c r="C368" s="45" t="s">
        <v>38</v>
      </c>
      <c r="D368" s="46">
        <v>1.3</v>
      </c>
      <c r="E368" s="46">
        <v>1.34</v>
      </c>
      <c r="F368" s="46">
        <v>1.34</v>
      </c>
    </row>
    <row r="369" spans="1:6" ht="93" customHeight="1">
      <c r="A369" s="44" t="s">
        <v>618</v>
      </c>
      <c r="B369" s="45" t="s">
        <v>619</v>
      </c>
      <c r="C369" s="45" t="s">
        <v>261</v>
      </c>
      <c r="D369" s="46">
        <v>33.3</v>
      </c>
      <c r="E369" s="46">
        <v>34.2</v>
      </c>
      <c r="F369" s="46">
        <v>34.2</v>
      </c>
    </row>
    <row r="370" spans="1:6" ht="31.5">
      <c r="A370" s="44" t="s">
        <v>217</v>
      </c>
      <c r="B370" s="45" t="s">
        <v>619</v>
      </c>
      <c r="C370" s="45" t="s">
        <v>38</v>
      </c>
      <c r="D370" s="46">
        <v>33.3</v>
      </c>
      <c r="E370" s="46">
        <v>34.2</v>
      </c>
      <c r="F370" s="46">
        <v>34.2</v>
      </c>
    </row>
    <row r="371" spans="1:6" ht="94.5" customHeight="1">
      <c r="A371" s="44" t="s">
        <v>620</v>
      </c>
      <c r="B371" s="45" t="s">
        <v>621</v>
      </c>
      <c r="C371" s="45" t="s">
        <v>261</v>
      </c>
      <c r="D371" s="46">
        <v>6.7</v>
      </c>
      <c r="E371" s="46">
        <v>6.8</v>
      </c>
      <c r="F371" s="46">
        <v>6.8</v>
      </c>
    </row>
    <row r="372" spans="1:6" ht="31.5">
      <c r="A372" s="44" t="s">
        <v>217</v>
      </c>
      <c r="B372" s="45" t="s">
        <v>621</v>
      </c>
      <c r="C372" s="45" t="s">
        <v>38</v>
      </c>
      <c r="D372" s="46">
        <v>6.7</v>
      </c>
      <c r="E372" s="46">
        <v>6.8</v>
      </c>
      <c r="F372" s="46">
        <v>6.8</v>
      </c>
    </row>
    <row r="373" spans="1:6" ht="96" customHeight="1">
      <c r="A373" s="44" t="s">
        <v>113</v>
      </c>
      <c r="B373" s="45" t="s">
        <v>137</v>
      </c>
      <c r="C373" s="45" t="s">
        <v>261</v>
      </c>
      <c r="D373" s="46">
        <v>661.157</v>
      </c>
      <c r="E373" s="46">
        <v>648.157</v>
      </c>
      <c r="F373" s="46">
        <v>647.157</v>
      </c>
    </row>
    <row r="374" spans="1:6" ht="79.5" customHeight="1">
      <c r="A374" s="44" t="s">
        <v>36</v>
      </c>
      <c r="B374" s="45" t="s">
        <v>137</v>
      </c>
      <c r="C374" s="45" t="s">
        <v>37</v>
      </c>
      <c r="D374" s="46">
        <v>647.157</v>
      </c>
      <c r="E374" s="46">
        <v>648.157</v>
      </c>
      <c r="F374" s="46">
        <v>647.157</v>
      </c>
    </row>
    <row r="375" spans="1:6" ht="31.5">
      <c r="A375" s="44" t="s">
        <v>217</v>
      </c>
      <c r="B375" s="45" t="s">
        <v>137</v>
      </c>
      <c r="C375" s="45" t="s">
        <v>38</v>
      </c>
      <c r="D375" s="46">
        <v>14</v>
      </c>
      <c r="E375" s="46" t="s">
        <v>261</v>
      </c>
      <c r="F375" s="46" t="s">
        <v>261</v>
      </c>
    </row>
    <row r="376" spans="1:6" ht="18.75">
      <c r="A376" s="44" t="s">
        <v>112</v>
      </c>
      <c r="B376" s="45" t="s">
        <v>145</v>
      </c>
      <c r="C376" s="45" t="s">
        <v>261</v>
      </c>
      <c r="D376" s="46">
        <v>6139.59188</v>
      </c>
      <c r="E376" s="46">
        <v>4519.0518</v>
      </c>
      <c r="F376" s="46">
        <v>4519.0518</v>
      </c>
    </row>
    <row r="377" spans="1:6" ht="31.5">
      <c r="A377" s="44" t="s">
        <v>217</v>
      </c>
      <c r="B377" s="45" t="s">
        <v>145</v>
      </c>
      <c r="C377" s="45" t="s">
        <v>38</v>
      </c>
      <c r="D377" s="46">
        <v>331.99</v>
      </c>
      <c r="E377" s="46" t="s">
        <v>261</v>
      </c>
      <c r="F377" s="46" t="s">
        <v>261</v>
      </c>
    </row>
    <row r="378" spans="1:6" ht="31.5">
      <c r="A378" s="44" t="s">
        <v>47</v>
      </c>
      <c r="B378" s="45" t="s">
        <v>145</v>
      </c>
      <c r="C378" s="45" t="s">
        <v>48</v>
      </c>
      <c r="D378" s="46">
        <v>4519.0518</v>
      </c>
      <c r="E378" s="46">
        <v>4519.0518</v>
      </c>
      <c r="F378" s="46">
        <v>4519.0518</v>
      </c>
    </row>
    <row r="379" spans="1:6" ht="18.75">
      <c r="A379" s="44" t="s">
        <v>40</v>
      </c>
      <c r="B379" s="45" t="s">
        <v>145</v>
      </c>
      <c r="C379" s="45" t="s">
        <v>41</v>
      </c>
      <c r="D379" s="46">
        <v>1288.55008</v>
      </c>
      <c r="E379" s="46" t="s">
        <v>261</v>
      </c>
      <c r="F379" s="46" t="s">
        <v>261</v>
      </c>
    </row>
    <row r="380" spans="1:6" ht="18.75">
      <c r="A380" s="44" t="s">
        <v>115</v>
      </c>
      <c r="B380" s="45" t="s">
        <v>168</v>
      </c>
      <c r="C380" s="45" t="s">
        <v>261</v>
      </c>
      <c r="D380" s="46" t="s">
        <v>261</v>
      </c>
      <c r="E380" s="46">
        <v>7400</v>
      </c>
      <c r="F380" s="46">
        <v>15300</v>
      </c>
    </row>
    <row r="381" spans="1:6" ht="18.75">
      <c r="A381" s="44" t="s">
        <v>246</v>
      </c>
      <c r="B381" s="45" t="s">
        <v>168</v>
      </c>
      <c r="C381" s="45" t="s">
        <v>11</v>
      </c>
      <c r="D381" s="46" t="s">
        <v>261</v>
      </c>
      <c r="E381" s="46">
        <v>7400</v>
      </c>
      <c r="F381" s="46">
        <v>15300</v>
      </c>
    </row>
  </sheetData>
  <sheetProtection/>
  <mergeCells count="10">
    <mergeCell ref="A11:A12"/>
    <mergeCell ref="B2:F2"/>
    <mergeCell ref="B3:F3"/>
    <mergeCell ref="B6:F6"/>
    <mergeCell ref="B7:F7"/>
    <mergeCell ref="D11:F11"/>
    <mergeCell ref="A9:F9"/>
    <mergeCell ref="A10:F10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27"/>
  <sheetViews>
    <sheetView view="pageBreakPreview" zoomScaleSheetLayoutView="100" workbookViewId="0" topLeftCell="A1">
      <selection activeCell="G1" sqref="G1"/>
    </sheetView>
  </sheetViews>
  <sheetFormatPr defaultColWidth="41.375" defaultRowHeight="12.75"/>
  <cols>
    <col min="1" max="1" width="56.00390625" style="19" customWidth="1"/>
    <col min="2" max="2" width="7.00390625" style="19" customWidth="1"/>
    <col min="3" max="3" width="17.75390625" style="19" customWidth="1"/>
    <col min="4" max="4" width="5.125" style="19" customWidth="1"/>
    <col min="5" max="7" width="17.75390625" style="19" customWidth="1"/>
    <col min="8" max="16384" width="41.375" style="19" customWidth="1"/>
  </cols>
  <sheetData>
    <row r="1" spans="2:7" ht="24.75" customHeight="1">
      <c r="B1" s="23"/>
      <c r="C1" s="23"/>
      <c r="D1" s="23"/>
      <c r="E1" s="23"/>
      <c r="F1" s="23"/>
      <c r="G1" s="23" t="s">
        <v>520</v>
      </c>
    </row>
    <row r="2" spans="2:7" ht="18.75" customHeight="1">
      <c r="B2" s="98" t="str">
        <f>'доходы 1'!B2:E2</f>
        <v>к решению Совета муниципального района</v>
      </c>
      <c r="C2" s="98"/>
      <c r="D2" s="98"/>
      <c r="E2" s="98"/>
      <c r="F2" s="98"/>
      <c r="G2" s="98"/>
    </row>
    <row r="3" spans="1:7" ht="18.75" customHeight="1">
      <c r="A3" s="25" t="s">
        <v>261</v>
      </c>
      <c r="B3" s="92" t="str">
        <f>'доходы 1'!B3:E3</f>
        <v> "Княжпогостский" от 15 сентября 2022 года № 267</v>
      </c>
      <c r="C3" s="92"/>
      <c r="D3" s="92"/>
      <c r="E3" s="92"/>
      <c r="F3" s="92"/>
      <c r="G3" s="92"/>
    </row>
    <row r="4" spans="1:7" ht="18.75" customHeight="1">
      <c r="A4" s="25"/>
      <c r="B4" s="21"/>
      <c r="C4" s="21"/>
      <c r="D4" s="21"/>
      <c r="E4" s="24"/>
      <c r="F4" s="24"/>
      <c r="G4" s="24"/>
    </row>
    <row r="5" spans="1:7" ht="18.75" customHeight="1">
      <c r="A5" s="25"/>
      <c r="B5" s="21"/>
      <c r="C5" s="21"/>
      <c r="D5" s="21"/>
      <c r="E5" s="24"/>
      <c r="F5" s="24"/>
      <c r="G5" s="24" t="s">
        <v>520</v>
      </c>
    </row>
    <row r="6" spans="1:7" ht="18.75" customHeight="1">
      <c r="A6" s="25"/>
      <c r="B6" s="92" t="str">
        <f>'доходы 1'!B6:E6</f>
        <v>к решению Совета муниципального района</v>
      </c>
      <c r="C6" s="92"/>
      <c r="D6" s="92"/>
      <c r="E6" s="92"/>
      <c r="F6" s="92"/>
      <c r="G6" s="92"/>
    </row>
    <row r="7" spans="1:7" ht="18.75" customHeight="1">
      <c r="A7" s="25"/>
      <c r="B7" s="92" t="str">
        <f>'доходы 1'!B7:E7</f>
        <v>"Княжпогостский" от 23 декабря 2021 года № 227</v>
      </c>
      <c r="C7" s="92"/>
      <c r="D7" s="92"/>
      <c r="E7" s="92"/>
      <c r="F7" s="92"/>
      <c r="G7" s="92"/>
    </row>
    <row r="8" spans="1:7" ht="14.25" customHeight="1">
      <c r="A8" s="25"/>
      <c r="B8" s="25"/>
      <c r="C8" s="25"/>
      <c r="D8" s="25"/>
      <c r="E8" s="17"/>
      <c r="F8" s="17"/>
      <c r="G8" s="17"/>
    </row>
    <row r="9" spans="1:7" ht="40.5" customHeight="1">
      <c r="A9" s="96" t="s">
        <v>584</v>
      </c>
      <c r="B9" s="96"/>
      <c r="C9" s="96"/>
      <c r="D9" s="96"/>
      <c r="E9" s="96"/>
      <c r="F9" s="96"/>
      <c r="G9" s="96"/>
    </row>
    <row r="10" spans="1:7" ht="18.75">
      <c r="A10" s="86" t="s">
        <v>31</v>
      </c>
      <c r="B10" s="86" t="s">
        <v>134</v>
      </c>
      <c r="C10" s="86" t="s">
        <v>32</v>
      </c>
      <c r="D10" s="86" t="s">
        <v>33</v>
      </c>
      <c r="E10" s="86" t="s">
        <v>116</v>
      </c>
      <c r="F10" s="86"/>
      <c r="G10" s="86"/>
    </row>
    <row r="11" spans="1:7" ht="18.75">
      <c r="A11" s="86" t="s">
        <v>261</v>
      </c>
      <c r="B11" s="86" t="s">
        <v>261</v>
      </c>
      <c r="C11" s="86" t="s">
        <v>261</v>
      </c>
      <c r="D11" s="86" t="s">
        <v>261</v>
      </c>
      <c r="E11" s="35" t="s">
        <v>260</v>
      </c>
      <c r="F11" s="35" t="s">
        <v>397</v>
      </c>
      <c r="G11" s="35" t="s">
        <v>586</v>
      </c>
    </row>
    <row r="12" spans="1:7" ht="18.75">
      <c r="A12" s="71" t="s">
        <v>12</v>
      </c>
      <c r="B12" s="71" t="s">
        <v>18</v>
      </c>
      <c r="C12" s="71" t="s">
        <v>208</v>
      </c>
      <c r="D12" s="71" t="s">
        <v>298</v>
      </c>
      <c r="E12" s="71" t="s">
        <v>299</v>
      </c>
      <c r="F12" s="71" t="s">
        <v>352</v>
      </c>
      <c r="G12" s="71" t="s">
        <v>353</v>
      </c>
    </row>
    <row r="13" spans="1:7" ht="18.75">
      <c r="A13" s="36" t="s">
        <v>262</v>
      </c>
      <c r="B13" s="34" t="s">
        <v>261</v>
      </c>
      <c r="C13" s="34" t="s">
        <v>261</v>
      </c>
      <c r="D13" s="34" t="s">
        <v>261</v>
      </c>
      <c r="E13" s="37">
        <v>884067.66677</v>
      </c>
      <c r="F13" s="37">
        <v>661121.9577</v>
      </c>
      <c r="G13" s="37">
        <v>665087.68773</v>
      </c>
    </row>
    <row r="14" spans="1:7" ht="31.5">
      <c r="A14" s="38" t="s">
        <v>135</v>
      </c>
      <c r="B14" s="79" t="s">
        <v>34</v>
      </c>
      <c r="C14" s="74" t="s">
        <v>261</v>
      </c>
      <c r="D14" s="74" t="s">
        <v>261</v>
      </c>
      <c r="E14" s="39">
        <v>2053.419</v>
      </c>
      <c r="F14" s="39">
        <v>2025.059</v>
      </c>
      <c r="G14" s="39">
        <v>2024.059</v>
      </c>
    </row>
    <row r="15" spans="1:7" ht="18.75">
      <c r="A15" s="41" t="s">
        <v>216</v>
      </c>
      <c r="B15" s="42" t="s">
        <v>34</v>
      </c>
      <c r="C15" s="42" t="s">
        <v>202</v>
      </c>
      <c r="D15" s="80" t="s">
        <v>261</v>
      </c>
      <c r="E15" s="43">
        <v>2053.419</v>
      </c>
      <c r="F15" s="43">
        <v>2025.059</v>
      </c>
      <c r="G15" s="43">
        <v>2024.059</v>
      </c>
    </row>
    <row r="16" spans="1:7" ht="18.75">
      <c r="A16" s="41" t="s">
        <v>49</v>
      </c>
      <c r="B16" s="42" t="s">
        <v>34</v>
      </c>
      <c r="C16" s="42" t="s">
        <v>203</v>
      </c>
      <c r="D16" s="80" t="s">
        <v>261</v>
      </c>
      <c r="E16" s="43">
        <v>2053.419</v>
      </c>
      <c r="F16" s="43">
        <v>2025.059</v>
      </c>
      <c r="G16" s="43">
        <v>2024.059</v>
      </c>
    </row>
    <row r="17" spans="1:7" ht="18.75">
      <c r="A17" s="44" t="s">
        <v>35</v>
      </c>
      <c r="B17" s="45" t="s">
        <v>34</v>
      </c>
      <c r="C17" s="45" t="s">
        <v>136</v>
      </c>
      <c r="D17" s="79" t="s">
        <v>261</v>
      </c>
      <c r="E17" s="46">
        <v>1373.804</v>
      </c>
      <c r="F17" s="46">
        <v>1358.444</v>
      </c>
      <c r="G17" s="46">
        <v>1358.444</v>
      </c>
    </row>
    <row r="18" spans="1:7" ht="78.75">
      <c r="A18" s="44" t="s">
        <v>36</v>
      </c>
      <c r="B18" s="45" t="s">
        <v>34</v>
      </c>
      <c r="C18" s="45" t="s">
        <v>136</v>
      </c>
      <c r="D18" s="45" t="s">
        <v>37</v>
      </c>
      <c r="E18" s="46">
        <v>1373.804</v>
      </c>
      <c r="F18" s="46">
        <v>1358.444</v>
      </c>
      <c r="G18" s="46">
        <v>1358.444</v>
      </c>
    </row>
    <row r="19" spans="1:7" ht="47.25">
      <c r="A19" s="44" t="s">
        <v>232</v>
      </c>
      <c r="B19" s="45" t="s">
        <v>34</v>
      </c>
      <c r="C19" s="45" t="s">
        <v>233</v>
      </c>
      <c r="D19" s="79" t="s">
        <v>261</v>
      </c>
      <c r="E19" s="46">
        <v>18.458</v>
      </c>
      <c r="F19" s="46">
        <v>18.458</v>
      </c>
      <c r="G19" s="46">
        <v>18.458</v>
      </c>
    </row>
    <row r="20" spans="1:7" ht="31.5">
      <c r="A20" s="44" t="s">
        <v>217</v>
      </c>
      <c r="B20" s="45" t="s">
        <v>34</v>
      </c>
      <c r="C20" s="45" t="s">
        <v>233</v>
      </c>
      <c r="D20" s="45" t="s">
        <v>38</v>
      </c>
      <c r="E20" s="46">
        <v>18.458</v>
      </c>
      <c r="F20" s="46">
        <v>18.458</v>
      </c>
      <c r="G20" s="46">
        <v>18.458</v>
      </c>
    </row>
    <row r="21" spans="1:7" ht="94.5">
      <c r="A21" s="44" t="s">
        <v>113</v>
      </c>
      <c r="B21" s="45" t="s">
        <v>34</v>
      </c>
      <c r="C21" s="45" t="s">
        <v>137</v>
      </c>
      <c r="D21" s="79" t="s">
        <v>261</v>
      </c>
      <c r="E21" s="46">
        <v>661.157</v>
      </c>
      <c r="F21" s="46">
        <v>648.157</v>
      </c>
      <c r="G21" s="46">
        <v>647.157</v>
      </c>
    </row>
    <row r="22" spans="1:7" ht="78.75">
      <c r="A22" s="44" t="s">
        <v>36</v>
      </c>
      <c r="B22" s="45" t="s">
        <v>34</v>
      </c>
      <c r="C22" s="45" t="s">
        <v>137</v>
      </c>
      <c r="D22" s="45" t="s">
        <v>37</v>
      </c>
      <c r="E22" s="46">
        <v>647.157</v>
      </c>
      <c r="F22" s="46">
        <v>648.157</v>
      </c>
      <c r="G22" s="46">
        <v>647.157</v>
      </c>
    </row>
    <row r="23" spans="1:7" ht="31.5">
      <c r="A23" s="44" t="s">
        <v>217</v>
      </c>
      <c r="B23" s="45" t="s">
        <v>34</v>
      </c>
      <c r="C23" s="45" t="s">
        <v>137</v>
      </c>
      <c r="D23" s="45" t="s">
        <v>38</v>
      </c>
      <c r="E23" s="46">
        <v>14</v>
      </c>
      <c r="F23" s="46" t="s">
        <v>261</v>
      </c>
      <c r="G23" s="46" t="s">
        <v>261</v>
      </c>
    </row>
    <row r="24" spans="1:7" ht="31.5">
      <c r="A24" s="38" t="s">
        <v>218</v>
      </c>
      <c r="B24" s="79" t="s">
        <v>207</v>
      </c>
      <c r="C24" s="74" t="s">
        <v>261</v>
      </c>
      <c r="D24" s="74" t="s">
        <v>261</v>
      </c>
      <c r="E24" s="39">
        <v>50</v>
      </c>
      <c r="F24" s="39" t="s">
        <v>261</v>
      </c>
      <c r="G24" s="39" t="s">
        <v>261</v>
      </c>
    </row>
    <row r="25" spans="1:7" ht="18.75">
      <c r="A25" s="41" t="s">
        <v>216</v>
      </c>
      <c r="B25" s="42" t="s">
        <v>207</v>
      </c>
      <c r="C25" s="42" t="s">
        <v>202</v>
      </c>
      <c r="D25" s="80" t="s">
        <v>261</v>
      </c>
      <c r="E25" s="43">
        <v>50</v>
      </c>
      <c r="F25" s="43" t="s">
        <v>261</v>
      </c>
      <c r="G25" s="43" t="s">
        <v>261</v>
      </c>
    </row>
    <row r="26" spans="1:7" ht="18.75">
      <c r="A26" s="41" t="s">
        <v>49</v>
      </c>
      <c r="B26" s="42" t="s">
        <v>207</v>
      </c>
      <c r="C26" s="42" t="s">
        <v>203</v>
      </c>
      <c r="D26" s="80" t="s">
        <v>261</v>
      </c>
      <c r="E26" s="43">
        <v>50</v>
      </c>
      <c r="F26" s="43" t="s">
        <v>261</v>
      </c>
      <c r="G26" s="43" t="s">
        <v>261</v>
      </c>
    </row>
    <row r="27" spans="1:7" ht="18.75">
      <c r="A27" s="44" t="s">
        <v>112</v>
      </c>
      <c r="B27" s="45" t="s">
        <v>207</v>
      </c>
      <c r="C27" s="45" t="s">
        <v>145</v>
      </c>
      <c r="D27" s="79" t="s">
        <v>261</v>
      </c>
      <c r="E27" s="46">
        <v>50</v>
      </c>
      <c r="F27" s="46" t="s">
        <v>261</v>
      </c>
      <c r="G27" s="46" t="s">
        <v>261</v>
      </c>
    </row>
    <row r="28" spans="1:7" ht="31.5">
      <c r="A28" s="44" t="s">
        <v>217</v>
      </c>
      <c r="B28" s="45" t="s">
        <v>207</v>
      </c>
      <c r="C28" s="45" t="s">
        <v>145</v>
      </c>
      <c r="D28" s="45" t="s">
        <v>38</v>
      </c>
      <c r="E28" s="46">
        <v>50</v>
      </c>
      <c r="F28" s="46" t="s">
        <v>261</v>
      </c>
      <c r="G28" s="46" t="s">
        <v>261</v>
      </c>
    </row>
    <row r="29" spans="1:7" ht="31.5">
      <c r="A29" s="38" t="s">
        <v>138</v>
      </c>
      <c r="B29" s="79" t="s">
        <v>39</v>
      </c>
      <c r="C29" s="74" t="s">
        <v>261</v>
      </c>
      <c r="D29" s="74" t="s">
        <v>261</v>
      </c>
      <c r="E29" s="39">
        <v>80939.86125</v>
      </c>
      <c r="F29" s="39">
        <v>49314.41724</v>
      </c>
      <c r="G29" s="39">
        <v>49312.39424</v>
      </c>
    </row>
    <row r="30" spans="1:7" ht="18.75">
      <c r="A30" s="41" t="s">
        <v>492</v>
      </c>
      <c r="B30" s="42" t="s">
        <v>39</v>
      </c>
      <c r="C30" s="42" t="s">
        <v>169</v>
      </c>
      <c r="D30" s="80" t="s">
        <v>261</v>
      </c>
      <c r="E30" s="43">
        <v>1010</v>
      </c>
      <c r="F30" s="43" t="s">
        <v>261</v>
      </c>
      <c r="G30" s="43" t="s">
        <v>261</v>
      </c>
    </row>
    <row r="31" spans="1:7" ht="31.5">
      <c r="A31" s="41" t="s">
        <v>570</v>
      </c>
      <c r="B31" s="42" t="s">
        <v>39</v>
      </c>
      <c r="C31" s="42" t="s">
        <v>571</v>
      </c>
      <c r="D31" s="80" t="s">
        <v>261</v>
      </c>
      <c r="E31" s="43">
        <v>1010</v>
      </c>
      <c r="F31" s="43" t="s">
        <v>261</v>
      </c>
      <c r="G31" s="43" t="s">
        <v>261</v>
      </c>
    </row>
    <row r="32" spans="1:7" ht="31.5">
      <c r="A32" s="41" t="s">
        <v>595</v>
      </c>
      <c r="B32" s="42" t="s">
        <v>39</v>
      </c>
      <c r="C32" s="42" t="s">
        <v>596</v>
      </c>
      <c r="D32" s="80" t="s">
        <v>261</v>
      </c>
      <c r="E32" s="43">
        <v>1010</v>
      </c>
      <c r="F32" s="43" t="s">
        <v>261</v>
      </c>
      <c r="G32" s="43" t="s">
        <v>261</v>
      </c>
    </row>
    <row r="33" spans="1:7" ht="47.25">
      <c r="A33" s="44" t="s">
        <v>597</v>
      </c>
      <c r="B33" s="45" t="s">
        <v>39</v>
      </c>
      <c r="C33" s="45" t="s">
        <v>598</v>
      </c>
      <c r="D33" s="79" t="s">
        <v>261</v>
      </c>
      <c r="E33" s="46">
        <v>1010</v>
      </c>
      <c r="F33" s="46" t="s">
        <v>261</v>
      </c>
      <c r="G33" s="46" t="s">
        <v>261</v>
      </c>
    </row>
    <row r="34" spans="1:7" ht="18.75">
      <c r="A34" s="44" t="s">
        <v>40</v>
      </c>
      <c r="B34" s="45" t="s">
        <v>39</v>
      </c>
      <c r="C34" s="45" t="s">
        <v>598</v>
      </c>
      <c r="D34" s="45" t="s">
        <v>41</v>
      </c>
      <c r="E34" s="46">
        <v>1010</v>
      </c>
      <c r="F34" s="46" t="s">
        <v>261</v>
      </c>
      <c r="G34" s="46" t="s">
        <v>261</v>
      </c>
    </row>
    <row r="35" spans="1:7" ht="31.5">
      <c r="A35" s="41" t="s">
        <v>66</v>
      </c>
      <c r="B35" s="42" t="s">
        <v>39</v>
      </c>
      <c r="C35" s="42" t="s">
        <v>170</v>
      </c>
      <c r="D35" s="80" t="s">
        <v>261</v>
      </c>
      <c r="E35" s="43">
        <v>7798.14947</v>
      </c>
      <c r="F35" s="43" t="s">
        <v>261</v>
      </c>
      <c r="G35" s="43" t="s">
        <v>261</v>
      </c>
    </row>
    <row r="36" spans="1:7" ht="47.25">
      <c r="A36" s="41" t="s">
        <v>263</v>
      </c>
      <c r="B36" s="42" t="s">
        <v>39</v>
      </c>
      <c r="C36" s="42" t="s">
        <v>171</v>
      </c>
      <c r="D36" s="80" t="s">
        <v>261</v>
      </c>
      <c r="E36" s="43">
        <v>7798.14947</v>
      </c>
      <c r="F36" s="43" t="s">
        <v>261</v>
      </c>
      <c r="G36" s="43" t="s">
        <v>261</v>
      </c>
    </row>
    <row r="37" spans="1:7" ht="18.75">
      <c r="A37" s="41" t="s">
        <v>237</v>
      </c>
      <c r="B37" s="42" t="s">
        <v>39</v>
      </c>
      <c r="C37" s="42" t="s">
        <v>238</v>
      </c>
      <c r="D37" s="80" t="s">
        <v>261</v>
      </c>
      <c r="E37" s="43">
        <v>7798.14947</v>
      </c>
      <c r="F37" s="43" t="s">
        <v>261</v>
      </c>
      <c r="G37" s="43" t="s">
        <v>261</v>
      </c>
    </row>
    <row r="38" spans="1:7" ht="31.5">
      <c r="A38" s="44" t="s">
        <v>217</v>
      </c>
      <c r="B38" s="45" t="s">
        <v>39</v>
      </c>
      <c r="C38" s="45" t="s">
        <v>238</v>
      </c>
      <c r="D38" s="45" t="s">
        <v>38</v>
      </c>
      <c r="E38" s="46">
        <v>5197.88</v>
      </c>
      <c r="F38" s="46" t="s">
        <v>261</v>
      </c>
      <c r="G38" s="46" t="s">
        <v>261</v>
      </c>
    </row>
    <row r="39" spans="1:7" ht="47.25">
      <c r="A39" s="44" t="s">
        <v>694</v>
      </c>
      <c r="B39" s="45" t="s">
        <v>39</v>
      </c>
      <c r="C39" s="45" t="s">
        <v>695</v>
      </c>
      <c r="D39" s="79" t="s">
        <v>261</v>
      </c>
      <c r="E39" s="46">
        <v>2600.26947</v>
      </c>
      <c r="F39" s="46" t="s">
        <v>261</v>
      </c>
      <c r="G39" s="46" t="s">
        <v>261</v>
      </c>
    </row>
    <row r="40" spans="1:8" ht="31.5">
      <c r="A40" s="44" t="s">
        <v>217</v>
      </c>
      <c r="B40" s="45" t="s">
        <v>39</v>
      </c>
      <c r="C40" s="45" t="s">
        <v>695</v>
      </c>
      <c r="D40" s="45" t="s">
        <v>38</v>
      </c>
      <c r="E40" s="46">
        <v>2600.26947</v>
      </c>
      <c r="F40" s="46" t="s">
        <v>261</v>
      </c>
      <c r="G40" s="46" t="s">
        <v>261</v>
      </c>
      <c r="H40" s="32"/>
    </row>
    <row r="41" spans="1:7" ht="47.25">
      <c r="A41" s="41" t="s">
        <v>42</v>
      </c>
      <c r="B41" s="42" t="s">
        <v>39</v>
      </c>
      <c r="C41" s="42" t="s">
        <v>172</v>
      </c>
      <c r="D41" s="80" t="s">
        <v>261</v>
      </c>
      <c r="E41" s="43">
        <v>1169.12899</v>
      </c>
      <c r="F41" s="43">
        <v>1087.576</v>
      </c>
      <c r="G41" s="43">
        <v>1087.576</v>
      </c>
    </row>
    <row r="42" spans="1:7" ht="47.25">
      <c r="A42" s="41" t="s">
        <v>410</v>
      </c>
      <c r="B42" s="42" t="s">
        <v>39</v>
      </c>
      <c r="C42" s="42" t="s">
        <v>173</v>
      </c>
      <c r="D42" s="80" t="s">
        <v>261</v>
      </c>
      <c r="E42" s="43">
        <v>1085.76</v>
      </c>
      <c r="F42" s="43">
        <v>1085.76</v>
      </c>
      <c r="G42" s="43">
        <v>1085.76</v>
      </c>
    </row>
    <row r="43" spans="1:7" ht="18.75">
      <c r="A43" s="41" t="s">
        <v>488</v>
      </c>
      <c r="B43" s="42" t="s">
        <v>39</v>
      </c>
      <c r="C43" s="42" t="s">
        <v>489</v>
      </c>
      <c r="D43" s="80" t="s">
        <v>261</v>
      </c>
      <c r="E43" s="43">
        <v>1085.76</v>
      </c>
      <c r="F43" s="43">
        <v>1085.76</v>
      </c>
      <c r="G43" s="43">
        <v>1085.76</v>
      </c>
    </row>
    <row r="44" spans="1:7" ht="78.75">
      <c r="A44" s="44" t="s">
        <v>411</v>
      </c>
      <c r="B44" s="45" t="s">
        <v>39</v>
      </c>
      <c r="C44" s="45" t="s">
        <v>239</v>
      </c>
      <c r="D44" s="79" t="s">
        <v>261</v>
      </c>
      <c r="E44" s="46">
        <v>1085.76</v>
      </c>
      <c r="F44" s="46">
        <v>1085.76</v>
      </c>
      <c r="G44" s="46">
        <v>1085.76</v>
      </c>
    </row>
    <row r="45" spans="1:7" ht="18.75">
      <c r="A45" s="44" t="s">
        <v>47</v>
      </c>
      <c r="B45" s="45" t="s">
        <v>39</v>
      </c>
      <c r="C45" s="45" t="s">
        <v>239</v>
      </c>
      <c r="D45" s="45" t="s">
        <v>48</v>
      </c>
      <c r="E45" s="46">
        <v>1085.76</v>
      </c>
      <c r="F45" s="46">
        <v>1085.76</v>
      </c>
      <c r="G45" s="46">
        <v>1085.76</v>
      </c>
    </row>
    <row r="46" spans="1:7" ht="18.75">
      <c r="A46" s="41" t="s">
        <v>265</v>
      </c>
      <c r="B46" s="42" t="s">
        <v>39</v>
      </c>
      <c r="C46" s="42" t="s">
        <v>266</v>
      </c>
      <c r="D46" s="80" t="s">
        <v>261</v>
      </c>
      <c r="E46" s="43">
        <v>83.36899</v>
      </c>
      <c r="F46" s="43">
        <v>1.816</v>
      </c>
      <c r="G46" s="43">
        <v>1.816</v>
      </c>
    </row>
    <row r="47" spans="1:7" ht="31.5">
      <c r="A47" s="41" t="s">
        <v>639</v>
      </c>
      <c r="B47" s="42" t="s">
        <v>39</v>
      </c>
      <c r="C47" s="42" t="s">
        <v>640</v>
      </c>
      <c r="D47" s="80" t="s">
        <v>261</v>
      </c>
      <c r="E47" s="43">
        <v>81.55299</v>
      </c>
      <c r="F47" s="43" t="s">
        <v>261</v>
      </c>
      <c r="G47" s="43" t="s">
        <v>261</v>
      </c>
    </row>
    <row r="48" spans="1:7" ht="47.25">
      <c r="A48" s="44" t="s">
        <v>641</v>
      </c>
      <c r="B48" s="45" t="s">
        <v>39</v>
      </c>
      <c r="C48" s="45" t="s">
        <v>642</v>
      </c>
      <c r="D48" s="79" t="s">
        <v>261</v>
      </c>
      <c r="E48" s="46">
        <v>81.55299</v>
      </c>
      <c r="F48" s="46" t="s">
        <v>261</v>
      </c>
      <c r="G48" s="46" t="s">
        <v>261</v>
      </c>
    </row>
    <row r="49" spans="1:7" ht="31.5">
      <c r="A49" s="44" t="s">
        <v>217</v>
      </c>
      <c r="B49" s="45" t="s">
        <v>39</v>
      </c>
      <c r="C49" s="45" t="s">
        <v>642</v>
      </c>
      <c r="D49" s="45" t="s">
        <v>38</v>
      </c>
      <c r="E49" s="46">
        <v>81.55299</v>
      </c>
      <c r="F49" s="46" t="s">
        <v>261</v>
      </c>
      <c r="G49" s="46" t="s">
        <v>261</v>
      </c>
    </row>
    <row r="50" spans="1:7" ht="31.5">
      <c r="A50" s="41" t="s">
        <v>416</v>
      </c>
      <c r="B50" s="42" t="s">
        <v>39</v>
      </c>
      <c r="C50" s="42" t="s">
        <v>417</v>
      </c>
      <c r="D50" s="80" t="s">
        <v>261</v>
      </c>
      <c r="E50" s="43">
        <v>1.816</v>
      </c>
      <c r="F50" s="43">
        <v>1.816</v>
      </c>
      <c r="G50" s="43">
        <v>1.816</v>
      </c>
    </row>
    <row r="51" spans="1:7" ht="31.5">
      <c r="A51" s="44" t="s">
        <v>416</v>
      </c>
      <c r="B51" s="45" t="s">
        <v>39</v>
      </c>
      <c r="C51" s="45" t="s">
        <v>418</v>
      </c>
      <c r="D51" s="79" t="s">
        <v>261</v>
      </c>
      <c r="E51" s="46">
        <v>1.816</v>
      </c>
      <c r="F51" s="46">
        <v>1.816</v>
      </c>
      <c r="G51" s="46">
        <v>1.816</v>
      </c>
    </row>
    <row r="52" spans="1:7" ht="31.5">
      <c r="A52" s="44" t="s">
        <v>217</v>
      </c>
      <c r="B52" s="45" t="s">
        <v>39</v>
      </c>
      <c r="C52" s="45" t="s">
        <v>418</v>
      </c>
      <c r="D52" s="45" t="s">
        <v>38</v>
      </c>
      <c r="E52" s="46">
        <v>1.816</v>
      </c>
      <c r="F52" s="46">
        <v>1.816</v>
      </c>
      <c r="G52" s="46">
        <v>1.816</v>
      </c>
    </row>
    <row r="53" spans="1:7" ht="31.5">
      <c r="A53" s="41" t="s">
        <v>493</v>
      </c>
      <c r="B53" s="42" t="s">
        <v>39</v>
      </c>
      <c r="C53" s="42" t="s">
        <v>196</v>
      </c>
      <c r="D53" s="80" t="s">
        <v>261</v>
      </c>
      <c r="E53" s="43">
        <v>50786.45396</v>
      </c>
      <c r="F53" s="43">
        <v>39186.82596</v>
      </c>
      <c r="G53" s="43">
        <v>39186.82596</v>
      </c>
    </row>
    <row r="54" spans="1:7" ht="18.75">
      <c r="A54" s="41" t="s">
        <v>500</v>
      </c>
      <c r="B54" s="42" t="s">
        <v>39</v>
      </c>
      <c r="C54" s="42" t="s">
        <v>197</v>
      </c>
      <c r="D54" s="80" t="s">
        <v>261</v>
      </c>
      <c r="E54" s="43">
        <v>50343.97396</v>
      </c>
      <c r="F54" s="43">
        <v>39186.82596</v>
      </c>
      <c r="G54" s="43">
        <v>39186.82596</v>
      </c>
    </row>
    <row r="55" spans="1:7" ht="31.5">
      <c r="A55" s="41" t="s">
        <v>501</v>
      </c>
      <c r="B55" s="42" t="s">
        <v>39</v>
      </c>
      <c r="C55" s="42" t="s">
        <v>142</v>
      </c>
      <c r="D55" s="80" t="s">
        <v>261</v>
      </c>
      <c r="E55" s="43">
        <v>50343.97396</v>
      </c>
      <c r="F55" s="43">
        <v>39186.82596</v>
      </c>
      <c r="G55" s="43">
        <v>39186.82596</v>
      </c>
    </row>
    <row r="56" spans="1:7" ht="78.75">
      <c r="A56" s="44" t="s">
        <v>36</v>
      </c>
      <c r="B56" s="45" t="s">
        <v>39</v>
      </c>
      <c r="C56" s="45" t="s">
        <v>142</v>
      </c>
      <c r="D56" s="45" t="s">
        <v>37</v>
      </c>
      <c r="E56" s="46">
        <v>41315.35796</v>
      </c>
      <c r="F56" s="46">
        <v>39186.82596</v>
      </c>
      <c r="G56" s="46">
        <v>39186.82596</v>
      </c>
    </row>
    <row r="57" spans="1:7" ht="31.5">
      <c r="A57" s="44" t="s">
        <v>217</v>
      </c>
      <c r="B57" s="45" t="s">
        <v>39</v>
      </c>
      <c r="C57" s="45" t="s">
        <v>142</v>
      </c>
      <c r="D57" s="45" t="s">
        <v>38</v>
      </c>
      <c r="E57" s="46">
        <v>4757.616</v>
      </c>
      <c r="F57" s="46" t="s">
        <v>261</v>
      </c>
      <c r="G57" s="46" t="s">
        <v>261</v>
      </c>
    </row>
    <row r="58" spans="1:7" ht="18.75">
      <c r="A58" s="44" t="s">
        <v>40</v>
      </c>
      <c r="B58" s="45" t="s">
        <v>39</v>
      </c>
      <c r="C58" s="45" t="s">
        <v>142</v>
      </c>
      <c r="D58" s="45" t="s">
        <v>41</v>
      </c>
      <c r="E58" s="46">
        <v>100</v>
      </c>
      <c r="F58" s="46" t="s">
        <v>261</v>
      </c>
      <c r="G58" s="46" t="s">
        <v>261</v>
      </c>
    </row>
    <row r="59" spans="1:7" ht="47.25">
      <c r="A59" s="44" t="s">
        <v>756</v>
      </c>
      <c r="B59" s="45" t="s">
        <v>39</v>
      </c>
      <c r="C59" s="45" t="s">
        <v>757</v>
      </c>
      <c r="D59" s="79" t="s">
        <v>261</v>
      </c>
      <c r="E59" s="46">
        <v>4171</v>
      </c>
      <c r="F59" s="46" t="s">
        <v>261</v>
      </c>
      <c r="G59" s="46" t="s">
        <v>261</v>
      </c>
    </row>
    <row r="60" spans="1:7" ht="18.75">
      <c r="A60" s="44" t="s">
        <v>78</v>
      </c>
      <c r="B60" s="45" t="s">
        <v>39</v>
      </c>
      <c r="C60" s="45" t="s">
        <v>757</v>
      </c>
      <c r="D60" s="45" t="s">
        <v>79</v>
      </c>
      <c r="E60" s="46">
        <v>4171</v>
      </c>
      <c r="F60" s="46" t="s">
        <v>261</v>
      </c>
      <c r="G60" s="46" t="s">
        <v>261</v>
      </c>
    </row>
    <row r="61" spans="1:7" ht="31.5">
      <c r="A61" s="41" t="s">
        <v>698</v>
      </c>
      <c r="B61" s="42" t="s">
        <v>39</v>
      </c>
      <c r="C61" s="42" t="s">
        <v>699</v>
      </c>
      <c r="D61" s="80" t="s">
        <v>261</v>
      </c>
      <c r="E61" s="43">
        <v>442.48</v>
      </c>
      <c r="F61" s="43" t="s">
        <v>261</v>
      </c>
      <c r="G61" s="43" t="s">
        <v>261</v>
      </c>
    </row>
    <row r="62" spans="1:7" ht="31.5">
      <c r="A62" s="41" t="s">
        <v>700</v>
      </c>
      <c r="B62" s="42" t="s">
        <v>39</v>
      </c>
      <c r="C62" s="42" t="s">
        <v>701</v>
      </c>
      <c r="D62" s="80" t="s">
        <v>261</v>
      </c>
      <c r="E62" s="43">
        <v>442.48</v>
      </c>
      <c r="F62" s="43" t="s">
        <v>261</v>
      </c>
      <c r="G62" s="43" t="s">
        <v>261</v>
      </c>
    </row>
    <row r="63" spans="1:7" ht="31.5">
      <c r="A63" s="44" t="s">
        <v>700</v>
      </c>
      <c r="B63" s="45" t="s">
        <v>39</v>
      </c>
      <c r="C63" s="45" t="s">
        <v>702</v>
      </c>
      <c r="D63" s="79" t="s">
        <v>261</v>
      </c>
      <c r="E63" s="46">
        <v>442.48</v>
      </c>
      <c r="F63" s="46" t="s">
        <v>261</v>
      </c>
      <c r="G63" s="46" t="s">
        <v>261</v>
      </c>
    </row>
    <row r="64" spans="1:7" ht="18.75">
      <c r="A64" s="44" t="s">
        <v>40</v>
      </c>
      <c r="B64" s="45" t="s">
        <v>39</v>
      </c>
      <c r="C64" s="45" t="s">
        <v>702</v>
      </c>
      <c r="D64" s="45" t="s">
        <v>41</v>
      </c>
      <c r="E64" s="46">
        <v>442.48</v>
      </c>
      <c r="F64" s="46" t="s">
        <v>261</v>
      </c>
      <c r="G64" s="46" t="s">
        <v>261</v>
      </c>
    </row>
    <row r="65" spans="1:7" ht="47.25">
      <c r="A65" s="41" t="s">
        <v>502</v>
      </c>
      <c r="B65" s="42" t="s">
        <v>39</v>
      </c>
      <c r="C65" s="42" t="s">
        <v>198</v>
      </c>
      <c r="D65" s="80" t="s">
        <v>261</v>
      </c>
      <c r="E65" s="43">
        <v>1312.9</v>
      </c>
      <c r="F65" s="43">
        <v>717.2</v>
      </c>
      <c r="G65" s="43">
        <v>717.2</v>
      </c>
    </row>
    <row r="66" spans="1:7" ht="31.5">
      <c r="A66" s="41" t="s">
        <v>503</v>
      </c>
      <c r="B66" s="42" t="s">
        <v>39</v>
      </c>
      <c r="C66" s="42" t="s">
        <v>199</v>
      </c>
      <c r="D66" s="80" t="s">
        <v>261</v>
      </c>
      <c r="E66" s="43">
        <v>212.9</v>
      </c>
      <c r="F66" s="43">
        <v>217.2</v>
      </c>
      <c r="G66" s="43">
        <v>217.2</v>
      </c>
    </row>
    <row r="67" spans="1:7" ht="31.5">
      <c r="A67" s="41" t="s">
        <v>462</v>
      </c>
      <c r="B67" s="42" t="s">
        <v>39</v>
      </c>
      <c r="C67" s="42" t="s">
        <v>463</v>
      </c>
      <c r="D67" s="80" t="s">
        <v>261</v>
      </c>
      <c r="E67" s="43">
        <v>212.9</v>
      </c>
      <c r="F67" s="43">
        <v>217.2</v>
      </c>
      <c r="G67" s="43">
        <v>217.2</v>
      </c>
    </row>
    <row r="68" spans="1:7" ht="94.5">
      <c r="A68" s="44" t="s">
        <v>509</v>
      </c>
      <c r="B68" s="45" t="s">
        <v>39</v>
      </c>
      <c r="C68" s="45" t="s">
        <v>464</v>
      </c>
      <c r="D68" s="79" t="s">
        <v>261</v>
      </c>
      <c r="E68" s="46">
        <v>203.9</v>
      </c>
      <c r="F68" s="46">
        <v>208.2</v>
      </c>
      <c r="G68" s="46">
        <v>208.2</v>
      </c>
    </row>
    <row r="69" spans="1:7" ht="31.5">
      <c r="A69" s="44" t="s">
        <v>217</v>
      </c>
      <c r="B69" s="45" t="s">
        <v>39</v>
      </c>
      <c r="C69" s="45" t="s">
        <v>464</v>
      </c>
      <c r="D69" s="45" t="s">
        <v>38</v>
      </c>
      <c r="E69" s="46">
        <v>4.543</v>
      </c>
      <c r="F69" s="46">
        <v>4.584</v>
      </c>
      <c r="G69" s="46">
        <v>4.584</v>
      </c>
    </row>
    <row r="70" spans="1:7" ht="18.75">
      <c r="A70" s="44" t="s">
        <v>78</v>
      </c>
      <c r="B70" s="45" t="s">
        <v>39</v>
      </c>
      <c r="C70" s="45" t="s">
        <v>464</v>
      </c>
      <c r="D70" s="45" t="s">
        <v>79</v>
      </c>
      <c r="E70" s="46">
        <v>199.357</v>
      </c>
      <c r="F70" s="46">
        <v>203.616</v>
      </c>
      <c r="G70" s="46">
        <v>203.616</v>
      </c>
    </row>
    <row r="71" spans="1:7" ht="157.5">
      <c r="A71" s="44" t="s">
        <v>510</v>
      </c>
      <c r="B71" s="45" t="s">
        <v>39</v>
      </c>
      <c r="C71" s="45" t="s">
        <v>465</v>
      </c>
      <c r="D71" s="79" t="s">
        <v>261</v>
      </c>
      <c r="E71" s="46">
        <v>9</v>
      </c>
      <c r="F71" s="46">
        <v>9</v>
      </c>
      <c r="G71" s="46">
        <v>9</v>
      </c>
    </row>
    <row r="72" spans="1:7" ht="31.5">
      <c r="A72" s="44" t="s">
        <v>217</v>
      </c>
      <c r="B72" s="45" t="s">
        <v>39</v>
      </c>
      <c r="C72" s="45" t="s">
        <v>465</v>
      </c>
      <c r="D72" s="45" t="s">
        <v>38</v>
      </c>
      <c r="E72" s="46">
        <v>9</v>
      </c>
      <c r="F72" s="46">
        <v>9</v>
      </c>
      <c r="G72" s="46">
        <v>9</v>
      </c>
    </row>
    <row r="73" spans="1:7" ht="31.5">
      <c r="A73" s="41" t="s">
        <v>516</v>
      </c>
      <c r="B73" s="42" t="s">
        <v>39</v>
      </c>
      <c r="C73" s="42" t="s">
        <v>259</v>
      </c>
      <c r="D73" s="80" t="s">
        <v>261</v>
      </c>
      <c r="E73" s="43">
        <v>1100</v>
      </c>
      <c r="F73" s="43">
        <v>500</v>
      </c>
      <c r="G73" s="43">
        <v>500</v>
      </c>
    </row>
    <row r="74" spans="1:7" ht="47.25">
      <c r="A74" s="41" t="s">
        <v>476</v>
      </c>
      <c r="B74" s="42" t="s">
        <v>39</v>
      </c>
      <c r="C74" s="42" t="s">
        <v>477</v>
      </c>
      <c r="D74" s="80" t="s">
        <v>261</v>
      </c>
      <c r="E74" s="43">
        <v>1100</v>
      </c>
      <c r="F74" s="43">
        <v>500</v>
      </c>
      <c r="G74" s="43">
        <v>500</v>
      </c>
    </row>
    <row r="75" spans="1:7" ht="47.25">
      <c r="A75" s="44" t="s">
        <v>50</v>
      </c>
      <c r="B75" s="45" t="s">
        <v>39</v>
      </c>
      <c r="C75" s="45" t="s">
        <v>478</v>
      </c>
      <c r="D75" s="79" t="s">
        <v>261</v>
      </c>
      <c r="E75" s="46">
        <v>1100</v>
      </c>
      <c r="F75" s="46">
        <v>500</v>
      </c>
      <c r="G75" s="46">
        <v>500</v>
      </c>
    </row>
    <row r="76" spans="1:7" ht="18.75">
      <c r="A76" s="44" t="s">
        <v>40</v>
      </c>
      <c r="B76" s="45" t="s">
        <v>39</v>
      </c>
      <c r="C76" s="45" t="s">
        <v>478</v>
      </c>
      <c r="D76" s="45" t="s">
        <v>41</v>
      </c>
      <c r="E76" s="46">
        <v>1100</v>
      </c>
      <c r="F76" s="46">
        <v>500</v>
      </c>
      <c r="G76" s="46">
        <v>500</v>
      </c>
    </row>
    <row r="77" spans="1:7" ht="31.5">
      <c r="A77" s="41" t="s">
        <v>505</v>
      </c>
      <c r="B77" s="42" t="s">
        <v>39</v>
      </c>
      <c r="C77" s="42" t="s">
        <v>200</v>
      </c>
      <c r="D77" s="80" t="s">
        <v>261</v>
      </c>
      <c r="E77" s="43">
        <v>300</v>
      </c>
      <c r="F77" s="43" t="s">
        <v>261</v>
      </c>
      <c r="G77" s="43" t="s">
        <v>261</v>
      </c>
    </row>
    <row r="78" spans="1:7" ht="31.5">
      <c r="A78" s="41" t="s">
        <v>653</v>
      </c>
      <c r="B78" s="42" t="s">
        <v>39</v>
      </c>
      <c r="C78" s="42" t="s">
        <v>654</v>
      </c>
      <c r="D78" s="80" t="s">
        <v>261</v>
      </c>
      <c r="E78" s="43">
        <v>300</v>
      </c>
      <c r="F78" s="43" t="s">
        <v>261</v>
      </c>
      <c r="G78" s="43" t="s">
        <v>261</v>
      </c>
    </row>
    <row r="79" spans="1:7" ht="31.5">
      <c r="A79" s="41" t="s">
        <v>655</v>
      </c>
      <c r="B79" s="42" t="s">
        <v>39</v>
      </c>
      <c r="C79" s="42" t="s">
        <v>656</v>
      </c>
      <c r="D79" s="80" t="s">
        <v>261</v>
      </c>
      <c r="E79" s="43">
        <v>300</v>
      </c>
      <c r="F79" s="43" t="s">
        <v>261</v>
      </c>
      <c r="G79" s="43" t="s">
        <v>261</v>
      </c>
    </row>
    <row r="80" spans="1:7" ht="31.5">
      <c r="A80" s="44" t="s">
        <v>55</v>
      </c>
      <c r="B80" s="45" t="s">
        <v>39</v>
      </c>
      <c r="C80" s="45" t="s">
        <v>656</v>
      </c>
      <c r="D80" s="45" t="s">
        <v>51</v>
      </c>
      <c r="E80" s="46">
        <v>300</v>
      </c>
      <c r="F80" s="46" t="s">
        <v>261</v>
      </c>
      <c r="G80" s="46" t="s">
        <v>261</v>
      </c>
    </row>
    <row r="81" spans="1:7" ht="18.75">
      <c r="A81" s="41" t="s">
        <v>216</v>
      </c>
      <c r="B81" s="42" t="s">
        <v>39</v>
      </c>
      <c r="C81" s="42" t="s">
        <v>202</v>
      </c>
      <c r="D81" s="80" t="s">
        <v>261</v>
      </c>
      <c r="E81" s="43">
        <v>18563.22883</v>
      </c>
      <c r="F81" s="43">
        <v>8322.81528</v>
      </c>
      <c r="G81" s="43">
        <v>8320.79228</v>
      </c>
    </row>
    <row r="82" spans="1:7" ht="18.75">
      <c r="A82" s="41" t="s">
        <v>49</v>
      </c>
      <c r="B82" s="42" t="s">
        <v>39</v>
      </c>
      <c r="C82" s="42" t="s">
        <v>203</v>
      </c>
      <c r="D82" s="80" t="s">
        <v>261</v>
      </c>
      <c r="E82" s="43">
        <v>18563.22883</v>
      </c>
      <c r="F82" s="43">
        <v>8322.81528</v>
      </c>
      <c r="G82" s="43">
        <v>8320.79228</v>
      </c>
    </row>
    <row r="83" spans="1:7" ht="31.5">
      <c r="A83" s="44" t="s">
        <v>514</v>
      </c>
      <c r="B83" s="45" t="s">
        <v>39</v>
      </c>
      <c r="C83" s="45" t="s">
        <v>515</v>
      </c>
      <c r="D83" s="79" t="s">
        <v>261</v>
      </c>
      <c r="E83" s="46">
        <v>3547.74348</v>
      </c>
      <c r="F83" s="46">
        <v>3563.14348</v>
      </c>
      <c r="G83" s="46">
        <v>3563.14348</v>
      </c>
    </row>
    <row r="84" spans="1:7" ht="78.75">
      <c r="A84" s="44" t="s">
        <v>36</v>
      </c>
      <c r="B84" s="45" t="s">
        <v>39</v>
      </c>
      <c r="C84" s="45" t="s">
        <v>515</v>
      </c>
      <c r="D84" s="45" t="s">
        <v>37</v>
      </c>
      <c r="E84" s="46">
        <v>3547.74348</v>
      </c>
      <c r="F84" s="46">
        <v>3563.14348</v>
      </c>
      <c r="G84" s="46">
        <v>3563.14348</v>
      </c>
    </row>
    <row r="85" spans="1:7" ht="47.25">
      <c r="A85" s="44" t="s">
        <v>281</v>
      </c>
      <c r="B85" s="45" t="s">
        <v>39</v>
      </c>
      <c r="C85" s="45" t="s">
        <v>282</v>
      </c>
      <c r="D85" s="79" t="s">
        <v>261</v>
      </c>
      <c r="E85" s="46">
        <v>400.777</v>
      </c>
      <c r="F85" s="46">
        <v>17.857</v>
      </c>
      <c r="G85" s="46">
        <v>15.834</v>
      </c>
    </row>
    <row r="86" spans="1:7" ht="31.5">
      <c r="A86" s="44" t="s">
        <v>217</v>
      </c>
      <c r="B86" s="45" t="s">
        <v>39</v>
      </c>
      <c r="C86" s="45" t="s">
        <v>282</v>
      </c>
      <c r="D86" s="45" t="s">
        <v>38</v>
      </c>
      <c r="E86" s="46">
        <v>400.777</v>
      </c>
      <c r="F86" s="46">
        <v>17.857</v>
      </c>
      <c r="G86" s="46">
        <v>15.834</v>
      </c>
    </row>
    <row r="87" spans="1:7" ht="31.5">
      <c r="A87" s="44" t="s">
        <v>350</v>
      </c>
      <c r="B87" s="45" t="s">
        <v>39</v>
      </c>
      <c r="C87" s="45" t="s">
        <v>351</v>
      </c>
      <c r="D87" s="79" t="s">
        <v>261</v>
      </c>
      <c r="E87" s="46">
        <v>8599.22955</v>
      </c>
      <c r="F87" s="46">
        <v>5</v>
      </c>
      <c r="G87" s="46">
        <v>5</v>
      </c>
    </row>
    <row r="88" spans="1:7" ht="18.75">
      <c r="A88" s="44" t="s">
        <v>78</v>
      </c>
      <c r="B88" s="45" t="s">
        <v>39</v>
      </c>
      <c r="C88" s="45" t="s">
        <v>351</v>
      </c>
      <c r="D88" s="45" t="s">
        <v>79</v>
      </c>
      <c r="E88" s="46">
        <v>8599.22955</v>
      </c>
      <c r="F88" s="46">
        <v>5</v>
      </c>
      <c r="G88" s="46">
        <v>5</v>
      </c>
    </row>
    <row r="89" spans="1:7" ht="94.5">
      <c r="A89" s="44" t="s">
        <v>511</v>
      </c>
      <c r="B89" s="45" t="s">
        <v>39</v>
      </c>
      <c r="C89" s="45" t="s">
        <v>166</v>
      </c>
      <c r="D89" s="79" t="s">
        <v>261</v>
      </c>
      <c r="E89" s="46">
        <v>15.6</v>
      </c>
      <c r="F89" s="46">
        <v>16.1</v>
      </c>
      <c r="G89" s="46">
        <v>16.1</v>
      </c>
    </row>
    <row r="90" spans="1:7" ht="78.75">
      <c r="A90" s="44" t="s">
        <v>36</v>
      </c>
      <c r="B90" s="45" t="s">
        <v>39</v>
      </c>
      <c r="C90" s="45" t="s">
        <v>166</v>
      </c>
      <c r="D90" s="45" t="s">
        <v>37</v>
      </c>
      <c r="E90" s="46">
        <v>14.1</v>
      </c>
      <c r="F90" s="46">
        <v>14.6</v>
      </c>
      <c r="G90" s="46">
        <v>14.6</v>
      </c>
    </row>
    <row r="91" spans="1:7" ht="31.5">
      <c r="A91" s="44" t="s">
        <v>217</v>
      </c>
      <c r="B91" s="45" t="s">
        <v>39</v>
      </c>
      <c r="C91" s="45" t="s">
        <v>166</v>
      </c>
      <c r="D91" s="45" t="s">
        <v>38</v>
      </c>
      <c r="E91" s="46">
        <v>1.5</v>
      </c>
      <c r="F91" s="46">
        <v>1.5</v>
      </c>
      <c r="G91" s="46">
        <v>1.5</v>
      </c>
    </row>
    <row r="92" spans="1:7" ht="94.5">
      <c r="A92" s="44" t="s">
        <v>512</v>
      </c>
      <c r="B92" s="45" t="s">
        <v>39</v>
      </c>
      <c r="C92" s="45" t="s">
        <v>144</v>
      </c>
      <c r="D92" s="79" t="s">
        <v>261</v>
      </c>
      <c r="E92" s="46">
        <v>195.937</v>
      </c>
      <c r="F92" s="46">
        <v>201.663</v>
      </c>
      <c r="G92" s="46">
        <v>201.663</v>
      </c>
    </row>
    <row r="93" spans="1:7" ht="78.75">
      <c r="A93" s="44" t="s">
        <v>36</v>
      </c>
      <c r="B93" s="45" t="s">
        <v>39</v>
      </c>
      <c r="C93" s="45" t="s">
        <v>144</v>
      </c>
      <c r="D93" s="45" t="s">
        <v>37</v>
      </c>
      <c r="E93" s="46">
        <v>192.937</v>
      </c>
      <c r="F93" s="46">
        <v>198.663</v>
      </c>
      <c r="G93" s="46">
        <v>198.663</v>
      </c>
    </row>
    <row r="94" spans="1:7" ht="31.5">
      <c r="A94" s="44" t="s">
        <v>217</v>
      </c>
      <c r="B94" s="45" t="s">
        <v>39</v>
      </c>
      <c r="C94" s="45" t="s">
        <v>144</v>
      </c>
      <c r="D94" s="45" t="s">
        <v>38</v>
      </c>
      <c r="E94" s="46">
        <v>3</v>
      </c>
      <c r="F94" s="46">
        <v>3</v>
      </c>
      <c r="G94" s="46">
        <v>3</v>
      </c>
    </row>
    <row r="95" spans="1:7" ht="18.75">
      <c r="A95" s="44" t="s">
        <v>112</v>
      </c>
      <c r="B95" s="45" t="s">
        <v>39</v>
      </c>
      <c r="C95" s="45" t="s">
        <v>145</v>
      </c>
      <c r="D95" s="79" t="s">
        <v>261</v>
      </c>
      <c r="E95" s="46">
        <v>5803.9418</v>
      </c>
      <c r="F95" s="46">
        <v>4519.0518</v>
      </c>
      <c r="G95" s="46">
        <v>4519.0518</v>
      </c>
    </row>
    <row r="96" spans="1:7" ht="31.5">
      <c r="A96" s="44" t="s">
        <v>217</v>
      </c>
      <c r="B96" s="45" t="s">
        <v>39</v>
      </c>
      <c r="C96" s="45" t="s">
        <v>145</v>
      </c>
      <c r="D96" s="45" t="s">
        <v>38</v>
      </c>
      <c r="E96" s="46">
        <v>281.99</v>
      </c>
      <c r="F96" s="46" t="s">
        <v>261</v>
      </c>
      <c r="G96" s="46" t="s">
        <v>261</v>
      </c>
    </row>
    <row r="97" spans="1:7" ht="18.75">
      <c r="A97" s="44" t="s">
        <v>47</v>
      </c>
      <c r="B97" s="45" t="s">
        <v>39</v>
      </c>
      <c r="C97" s="45" t="s">
        <v>145</v>
      </c>
      <c r="D97" s="45" t="s">
        <v>48</v>
      </c>
      <c r="E97" s="46">
        <v>4519.0518</v>
      </c>
      <c r="F97" s="46">
        <v>4519.0518</v>
      </c>
      <c r="G97" s="46">
        <v>4519.0518</v>
      </c>
    </row>
    <row r="98" spans="1:7" ht="18.75">
      <c r="A98" s="44" t="s">
        <v>40</v>
      </c>
      <c r="B98" s="45" t="s">
        <v>39</v>
      </c>
      <c r="C98" s="45" t="s">
        <v>145</v>
      </c>
      <c r="D98" s="45" t="s">
        <v>41</v>
      </c>
      <c r="E98" s="46">
        <v>1002.9</v>
      </c>
      <c r="F98" s="46" t="s">
        <v>261</v>
      </c>
      <c r="G98" s="46" t="s">
        <v>261</v>
      </c>
    </row>
    <row r="99" spans="1:7" ht="47.25">
      <c r="A99" s="38" t="s">
        <v>487</v>
      </c>
      <c r="B99" s="79" t="s">
        <v>53</v>
      </c>
      <c r="C99" s="74" t="s">
        <v>261</v>
      </c>
      <c r="D99" s="74" t="s">
        <v>261</v>
      </c>
      <c r="E99" s="39">
        <v>176771.73907</v>
      </c>
      <c r="F99" s="39">
        <v>119322.96616</v>
      </c>
      <c r="G99" s="39">
        <v>119322.96616</v>
      </c>
    </row>
    <row r="100" spans="1:7" ht="47.25">
      <c r="A100" s="41" t="s">
        <v>42</v>
      </c>
      <c r="B100" s="42" t="s">
        <v>53</v>
      </c>
      <c r="C100" s="42" t="s">
        <v>172</v>
      </c>
      <c r="D100" s="80" t="s">
        <v>261</v>
      </c>
      <c r="E100" s="43">
        <v>308.848</v>
      </c>
      <c r="F100" s="43">
        <v>308.848</v>
      </c>
      <c r="G100" s="43">
        <v>308.848</v>
      </c>
    </row>
    <row r="101" spans="1:7" ht="31.5">
      <c r="A101" s="41" t="s">
        <v>419</v>
      </c>
      <c r="B101" s="42" t="s">
        <v>53</v>
      </c>
      <c r="C101" s="42" t="s">
        <v>420</v>
      </c>
      <c r="D101" s="80" t="s">
        <v>261</v>
      </c>
      <c r="E101" s="43">
        <v>308.848</v>
      </c>
      <c r="F101" s="43">
        <v>308.848</v>
      </c>
      <c r="G101" s="43">
        <v>308.848</v>
      </c>
    </row>
    <row r="102" spans="1:7" ht="47.25">
      <c r="A102" s="41" t="s">
        <v>421</v>
      </c>
      <c r="B102" s="42" t="s">
        <v>53</v>
      </c>
      <c r="C102" s="42" t="s">
        <v>422</v>
      </c>
      <c r="D102" s="80" t="s">
        <v>261</v>
      </c>
      <c r="E102" s="43">
        <v>308.848</v>
      </c>
      <c r="F102" s="43">
        <v>308.848</v>
      </c>
      <c r="G102" s="43">
        <v>308.848</v>
      </c>
    </row>
    <row r="103" spans="1:7" ht="31.5">
      <c r="A103" s="44" t="s">
        <v>423</v>
      </c>
      <c r="B103" s="45" t="s">
        <v>53</v>
      </c>
      <c r="C103" s="45" t="s">
        <v>424</v>
      </c>
      <c r="D103" s="79" t="s">
        <v>261</v>
      </c>
      <c r="E103" s="46">
        <v>308.848</v>
      </c>
      <c r="F103" s="46">
        <v>308.848</v>
      </c>
      <c r="G103" s="46">
        <v>308.848</v>
      </c>
    </row>
    <row r="104" spans="1:7" ht="31.5">
      <c r="A104" s="44" t="s">
        <v>55</v>
      </c>
      <c r="B104" s="45" t="s">
        <v>53</v>
      </c>
      <c r="C104" s="45" t="s">
        <v>424</v>
      </c>
      <c r="D104" s="45" t="s">
        <v>51</v>
      </c>
      <c r="E104" s="46">
        <v>308.848</v>
      </c>
      <c r="F104" s="46">
        <v>308.848</v>
      </c>
      <c r="G104" s="46">
        <v>308.848</v>
      </c>
    </row>
    <row r="105" spans="1:7" ht="31.5">
      <c r="A105" s="41" t="s">
        <v>184</v>
      </c>
      <c r="B105" s="42" t="s">
        <v>53</v>
      </c>
      <c r="C105" s="42" t="s">
        <v>185</v>
      </c>
      <c r="D105" s="80" t="s">
        <v>261</v>
      </c>
      <c r="E105" s="43">
        <v>140665.47521</v>
      </c>
      <c r="F105" s="43">
        <v>98362.96518</v>
      </c>
      <c r="G105" s="43">
        <v>98362.96518</v>
      </c>
    </row>
    <row r="106" spans="1:7" ht="31.5">
      <c r="A106" s="41" t="s">
        <v>54</v>
      </c>
      <c r="B106" s="42" t="s">
        <v>53</v>
      </c>
      <c r="C106" s="42" t="s">
        <v>186</v>
      </c>
      <c r="D106" s="80" t="s">
        <v>261</v>
      </c>
      <c r="E106" s="43">
        <v>17622.08889</v>
      </c>
      <c r="F106" s="43">
        <v>13086.16889</v>
      </c>
      <c r="G106" s="43">
        <v>13086.16889</v>
      </c>
    </row>
    <row r="107" spans="1:7" ht="18.75">
      <c r="A107" s="41" t="s">
        <v>346</v>
      </c>
      <c r="B107" s="42" t="s">
        <v>53</v>
      </c>
      <c r="C107" s="42" t="s">
        <v>657</v>
      </c>
      <c r="D107" s="80" t="s">
        <v>261</v>
      </c>
      <c r="E107" s="43">
        <v>10</v>
      </c>
      <c r="F107" s="43" t="s">
        <v>261</v>
      </c>
      <c r="G107" s="43" t="s">
        <v>261</v>
      </c>
    </row>
    <row r="108" spans="1:7" ht="31.5">
      <c r="A108" s="44" t="s">
        <v>55</v>
      </c>
      <c r="B108" s="45" t="s">
        <v>53</v>
      </c>
      <c r="C108" s="45" t="s">
        <v>657</v>
      </c>
      <c r="D108" s="45" t="s">
        <v>51</v>
      </c>
      <c r="E108" s="46">
        <v>10</v>
      </c>
      <c r="F108" s="46" t="s">
        <v>261</v>
      </c>
      <c r="G108" s="46" t="s">
        <v>261</v>
      </c>
    </row>
    <row r="109" spans="1:7" ht="18.75">
      <c r="A109" s="41" t="s">
        <v>219</v>
      </c>
      <c r="B109" s="42" t="s">
        <v>53</v>
      </c>
      <c r="C109" s="42" t="s">
        <v>146</v>
      </c>
      <c r="D109" s="80" t="s">
        <v>261</v>
      </c>
      <c r="E109" s="43">
        <v>17612.08889</v>
      </c>
      <c r="F109" s="43">
        <v>13086.16889</v>
      </c>
      <c r="G109" s="43">
        <v>13086.16889</v>
      </c>
    </row>
    <row r="110" spans="1:7" ht="31.5">
      <c r="A110" s="44" t="s">
        <v>55</v>
      </c>
      <c r="B110" s="45" t="s">
        <v>53</v>
      </c>
      <c r="C110" s="45" t="s">
        <v>146</v>
      </c>
      <c r="D110" s="45" t="s">
        <v>51</v>
      </c>
      <c r="E110" s="46">
        <v>12607.84646</v>
      </c>
      <c r="F110" s="46">
        <v>8617.28</v>
      </c>
      <c r="G110" s="46">
        <v>8617.28</v>
      </c>
    </row>
    <row r="111" spans="1:7" ht="63">
      <c r="A111" s="44" t="s">
        <v>431</v>
      </c>
      <c r="B111" s="45" t="s">
        <v>53</v>
      </c>
      <c r="C111" s="45" t="s">
        <v>273</v>
      </c>
      <c r="D111" s="79" t="s">
        <v>261</v>
      </c>
      <c r="E111" s="46">
        <v>5004.24243</v>
      </c>
      <c r="F111" s="46">
        <v>4468.88889</v>
      </c>
      <c r="G111" s="46">
        <v>4468.88889</v>
      </c>
    </row>
    <row r="112" spans="1:7" ht="31.5">
      <c r="A112" s="44" t="s">
        <v>55</v>
      </c>
      <c r="B112" s="45" t="s">
        <v>53</v>
      </c>
      <c r="C112" s="45" t="s">
        <v>273</v>
      </c>
      <c r="D112" s="45" t="s">
        <v>51</v>
      </c>
      <c r="E112" s="46">
        <v>5004.24243</v>
      </c>
      <c r="F112" s="46">
        <v>4468.88889</v>
      </c>
      <c r="G112" s="46">
        <v>4468.88889</v>
      </c>
    </row>
    <row r="113" spans="1:7" ht="18.75">
      <c r="A113" s="41" t="s">
        <v>57</v>
      </c>
      <c r="B113" s="42" t="s">
        <v>53</v>
      </c>
      <c r="C113" s="42" t="s">
        <v>187</v>
      </c>
      <c r="D113" s="80" t="s">
        <v>261</v>
      </c>
      <c r="E113" s="43">
        <v>39768.56949</v>
      </c>
      <c r="F113" s="43">
        <v>18679.41616</v>
      </c>
      <c r="G113" s="43">
        <v>18679.41616</v>
      </c>
    </row>
    <row r="114" spans="1:7" ht="18.75">
      <c r="A114" s="41" t="s">
        <v>438</v>
      </c>
      <c r="B114" s="42" t="s">
        <v>53</v>
      </c>
      <c r="C114" s="42" t="s">
        <v>439</v>
      </c>
      <c r="D114" s="80" t="s">
        <v>261</v>
      </c>
      <c r="E114" s="43">
        <v>221.56</v>
      </c>
      <c r="F114" s="43" t="s">
        <v>261</v>
      </c>
      <c r="G114" s="43" t="s">
        <v>261</v>
      </c>
    </row>
    <row r="115" spans="1:7" ht="18.75">
      <c r="A115" s="44" t="s">
        <v>609</v>
      </c>
      <c r="B115" s="45" t="s">
        <v>53</v>
      </c>
      <c r="C115" s="45" t="s">
        <v>610</v>
      </c>
      <c r="D115" s="79" t="s">
        <v>261</v>
      </c>
      <c r="E115" s="46">
        <v>221.56</v>
      </c>
      <c r="F115" s="46" t="s">
        <v>261</v>
      </c>
      <c r="G115" s="46" t="s">
        <v>261</v>
      </c>
    </row>
    <row r="116" spans="1:7" ht="31.5">
      <c r="A116" s="44" t="s">
        <v>55</v>
      </c>
      <c r="B116" s="45" t="s">
        <v>53</v>
      </c>
      <c r="C116" s="45" t="s">
        <v>610</v>
      </c>
      <c r="D116" s="45" t="s">
        <v>51</v>
      </c>
      <c r="E116" s="46">
        <v>221.56</v>
      </c>
      <c r="F116" s="46" t="s">
        <v>261</v>
      </c>
      <c r="G116" s="46" t="s">
        <v>261</v>
      </c>
    </row>
    <row r="117" spans="1:7" ht="18.75">
      <c r="A117" s="41" t="s">
        <v>56</v>
      </c>
      <c r="B117" s="42" t="s">
        <v>53</v>
      </c>
      <c r="C117" s="42" t="s">
        <v>147</v>
      </c>
      <c r="D117" s="80" t="s">
        <v>261</v>
      </c>
      <c r="E117" s="43">
        <v>22773.51616</v>
      </c>
      <c r="F117" s="43">
        <v>18679.41616</v>
      </c>
      <c r="G117" s="43">
        <v>18679.41616</v>
      </c>
    </row>
    <row r="118" spans="1:7" ht="31.5">
      <c r="A118" s="44" t="s">
        <v>55</v>
      </c>
      <c r="B118" s="45" t="s">
        <v>53</v>
      </c>
      <c r="C118" s="45" t="s">
        <v>147</v>
      </c>
      <c r="D118" s="45" t="s">
        <v>51</v>
      </c>
      <c r="E118" s="46">
        <v>12357.71616</v>
      </c>
      <c r="F118" s="46">
        <v>9252</v>
      </c>
      <c r="G118" s="46">
        <v>9252</v>
      </c>
    </row>
    <row r="119" spans="1:7" ht="47.25">
      <c r="A119" s="44" t="s">
        <v>444</v>
      </c>
      <c r="B119" s="45" t="s">
        <v>53</v>
      </c>
      <c r="C119" s="45" t="s">
        <v>274</v>
      </c>
      <c r="D119" s="79" t="s">
        <v>261</v>
      </c>
      <c r="E119" s="46">
        <v>10415.8</v>
      </c>
      <c r="F119" s="46">
        <v>9427.41616</v>
      </c>
      <c r="G119" s="46">
        <v>9427.41616</v>
      </c>
    </row>
    <row r="120" spans="1:7" ht="31.5">
      <c r="A120" s="44" t="s">
        <v>55</v>
      </c>
      <c r="B120" s="45" t="s">
        <v>53</v>
      </c>
      <c r="C120" s="45" t="s">
        <v>274</v>
      </c>
      <c r="D120" s="45" t="s">
        <v>51</v>
      </c>
      <c r="E120" s="46">
        <v>10415.8</v>
      </c>
      <c r="F120" s="46">
        <v>9427.41616</v>
      </c>
      <c r="G120" s="46">
        <v>9427.41616</v>
      </c>
    </row>
    <row r="121" spans="1:7" ht="18.75">
      <c r="A121" s="41" t="s">
        <v>611</v>
      </c>
      <c r="B121" s="42" t="s">
        <v>53</v>
      </c>
      <c r="C121" s="42" t="s">
        <v>612</v>
      </c>
      <c r="D121" s="80" t="s">
        <v>261</v>
      </c>
      <c r="E121" s="43">
        <v>667.56</v>
      </c>
      <c r="F121" s="43" t="s">
        <v>261</v>
      </c>
      <c r="G121" s="43" t="s">
        <v>261</v>
      </c>
    </row>
    <row r="122" spans="1:7" ht="33" customHeight="1">
      <c r="A122" s="44" t="s">
        <v>441</v>
      </c>
      <c r="B122" s="45" t="s">
        <v>53</v>
      </c>
      <c r="C122" s="45" t="s">
        <v>613</v>
      </c>
      <c r="D122" s="79" t="s">
        <v>261</v>
      </c>
      <c r="E122" s="46">
        <v>667.56</v>
      </c>
      <c r="F122" s="46" t="s">
        <v>261</v>
      </c>
      <c r="G122" s="46" t="s">
        <v>261</v>
      </c>
    </row>
    <row r="123" spans="1:7" ht="31.5">
      <c r="A123" s="44" t="s">
        <v>55</v>
      </c>
      <c r="B123" s="45" t="s">
        <v>53</v>
      </c>
      <c r="C123" s="45" t="s">
        <v>613</v>
      </c>
      <c r="D123" s="45" t="s">
        <v>51</v>
      </c>
      <c r="E123" s="46">
        <v>667.56</v>
      </c>
      <c r="F123" s="46" t="s">
        <v>261</v>
      </c>
      <c r="G123" s="46" t="s">
        <v>261</v>
      </c>
    </row>
    <row r="124" spans="1:7" ht="31.5">
      <c r="A124" s="41" t="s">
        <v>440</v>
      </c>
      <c r="B124" s="42" t="s">
        <v>53</v>
      </c>
      <c r="C124" s="42" t="s">
        <v>614</v>
      </c>
      <c r="D124" s="80" t="s">
        <v>261</v>
      </c>
      <c r="E124" s="43">
        <v>16105.93333</v>
      </c>
      <c r="F124" s="43" t="s">
        <v>261</v>
      </c>
      <c r="G124" s="43" t="s">
        <v>261</v>
      </c>
    </row>
    <row r="125" spans="1:7" ht="31.5">
      <c r="A125" s="44" t="s">
        <v>440</v>
      </c>
      <c r="B125" s="45" t="s">
        <v>53</v>
      </c>
      <c r="C125" s="45" t="s">
        <v>615</v>
      </c>
      <c r="D125" s="79" t="s">
        <v>261</v>
      </c>
      <c r="E125" s="46">
        <v>16105.93333</v>
      </c>
      <c r="F125" s="46" t="s">
        <v>261</v>
      </c>
      <c r="G125" s="46" t="s">
        <v>261</v>
      </c>
    </row>
    <row r="126" spans="1:7" ht="31.5">
      <c r="A126" s="44" t="s">
        <v>55</v>
      </c>
      <c r="B126" s="45" t="s">
        <v>53</v>
      </c>
      <c r="C126" s="45" t="s">
        <v>615</v>
      </c>
      <c r="D126" s="45" t="s">
        <v>51</v>
      </c>
      <c r="E126" s="46">
        <v>16105.93333</v>
      </c>
      <c r="F126" s="46" t="s">
        <v>261</v>
      </c>
      <c r="G126" s="46" t="s">
        <v>261</v>
      </c>
    </row>
    <row r="127" spans="1:7" ht="18.75">
      <c r="A127" s="41" t="s">
        <v>58</v>
      </c>
      <c r="B127" s="42" t="s">
        <v>53</v>
      </c>
      <c r="C127" s="42" t="s">
        <v>188</v>
      </c>
      <c r="D127" s="80" t="s">
        <v>261</v>
      </c>
      <c r="E127" s="43">
        <v>3426.70808</v>
      </c>
      <c r="F127" s="43">
        <v>2828.16508</v>
      </c>
      <c r="G127" s="43">
        <v>2828.16508</v>
      </c>
    </row>
    <row r="128" spans="1:7" ht="18.75">
      <c r="A128" s="41" t="s">
        <v>56</v>
      </c>
      <c r="B128" s="42" t="s">
        <v>53</v>
      </c>
      <c r="C128" s="42" t="s">
        <v>148</v>
      </c>
      <c r="D128" s="80" t="s">
        <v>261</v>
      </c>
      <c r="E128" s="43">
        <v>3426.70808</v>
      </c>
      <c r="F128" s="43">
        <v>2828.16508</v>
      </c>
      <c r="G128" s="43">
        <v>2828.16508</v>
      </c>
    </row>
    <row r="129" spans="1:7" ht="31.5">
      <c r="A129" s="44" t="s">
        <v>55</v>
      </c>
      <c r="B129" s="45" t="s">
        <v>53</v>
      </c>
      <c r="C129" s="45" t="s">
        <v>148</v>
      </c>
      <c r="D129" s="45" t="s">
        <v>51</v>
      </c>
      <c r="E129" s="46">
        <v>1758.51515</v>
      </c>
      <c r="F129" s="46">
        <v>1308.457</v>
      </c>
      <c r="G129" s="46">
        <v>1308.457</v>
      </c>
    </row>
    <row r="130" spans="1:7" ht="47.25">
      <c r="A130" s="44" t="s">
        <v>444</v>
      </c>
      <c r="B130" s="45" t="s">
        <v>53</v>
      </c>
      <c r="C130" s="45" t="s">
        <v>275</v>
      </c>
      <c r="D130" s="79" t="s">
        <v>261</v>
      </c>
      <c r="E130" s="46">
        <v>1668.19293</v>
      </c>
      <c r="F130" s="46">
        <v>1519.70808</v>
      </c>
      <c r="G130" s="46">
        <v>1519.70808</v>
      </c>
    </row>
    <row r="131" spans="1:7" ht="31.5">
      <c r="A131" s="44" t="s">
        <v>55</v>
      </c>
      <c r="B131" s="45" t="s">
        <v>53</v>
      </c>
      <c r="C131" s="45" t="s">
        <v>275</v>
      </c>
      <c r="D131" s="45" t="s">
        <v>51</v>
      </c>
      <c r="E131" s="46">
        <v>1668.19293</v>
      </c>
      <c r="F131" s="46">
        <v>1519.70808</v>
      </c>
      <c r="G131" s="46">
        <v>1519.70808</v>
      </c>
    </row>
    <row r="132" spans="1:7" ht="31.5">
      <c r="A132" s="41" t="s">
        <v>59</v>
      </c>
      <c r="B132" s="42" t="s">
        <v>53</v>
      </c>
      <c r="C132" s="42" t="s">
        <v>189</v>
      </c>
      <c r="D132" s="80" t="s">
        <v>261</v>
      </c>
      <c r="E132" s="43">
        <v>33302.82678</v>
      </c>
      <c r="F132" s="43">
        <v>22754.73991</v>
      </c>
      <c r="G132" s="43">
        <v>22754.73991</v>
      </c>
    </row>
    <row r="133" spans="1:7" ht="31.5">
      <c r="A133" s="41" t="s">
        <v>220</v>
      </c>
      <c r="B133" s="42" t="s">
        <v>53</v>
      </c>
      <c r="C133" s="42" t="s">
        <v>149</v>
      </c>
      <c r="D133" s="80" t="s">
        <v>261</v>
      </c>
      <c r="E133" s="43">
        <v>30711.49091</v>
      </c>
      <c r="F133" s="43">
        <v>22754.73991</v>
      </c>
      <c r="G133" s="43">
        <v>22754.73991</v>
      </c>
    </row>
    <row r="134" spans="1:7" ht="31.5">
      <c r="A134" s="44" t="s">
        <v>55</v>
      </c>
      <c r="B134" s="45" t="s">
        <v>53</v>
      </c>
      <c r="C134" s="45" t="s">
        <v>149</v>
      </c>
      <c r="D134" s="45" t="s">
        <v>51</v>
      </c>
      <c r="E134" s="46">
        <v>19395.89899</v>
      </c>
      <c r="F134" s="46">
        <v>13449.249</v>
      </c>
      <c r="G134" s="46">
        <v>13449.249</v>
      </c>
    </row>
    <row r="135" spans="1:7" ht="31.5">
      <c r="A135" s="44" t="s">
        <v>616</v>
      </c>
      <c r="B135" s="45" t="s">
        <v>53</v>
      </c>
      <c r="C135" s="45" t="s">
        <v>617</v>
      </c>
      <c r="D135" s="79" t="s">
        <v>261</v>
      </c>
      <c r="E135" s="46">
        <v>1000</v>
      </c>
      <c r="F135" s="46" t="s">
        <v>261</v>
      </c>
      <c r="G135" s="46" t="s">
        <v>261</v>
      </c>
    </row>
    <row r="136" spans="1:7" ht="31.5">
      <c r="A136" s="44" t="s">
        <v>55</v>
      </c>
      <c r="B136" s="45" t="s">
        <v>53</v>
      </c>
      <c r="C136" s="45" t="s">
        <v>617</v>
      </c>
      <c r="D136" s="45" t="s">
        <v>51</v>
      </c>
      <c r="E136" s="46">
        <v>1000</v>
      </c>
      <c r="F136" s="46" t="s">
        <v>261</v>
      </c>
      <c r="G136" s="46" t="s">
        <v>261</v>
      </c>
    </row>
    <row r="137" spans="1:7" ht="47.25">
      <c r="A137" s="44" t="s">
        <v>444</v>
      </c>
      <c r="B137" s="45" t="s">
        <v>53</v>
      </c>
      <c r="C137" s="45" t="s">
        <v>276</v>
      </c>
      <c r="D137" s="79" t="s">
        <v>261</v>
      </c>
      <c r="E137" s="46">
        <v>10315.59192</v>
      </c>
      <c r="F137" s="46">
        <v>9305.49091</v>
      </c>
      <c r="G137" s="46">
        <v>9305.49091</v>
      </c>
    </row>
    <row r="138" spans="1:7" ht="31.5">
      <c r="A138" s="44" t="s">
        <v>55</v>
      </c>
      <c r="B138" s="45" t="s">
        <v>53</v>
      </c>
      <c r="C138" s="45" t="s">
        <v>276</v>
      </c>
      <c r="D138" s="45" t="s">
        <v>51</v>
      </c>
      <c r="E138" s="46">
        <v>10315.59192</v>
      </c>
      <c r="F138" s="46">
        <v>9305.49091</v>
      </c>
      <c r="G138" s="46">
        <v>9305.49091</v>
      </c>
    </row>
    <row r="139" spans="1:7" ht="18.75">
      <c r="A139" s="41" t="s">
        <v>60</v>
      </c>
      <c r="B139" s="42" t="s">
        <v>53</v>
      </c>
      <c r="C139" s="42" t="s">
        <v>150</v>
      </c>
      <c r="D139" s="80" t="s">
        <v>261</v>
      </c>
      <c r="E139" s="43">
        <v>200</v>
      </c>
      <c r="F139" s="43" t="s">
        <v>261</v>
      </c>
      <c r="G139" s="43" t="s">
        <v>261</v>
      </c>
    </row>
    <row r="140" spans="1:7" ht="31.5">
      <c r="A140" s="44" t="s">
        <v>55</v>
      </c>
      <c r="B140" s="45" t="s">
        <v>53</v>
      </c>
      <c r="C140" s="45" t="s">
        <v>150</v>
      </c>
      <c r="D140" s="45" t="s">
        <v>51</v>
      </c>
      <c r="E140" s="46">
        <v>150</v>
      </c>
      <c r="F140" s="46" t="s">
        <v>261</v>
      </c>
      <c r="G140" s="46" t="s">
        <v>261</v>
      </c>
    </row>
    <row r="141" spans="1:7" ht="31.5">
      <c r="A141" s="44" t="s">
        <v>711</v>
      </c>
      <c r="B141" s="45" t="s">
        <v>53</v>
      </c>
      <c r="C141" s="45" t="s">
        <v>712</v>
      </c>
      <c r="D141" s="79" t="s">
        <v>261</v>
      </c>
      <c r="E141" s="46">
        <v>50</v>
      </c>
      <c r="F141" s="46" t="s">
        <v>261</v>
      </c>
      <c r="G141" s="46" t="s">
        <v>261</v>
      </c>
    </row>
    <row r="142" spans="1:7" ht="31.5">
      <c r="A142" s="44" t="s">
        <v>55</v>
      </c>
      <c r="B142" s="45" t="s">
        <v>53</v>
      </c>
      <c r="C142" s="45" t="s">
        <v>712</v>
      </c>
      <c r="D142" s="45" t="s">
        <v>51</v>
      </c>
      <c r="E142" s="46">
        <v>50</v>
      </c>
      <c r="F142" s="46" t="s">
        <v>261</v>
      </c>
      <c r="G142" s="46" t="s">
        <v>261</v>
      </c>
    </row>
    <row r="143" spans="1:7" ht="31.5">
      <c r="A143" s="41" t="s">
        <v>490</v>
      </c>
      <c r="B143" s="42" t="s">
        <v>53</v>
      </c>
      <c r="C143" s="42" t="s">
        <v>491</v>
      </c>
      <c r="D143" s="80" t="s">
        <v>261</v>
      </c>
      <c r="E143" s="43">
        <v>947.02987</v>
      </c>
      <c r="F143" s="43" t="s">
        <v>261</v>
      </c>
      <c r="G143" s="43" t="s">
        <v>261</v>
      </c>
    </row>
    <row r="144" spans="1:7" ht="78.75">
      <c r="A144" s="44" t="s">
        <v>545</v>
      </c>
      <c r="B144" s="45" t="s">
        <v>53</v>
      </c>
      <c r="C144" s="45" t="s">
        <v>546</v>
      </c>
      <c r="D144" s="79" t="s">
        <v>261</v>
      </c>
      <c r="E144" s="46">
        <v>947.02987</v>
      </c>
      <c r="F144" s="46" t="s">
        <v>261</v>
      </c>
      <c r="G144" s="46" t="s">
        <v>261</v>
      </c>
    </row>
    <row r="145" spans="1:7" ht="31.5">
      <c r="A145" s="44" t="s">
        <v>55</v>
      </c>
      <c r="B145" s="45" t="s">
        <v>53</v>
      </c>
      <c r="C145" s="45" t="s">
        <v>546</v>
      </c>
      <c r="D145" s="45" t="s">
        <v>51</v>
      </c>
      <c r="E145" s="46">
        <v>947.02987</v>
      </c>
      <c r="F145" s="46" t="s">
        <v>261</v>
      </c>
      <c r="G145" s="46" t="s">
        <v>261</v>
      </c>
    </row>
    <row r="146" spans="1:7" ht="18.75">
      <c r="A146" s="41" t="s">
        <v>253</v>
      </c>
      <c r="B146" s="42" t="s">
        <v>53</v>
      </c>
      <c r="C146" s="42" t="s">
        <v>254</v>
      </c>
      <c r="D146" s="80" t="s">
        <v>261</v>
      </c>
      <c r="E146" s="43">
        <v>1444.306</v>
      </c>
      <c r="F146" s="43" t="s">
        <v>261</v>
      </c>
      <c r="G146" s="43" t="s">
        <v>261</v>
      </c>
    </row>
    <row r="147" spans="1:7" ht="34.5" customHeight="1">
      <c r="A147" s="44" t="s">
        <v>441</v>
      </c>
      <c r="B147" s="45" t="s">
        <v>53</v>
      </c>
      <c r="C147" s="45" t="s">
        <v>521</v>
      </c>
      <c r="D147" s="79" t="s">
        <v>261</v>
      </c>
      <c r="E147" s="46">
        <v>1444.306</v>
      </c>
      <c r="F147" s="46" t="s">
        <v>261</v>
      </c>
      <c r="G147" s="46" t="s">
        <v>261</v>
      </c>
    </row>
    <row r="148" spans="1:7" ht="31.5">
      <c r="A148" s="44" t="s">
        <v>55</v>
      </c>
      <c r="B148" s="45" t="s">
        <v>53</v>
      </c>
      <c r="C148" s="45" t="s">
        <v>521</v>
      </c>
      <c r="D148" s="45" t="s">
        <v>51</v>
      </c>
      <c r="E148" s="46">
        <v>1444.306</v>
      </c>
      <c r="F148" s="46" t="s">
        <v>261</v>
      </c>
      <c r="G148" s="46" t="s">
        <v>261</v>
      </c>
    </row>
    <row r="149" spans="1:7" ht="31.5">
      <c r="A149" s="41" t="s">
        <v>61</v>
      </c>
      <c r="B149" s="42" t="s">
        <v>53</v>
      </c>
      <c r="C149" s="42" t="s">
        <v>190</v>
      </c>
      <c r="D149" s="80" t="s">
        <v>261</v>
      </c>
      <c r="E149" s="43">
        <v>7571.43433</v>
      </c>
      <c r="F149" s="43">
        <v>7251.93875</v>
      </c>
      <c r="G149" s="43">
        <v>7251.93875</v>
      </c>
    </row>
    <row r="150" spans="1:7" ht="31.5">
      <c r="A150" s="41" t="s">
        <v>62</v>
      </c>
      <c r="B150" s="42" t="s">
        <v>53</v>
      </c>
      <c r="C150" s="42" t="s">
        <v>151</v>
      </c>
      <c r="D150" s="80" t="s">
        <v>261</v>
      </c>
      <c r="E150" s="43">
        <v>7571.43433</v>
      </c>
      <c r="F150" s="43">
        <v>7251.93875</v>
      </c>
      <c r="G150" s="43">
        <v>7251.93875</v>
      </c>
    </row>
    <row r="151" spans="1:7" ht="78.75">
      <c r="A151" s="44" t="s">
        <v>36</v>
      </c>
      <c r="B151" s="45" t="s">
        <v>53</v>
      </c>
      <c r="C151" s="45" t="s">
        <v>151</v>
      </c>
      <c r="D151" s="45" t="s">
        <v>37</v>
      </c>
      <c r="E151" s="46">
        <v>7271.93875</v>
      </c>
      <c r="F151" s="46">
        <v>7251.93875</v>
      </c>
      <c r="G151" s="46">
        <v>7251.93875</v>
      </c>
    </row>
    <row r="152" spans="1:7" ht="31.5">
      <c r="A152" s="44" t="s">
        <v>217</v>
      </c>
      <c r="B152" s="45" t="s">
        <v>53</v>
      </c>
      <c r="C152" s="45" t="s">
        <v>151</v>
      </c>
      <c r="D152" s="45" t="s">
        <v>38</v>
      </c>
      <c r="E152" s="46">
        <v>299.49558</v>
      </c>
      <c r="F152" s="46" t="s">
        <v>261</v>
      </c>
      <c r="G152" s="46" t="s">
        <v>261</v>
      </c>
    </row>
    <row r="153" spans="1:7" ht="31.5">
      <c r="A153" s="41" t="s">
        <v>63</v>
      </c>
      <c r="B153" s="42" t="s">
        <v>53</v>
      </c>
      <c r="C153" s="42" t="s">
        <v>191</v>
      </c>
      <c r="D153" s="80" t="s">
        <v>261</v>
      </c>
      <c r="E153" s="43">
        <v>35121.8695</v>
      </c>
      <c r="F153" s="43">
        <v>30811.64931</v>
      </c>
      <c r="G153" s="43">
        <v>30811.64931</v>
      </c>
    </row>
    <row r="154" spans="1:7" ht="18.75">
      <c r="A154" s="41" t="s">
        <v>221</v>
      </c>
      <c r="B154" s="42" t="s">
        <v>53</v>
      </c>
      <c r="C154" s="42" t="s">
        <v>152</v>
      </c>
      <c r="D154" s="80" t="s">
        <v>261</v>
      </c>
      <c r="E154" s="43">
        <v>35121.8695</v>
      </c>
      <c r="F154" s="43">
        <v>30811.64931</v>
      </c>
      <c r="G154" s="43">
        <v>30811.64931</v>
      </c>
    </row>
    <row r="155" spans="1:7" ht="31.5">
      <c r="A155" s="44" t="s">
        <v>55</v>
      </c>
      <c r="B155" s="45" t="s">
        <v>53</v>
      </c>
      <c r="C155" s="45" t="s">
        <v>152</v>
      </c>
      <c r="D155" s="45" t="s">
        <v>51</v>
      </c>
      <c r="E155" s="46">
        <v>21731.06141</v>
      </c>
      <c r="F155" s="46">
        <v>18058.518</v>
      </c>
      <c r="G155" s="46">
        <v>18058.518</v>
      </c>
    </row>
    <row r="156" spans="1:7" ht="47.25">
      <c r="A156" s="44" t="s">
        <v>444</v>
      </c>
      <c r="B156" s="45" t="s">
        <v>53</v>
      </c>
      <c r="C156" s="45" t="s">
        <v>277</v>
      </c>
      <c r="D156" s="79" t="s">
        <v>261</v>
      </c>
      <c r="E156" s="46">
        <v>13390.80809</v>
      </c>
      <c r="F156" s="46">
        <v>12753.13131</v>
      </c>
      <c r="G156" s="46">
        <v>12753.13131</v>
      </c>
    </row>
    <row r="157" spans="1:7" ht="31.5">
      <c r="A157" s="44" t="s">
        <v>55</v>
      </c>
      <c r="B157" s="45" t="s">
        <v>53</v>
      </c>
      <c r="C157" s="45" t="s">
        <v>277</v>
      </c>
      <c r="D157" s="45" t="s">
        <v>51</v>
      </c>
      <c r="E157" s="46">
        <v>13390.80809</v>
      </c>
      <c r="F157" s="46">
        <v>12753.13131</v>
      </c>
      <c r="G157" s="46">
        <v>12753.13131</v>
      </c>
    </row>
    <row r="158" spans="1:7" ht="31.5">
      <c r="A158" s="41" t="s">
        <v>494</v>
      </c>
      <c r="B158" s="42" t="s">
        <v>53</v>
      </c>
      <c r="C158" s="42" t="s">
        <v>442</v>
      </c>
      <c r="D158" s="80" t="s">
        <v>261</v>
      </c>
      <c r="E158" s="43">
        <v>3851.97814</v>
      </c>
      <c r="F158" s="43">
        <v>2950.88708</v>
      </c>
      <c r="G158" s="43">
        <v>2950.88708</v>
      </c>
    </row>
    <row r="159" spans="1:7" ht="18.75">
      <c r="A159" s="41" t="s">
        <v>222</v>
      </c>
      <c r="B159" s="42" t="s">
        <v>53</v>
      </c>
      <c r="C159" s="42" t="s">
        <v>443</v>
      </c>
      <c r="D159" s="80" t="s">
        <v>261</v>
      </c>
      <c r="E159" s="43">
        <v>3652.70808</v>
      </c>
      <c r="F159" s="43">
        <v>2950.88708</v>
      </c>
      <c r="G159" s="43">
        <v>2950.88708</v>
      </c>
    </row>
    <row r="160" spans="1:7" ht="31.5">
      <c r="A160" s="44" t="s">
        <v>55</v>
      </c>
      <c r="B160" s="45" t="s">
        <v>53</v>
      </c>
      <c r="C160" s="45" t="s">
        <v>443</v>
      </c>
      <c r="D160" s="45" t="s">
        <v>51</v>
      </c>
      <c r="E160" s="46">
        <v>1984.51515</v>
      </c>
      <c r="F160" s="46">
        <v>1431.179</v>
      </c>
      <c r="G160" s="46">
        <v>1431.179</v>
      </c>
    </row>
    <row r="161" spans="1:7" ht="47.25">
      <c r="A161" s="44" t="s">
        <v>444</v>
      </c>
      <c r="B161" s="45" t="s">
        <v>53</v>
      </c>
      <c r="C161" s="45" t="s">
        <v>445</v>
      </c>
      <c r="D161" s="79" t="s">
        <v>261</v>
      </c>
      <c r="E161" s="46">
        <v>1668.19293</v>
      </c>
      <c r="F161" s="46">
        <v>1519.70808</v>
      </c>
      <c r="G161" s="46">
        <v>1519.70808</v>
      </c>
    </row>
    <row r="162" spans="1:7" ht="31.5">
      <c r="A162" s="44" t="s">
        <v>55</v>
      </c>
      <c r="B162" s="45" t="s">
        <v>53</v>
      </c>
      <c r="C162" s="45" t="s">
        <v>445</v>
      </c>
      <c r="D162" s="45" t="s">
        <v>51</v>
      </c>
      <c r="E162" s="46">
        <v>1668.19293</v>
      </c>
      <c r="F162" s="46">
        <v>1519.70808</v>
      </c>
      <c r="G162" s="46">
        <v>1519.70808</v>
      </c>
    </row>
    <row r="163" spans="1:7" ht="31.5">
      <c r="A163" s="41" t="s">
        <v>440</v>
      </c>
      <c r="B163" s="42" t="s">
        <v>53</v>
      </c>
      <c r="C163" s="42" t="s">
        <v>446</v>
      </c>
      <c r="D163" s="80" t="s">
        <v>261</v>
      </c>
      <c r="E163" s="43">
        <v>199.27006</v>
      </c>
      <c r="F163" s="43" t="s">
        <v>261</v>
      </c>
      <c r="G163" s="43" t="s">
        <v>261</v>
      </c>
    </row>
    <row r="164" spans="1:7" ht="63">
      <c r="A164" s="44" t="s">
        <v>547</v>
      </c>
      <c r="B164" s="45" t="s">
        <v>53</v>
      </c>
      <c r="C164" s="45" t="s">
        <v>548</v>
      </c>
      <c r="D164" s="79" t="s">
        <v>261</v>
      </c>
      <c r="E164" s="46">
        <v>199.27006</v>
      </c>
      <c r="F164" s="46" t="s">
        <v>261</v>
      </c>
      <c r="G164" s="46" t="s">
        <v>261</v>
      </c>
    </row>
    <row r="165" spans="1:7" ht="31.5">
      <c r="A165" s="44" t="s">
        <v>55</v>
      </c>
      <c r="B165" s="45" t="s">
        <v>53</v>
      </c>
      <c r="C165" s="45" t="s">
        <v>548</v>
      </c>
      <c r="D165" s="45" t="s">
        <v>51</v>
      </c>
      <c r="E165" s="46">
        <v>199.27006</v>
      </c>
      <c r="F165" s="46" t="s">
        <v>261</v>
      </c>
      <c r="G165" s="46" t="s">
        <v>261</v>
      </c>
    </row>
    <row r="166" spans="1:7" ht="47.25">
      <c r="A166" s="41" t="s">
        <v>192</v>
      </c>
      <c r="B166" s="42" t="s">
        <v>53</v>
      </c>
      <c r="C166" s="42" t="s">
        <v>193</v>
      </c>
      <c r="D166" s="80" t="s">
        <v>261</v>
      </c>
      <c r="E166" s="43">
        <v>34296.5134</v>
      </c>
      <c r="F166" s="43">
        <v>20651.15298</v>
      </c>
      <c r="G166" s="43">
        <v>20651.15298</v>
      </c>
    </row>
    <row r="167" spans="1:7" ht="31.5">
      <c r="A167" s="41" t="s">
        <v>251</v>
      </c>
      <c r="B167" s="42" t="s">
        <v>53</v>
      </c>
      <c r="C167" s="42" t="s">
        <v>252</v>
      </c>
      <c r="D167" s="80" t="s">
        <v>261</v>
      </c>
      <c r="E167" s="43">
        <v>701</v>
      </c>
      <c r="F167" s="43" t="s">
        <v>261</v>
      </c>
      <c r="G167" s="43" t="s">
        <v>261</v>
      </c>
    </row>
    <row r="168" spans="1:7" ht="47.25">
      <c r="A168" s="41" t="s">
        <v>447</v>
      </c>
      <c r="B168" s="42" t="s">
        <v>53</v>
      </c>
      <c r="C168" s="42" t="s">
        <v>448</v>
      </c>
      <c r="D168" s="80" t="s">
        <v>261</v>
      </c>
      <c r="E168" s="43">
        <v>201</v>
      </c>
      <c r="F168" s="43" t="s">
        <v>261</v>
      </c>
      <c r="G168" s="43" t="s">
        <v>261</v>
      </c>
    </row>
    <row r="169" spans="1:7" ht="47.25">
      <c r="A169" s="44" t="s">
        <v>447</v>
      </c>
      <c r="B169" s="45" t="s">
        <v>53</v>
      </c>
      <c r="C169" s="45" t="s">
        <v>522</v>
      </c>
      <c r="D169" s="79" t="s">
        <v>261</v>
      </c>
      <c r="E169" s="46">
        <v>201</v>
      </c>
      <c r="F169" s="46" t="s">
        <v>261</v>
      </c>
      <c r="G169" s="46" t="s">
        <v>261</v>
      </c>
    </row>
    <row r="170" spans="1:7" ht="18.75">
      <c r="A170" s="44" t="s">
        <v>78</v>
      </c>
      <c r="B170" s="45" t="s">
        <v>53</v>
      </c>
      <c r="C170" s="45" t="s">
        <v>522</v>
      </c>
      <c r="D170" s="45" t="s">
        <v>79</v>
      </c>
      <c r="E170" s="46">
        <v>201</v>
      </c>
      <c r="F170" s="46" t="s">
        <v>261</v>
      </c>
      <c r="G170" s="46" t="s">
        <v>261</v>
      </c>
    </row>
    <row r="171" spans="1:7" ht="31.5">
      <c r="A171" s="41" t="s">
        <v>649</v>
      </c>
      <c r="B171" s="42" t="s">
        <v>53</v>
      </c>
      <c r="C171" s="42" t="s">
        <v>650</v>
      </c>
      <c r="D171" s="80" t="s">
        <v>261</v>
      </c>
      <c r="E171" s="43">
        <v>500</v>
      </c>
      <c r="F171" s="43" t="s">
        <v>261</v>
      </c>
      <c r="G171" s="43" t="s">
        <v>261</v>
      </c>
    </row>
    <row r="172" spans="1:7" ht="31.5">
      <c r="A172" s="44" t="s">
        <v>651</v>
      </c>
      <c r="B172" s="45" t="s">
        <v>53</v>
      </c>
      <c r="C172" s="45" t="s">
        <v>652</v>
      </c>
      <c r="D172" s="79" t="s">
        <v>261</v>
      </c>
      <c r="E172" s="46">
        <v>500</v>
      </c>
      <c r="F172" s="46" t="s">
        <v>261</v>
      </c>
      <c r="G172" s="46" t="s">
        <v>261</v>
      </c>
    </row>
    <row r="173" spans="1:7" ht="31.5">
      <c r="A173" s="44" t="s">
        <v>55</v>
      </c>
      <c r="B173" s="45" t="s">
        <v>53</v>
      </c>
      <c r="C173" s="45" t="s">
        <v>652</v>
      </c>
      <c r="D173" s="45" t="s">
        <v>51</v>
      </c>
      <c r="E173" s="46">
        <v>500</v>
      </c>
      <c r="F173" s="46" t="s">
        <v>261</v>
      </c>
      <c r="G173" s="46" t="s">
        <v>261</v>
      </c>
    </row>
    <row r="174" spans="1:7" ht="18.75">
      <c r="A174" s="41" t="s">
        <v>230</v>
      </c>
      <c r="B174" s="42" t="s">
        <v>53</v>
      </c>
      <c r="C174" s="42" t="s">
        <v>194</v>
      </c>
      <c r="D174" s="80" t="s">
        <v>261</v>
      </c>
      <c r="E174" s="43">
        <v>190</v>
      </c>
      <c r="F174" s="43" t="s">
        <v>261</v>
      </c>
      <c r="G174" s="43" t="s">
        <v>261</v>
      </c>
    </row>
    <row r="175" spans="1:7" ht="63">
      <c r="A175" s="41" t="s">
        <v>139</v>
      </c>
      <c r="B175" s="42" t="s">
        <v>53</v>
      </c>
      <c r="C175" s="42" t="s">
        <v>140</v>
      </c>
      <c r="D175" s="80" t="s">
        <v>261</v>
      </c>
      <c r="E175" s="43">
        <v>190</v>
      </c>
      <c r="F175" s="43" t="s">
        <v>261</v>
      </c>
      <c r="G175" s="43" t="s">
        <v>261</v>
      </c>
    </row>
    <row r="176" spans="1:7" ht="31.5">
      <c r="A176" s="44" t="s">
        <v>55</v>
      </c>
      <c r="B176" s="45" t="s">
        <v>53</v>
      </c>
      <c r="C176" s="45" t="s">
        <v>140</v>
      </c>
      <c r="D176" s="45" t="s">
        <v>51</v>
      </c>
      <c r="E176" s="46">
        <v>190</v>
      </c>
      <c r="F176" s="46" t="s">
        <v>261</v>
      </c>
      <c r="G176" s="46" t="s">
        <v>261</v>
      </c>
    </row>
    <row r="177" spans="1:7" ht="18.75">
      <c r="A177" s="41" t="s">
        <v>45</v>
      </c>
      <c r="B177" s="42" t="s">
        <v>53</v>
      </c>
      <c r="C177" s="42" t="s">
        <v>195</v>
      </c>
      <c r="D177" s="80" t="s">
        <v>261</v>
      </c>
      <c r="E177" s="43">
        <v>1060</v>
      </c>
      <c r="F177" s="43" t="s">
        <v>261</v>
      </c>
      <c r="G177" s="43" t="s">
        <v>261</v>
      </c>
    </row>
    <row r="178" spans="1:7" ht="32.25" customHeight="1">
      <c r="A178" s="41" t="s">
        <v>46</v>
      </c>
      <c r="B178" s="42" t="s">
        <v>53</v>
      </c>
      <c r="C178" s="42" t="s">
        <v>141</v>
      </c>
      <c r="D178" s="80" t="s">
        <v>261</v>
      </c>
      <c r="E178" s="43">
        <v>1060</v>
      </c>
      <c r="F178" s="43" t="s">
        <v>261</v>
      </c>
      <c r="G178" s="43" t="s">
        <v>261</v>
      </c>
    </row>
    <row r="179" spans="1:7" ht="31.5">
      <c r="A179" s="44" t="s">
        <v>55</v>
      </c>
      <c r="B179" s="45" t="s">
        <v>53</v>
      </c>
      <c r="C179" s="45" t="s">
        <v>141</v>
      </c>
      <c r="D179" s="45" t="s">
        <v>51</v>
      </c>
      <c r="E179" s="46">
        <v>1060</v>
      </c>
      <c r="F179" s="46" t="s">
        <v>261</v>
      </c>
      <c r="G179" s="46" t="s">
        <v>261</v>
      </c>
    </row>
    <row r="180" spans="1:7" ht="18.75">
      <c r="A180" s="41" t="s">
        <v>223</v>
      </c>
      <c r="B180" s="42" t="s">
        <v>53</v>
      </c>
      <c r="C180" s="42" t="s">
        <v>205</v>
      </c>
      <c r="D180" s="80" t="s">
        <v>261</v>
      </c>
      <c r="E180" s="43">
        <v>32345.5134</v>
      </c>
      <c r="F180" s="43">
        <v>20651.15298</v>
      </c>
      <c r="G180" s="43">
        <v>20651.15298</v>
      </c>
    </row>
    <row r="181" spans="1:7" ht="18.75">
      <c r="A181" s="41" t="s">
        <v>495</v>
      </c>
      <c r="B181" s="42" t="s">
        <v>53</v>
      </c>
      <c r="C181" s="42" t="s">
        <v>204</v>
      </c>
      <c r="D181" s="80" t="s">
        <v>261</v>
      </c>
      <c r="E181" s="43">
        <v>7204.79798</v>
      </c>
      <c r="F181" s="43">
        <v>6649.79798</v>
      </c>
      <c r="G181" s="43">
        <v>6649.79798</v>
      </c>
    </row>
    <row r="182" spans="1:7" ht="31.5">
      <c r="A182" s="44" t="s">
        <v>55</v>
      </c>
      <c r="B182" s="45" t="s">
        <v>53</v>
      </c>
      <c r="C182" s="45" t="s">
        <v>204</v>
      </c>
      <c r="D182" s="45" t="s">
        <v>51</v>
      </c>
      <c r="E182" s="46">
        <v>6678.63637</v>
      </c>
      <c r="F182" s="46">
        <v>6200</v>
      </c>
      <c r="G182" s="46">
        <v>6200</v>
      </c>
    </row>
    <row r="183" spans="1:7" ht="63">
      <c r="A183" s="44" t="s">
        <v>431</v>
      </c>
      <c r="B183" s="45" t="s">
        <v>53</v>
      </c>
      <c r="C183" s="45" t="s">
        <v>278</v>
      </c>
      <c r="D183" s="79" t="s">
        <v>261</v>
      </c>
      <c r="E183" s="46">
        <v>526.16161</v>
      </c>
      <c r="F183" s="46">
        <v>449.79798</v>
      </c>
      <c r="G183" s="46">
        <v>449.79798</v>
      </c>
    </row>
    <row r="184" spans="1:7" ht="31.5">
      <c r="A184" s="44" t="s">
        <v>55</v>
      </c>
      <c r="B184" s="45" t="s">
        <v>53</v>
      </c>
      <c r="C184" s="45" t="s">
        <v>278</v>
      </c>
      <c r="D184" s="45" t="s">
        <v>51</v>
      </c>
      <c r="E184" s="46">
        <v>526.16161</v>
      </c>
      <c r="F184" s="46">
        <v>449.79798</v>
      </c>
      <c r="G184" s="46">
        <v>449.79798</v>
      </c>
    </row>
    <row r="185" spans="1:7" ht="31.5">
      <c r="A185" s="41" t="s">
        <v>523</v>
      </c>
      <c r="B185" s="42" t="s">
        <v>53</v>
      </c>
      <c r="C185" s="42" t="s">
        <v>449</v>
      </c>
      <c r="D185" s="80" t="s">
        <v>261</v>
      </c>
      <c r="E185" s="43">
        <v>25140.71542</v>
      </c>
      <c r="F185" s="43">
        <v>14001.355</v>
      </c>
      <c r="G185" s="43">
        <v>14001.355</v>
      </c>
    </row>
    <row r="186" spans="1:7" ht="31.5">
      <c r="A186" s="44" t="s">
        <v>55</v>
      </c>
      <c r="B186" s="45" t="s">
        <v>53</v>
      </c>
      <c r="C186" s="45" t="s">
        <v>449</v>
      </c>
      <c r="D186" s="45" t="s">
        <v>51</v>
      </c>
      <c r="E186" s="46">
        <v>25140.71542</v>
      </c>
      <c r="F186" s="46">
        <v>14001.355</v>
      </c>
      <c r="G186" s="46">
        <v>14001.355</v>
      </c>
    </row>
    <row r="187" spans="1:7" ht="47.25">
      <c r="A187" s="41" t="s">
        <v>502</v>
      </c>
      <c r="B187" s="42" t="s">
        <v>53</v>
      </c>
      <c r="C187" s="42" t="s">
        <v>198</v>
      </c>
      <c r="D187" s="80" t="s">
        <v>261</v>
      </c>
      <c r="E187" s="43">
        <v>1500.90246</v>
      </c>
      <c r="F187" s="43" t="s">
        <v>261</v>
      </c>
      <c r="G187" s="43" t="s">
        <v>261</v>
      </c>
    </row>
    <row r="188" spans="1:7" ht="31.5">
      <c r="A188" s="41" t="s">
        <v>479</v>
      </c>
      <c r="B188" s="42" t="s">
        <v>53</v>
      </c>
      <c r="C188" s="42" t="s">
        <v>480</v>
      </c>
      <c r="D188" s="80" t="s">
        <v>261</v>
      </c>
      <c r="E188" s="43">
        <v>1500.90246</v>
      </c>
      <c r="F188" s="43" t="s">
        <v>261</v>
      </c>
      <c r="G188" s="43" t="s">
        <v>261</v>
      </c>
    </row>
    <row r="189" spans="1:7" ht="31.5">
      <c r="A189" s="41" t="s">
        <v>481</v>
      </c>
      <c r="B189" s="42" t="s">
        <v>53</v>
      </c>
      <c r="C189" s="42" t="s">
        <v>482</v>
      </c>
      <c r="D189" s="80" t="s">
        <v>261</v>
      </c>
      <c r="E189" s="43">
        <v>1500.90246</v>
      </c>
      <c r="F189" s="43" t="s">
        <v>261</v>
      </c>
      <c r="G189" s="43" t="s">
        <v>261</v>
      </c>
    </row>
    <row r="190" spans="1:7" ht="31.5">
      <c r="A190" s="44" t="s">
        <v>217</v>
      </c>
      <c r="B190" s="45" t="s">
        <v>53</v>
      </c>
      <c r="C190" s="45" t="s">
        <v>482</v>
      </c>
      <c r="D190" s="45" t="s">
        <v>38</v>
      </c>
      <c r="E190" s="46">
        <v>12</v>
      </c>
      <c r="F190" s="46" t="s">
        <v>261</v>
      </c>
      <c r="G190" s="46" t="s">
        <v>261</v>
      </c>
    </row>
    <row r="191" spans="1:7" ht="31.5">
      <c r="A191" s="44" t="s">
        <v>55</v>
      </c>
      <c r="B191" s="45" t="s">
        <v>53</v>
      </c>
      <c r="C191" s="45" t="s">
        <v>482</v>
      </c>
      <c r="D191" s="45" t="s">
        <v>51</v>
      </c>
      <c r="E191" s="46">
        <v>1018.841</v>
      </c>
      <c r="F191" s="46" t="s">
        <v>261</v>
      </c>
      <c r="G191" s="46" t="s">
        <v>261</v>
      </c>
    </row>
    <row r="192" spans="1:7" ht="47.25">
      <c r="A192" s="44" t="s">
        <v>703</v>
      </c>
      <c r="B192" s="45" t="s">
        <v>53</v>
      </c>
      <c r="C192" s="45" t="s">
        <v>704</v>
      </c>
      <c r="D192" s="79" t="s">
        <v>261</v>
      </c>
      <c r="E192" s="46">
        <v>400</v>
      </c>
      <c r="F192" s="46" t="s">
        <v>261</v>
      </c>
      <c r="G192" s="46" t="s">
        <v>261</v>
      </c>
    </row>
    <row r="193" spans="1:7" ht="31.5">
      <c r="A193" s="44" t="s">
        <v>55</v>
      </c>
      <c r="B193" s="45" t="s">
        <v>53</v>
      </c>
      <c r="C193" s="45" t="s">
        <v>704</v>
      </c>
      <c r="D193" s="45" t="s">
        <v>51</v>
      </c>
      <c r="E193" s="46">
        <v>400</v>
      </c>
      <c r="F193" s="46" t="s">
        <v>261</v>
      </c>
      <c r="G193" s="46" t="s">
        <v>261</v>
      </c>
    </row>
    <row r="194" spans="1:7" ht="78.75">
      <c r="A194" s="44" t="s">
        <v>549</v>
      </c>
      <c r="B194" s="45" t="s">
        <v>53</v>
      </c>
      <c r="C194" s="45" t="s">
        <v>550</v>
      </c>
      <c r="D194" s="79" t="s">
        <v>261</v>
      </c>
      <c r="E194" s="46">
        <v>70.06146</v>
      </c>
      <c r="F194" s="46" t="s">
        <v>261</v>
      </c>
      <c r="G194" s="46" t="s">
        <v>261</v>
      </c>
    </row>
    <row r="195" spans="1:7" ht="31.5">
      <c r="A195" s="44" t="s">
        <v>55</v>
      </c>
      <c r="B195" s="45" t="s">
        <v>53</v>
      </c>
      <c r="C195" s="45" t="s">
        <v>550</v>
      </c>
      <c r="D195" s="45" t="s">
        <v>51</v>
      </c>
      <c r="E195" s="46">
        <v>70.06146</v>
      </c>
      <c r="F195" s="46" t="s">
        <v>261</v>
      </c>
      <c r="G195" s="46" t="s">
        <v>261</v>
      </c>
    </row>
    <row r="196" spans="1:7" ht="50.25" customHeight="1">
      <c r="A196" s="38" t="s">
        <v>517</v>
      </c>
      <c r="B196" s="79" t="s">
        <v>65</v>
      </c>
      <c r="C196" s="74" t="s">
        <v>261</v>
      </c>
      <c r="D196" s="74" t="s">
        <v>261</v>
      </c>
      <c r="E196" s="39">
        <v>107353.3958</v>
      </c>
      <c r="F196" s="39">
        <v>54459.48524</v>
      </c>
      <c r="G196" s="39">
        <v>48760.33524</v>
      </c>
    </row>
    <row r="197" spans="1:7" ht="31.5">
      <c r="A197" s="41" t="s">
        <v>66</v>
      </c>
      <c r="B197" s="42" t="s">
        <v>65</v>
      </c>
      <c r="C197" s="42" t="s">
        <v>170</v>
      </c>
      <c r="D197" s="80" t="s">
        <v>261</v>
      </c>
      <c r="E197" s="43">
        <v>68069.43172</v>
      </c>
      <c r="F197" s="43">
        <v>30826.694</v>
      </c>
      <c r="G197" s="43">
        <v>25127.544</v>
      </c>
    </row>
    <row r="198" spans="1:7" ht="47.25">
      <c r="A198" s="41" t="s">
        <v>263</v>
      </c>
      <c r="B198" s="42" t="s">
        <v>65</v>
      </c>
      <c r="C198" s="42" t="s">
        <v>171</v>
      </c>
      <c r="D198" s="80" t="s">
        <v>261</v>
      </c>
      <c r="E198" s="43">
        <v>68069.43172</v>
      </c>
      <c r="F198" s="43">
        <v>30826.694</v>
      </c>
      <c r="G198" s="43">
        <v>25127.544</v>
      </c>
    </row>
    <row r="199" spans="1:7" ht="31.5">
      <c r="A199" s="41" t="s">
        <v>234</v>
      </c>
      <c r="B199" s="42" t="s">
        <v>65</v>
      </c>
      <c r="C199" s="42" t="s">
        <v>264</v>
      </c>
      <c r="D199" s="80" t="s">
        <v>261</v>
      </c>
      <c r="E199" s="43">
        <v>14094.73378</v>
      </c>
      <c r="F199" s="43">
        <v>13929.7643</v>
      </c>
      <c r="G199" s="43">
        <v>13929.7643</v>
      </c>
    </row>
    <row r="200" spans="1:7" ht="31.5">
      <c r="A200" s="44" t="s">
        <v>217</v>
      </c>
      <c r="B200" s="45" t="s">
        <v>65</v>
      </c>
      <c r="C200" s="45" t="s">
        <v>264</v>
      </c>
      <c r="D200" s="45" t="s">
        <v>38</v>
      </c>
      <c r="E200" s="46">
        <v>5241.70348</v>
      </c>
      <c r="F200" s="46">
        <v>5076.734</v>
      </c>
      <c r="G200" s="46">
        <v>5076.734</v>
      </c>
    </row>
    <row r="201" spans="1:7" ht="31.5">
      <c r="A201" s="44" t="s">
        <v>234</v>
      </c>
      <c r="B201" s="45" t="s">
        <v>65</v>
      </c>
      <c r="C201" s="45" t="s">
        <v>558</v>
      </c>
      <c r="D201" s="79" t="s">
        <v>261</v>
      </c>
      <c r="E201" s="46">
        <v>8853.0303</v>
      </c>
      <c r="F201" s="46">
        <v>8853.0303</v>
      </c>
      <c r="G201" s="46">
        <v>8853.0303</v>
      </c>
    </row>
    <row r="202" spans="1:7" ht="31.5">
      <c r="A202" s="44" t="s">
        <v>217</v>
      </c>
      <c r="B202" s="45" t="s">
        <v>65</v>
      </c>
      <c r="C202" s="45" t="s">
        <v>558</v>
      </c>
      <c r="D202" s="45" t="s">
        <v>38</v>
      </c>
      <c r="E202" s="46">
        <v>8853.0303</v>
      </c>
      <c r="F202" s="46">
        <v>8853.0303</v>
      </c>
      <c r="G202" s="46">
        <v>8853.0303</v>
      </c>
    </row>
    <row r="203" spans="1:7" ht="31.5">
      <c r="A203" s="41" t="s">
        <v>235</v>
      </c>
      <c r="B203" s="42" t="s">
        <v>65</v>
      </c>
      <c r="C203" s="42" t="s">
        <v>236</v>
      </c>
      <c r="D203" s="80" t="s">
        <v>261</v>
      </c>
      <c r="E203" s="43">
        <v>39099.17746</v>
      </c>
      <c r="F203" s="43">
        <v>6361.83858</v>
      </c>
      <c r="G203" s="43">
        <v>6671.34728</v>
      </c>
    </row>
    <row r="204" spans="1:7" ht="31.5">
      <c r="A204" s="44" t="s">
        <v>217</v>
      </c>
      <c r="B204" s="45" t="s">
        <v>65</v>
      </c>
      <c r="C204" s="45" t="s">
        <v>236</v>
      </c>
      <c r="D204" s="45" t="s">
        <v>38</v>
      </c>
      <c r="E204" s="46">
        <v>5080.45018</v>
      </c>
      <c r="F204" s="46">
        <v>6361.83858</v>
      </c>
      <c r="G204" s="46">
        <v>6671.34728</v>
      </c>
    </row>
    <row r="205" spans="1:7" ht="63">
      <c r="A205" s="44" t="s">
        <v>692</v>
      </c>
      <c r="B205" s="45" t="s">
        <v>65</v>
      </c>
      <c r="C205" s="45" t="s">
        <v>693</v>
      </c>
      <c r="D205" s="79" t="s">
        <v>261</v>
      </c>
      <c r="E205" s="46">
        <v>34018.72728</v>
      </c>
      <c r="F205" s="46" t="s">
        <v>261</v>
      </c>
      <c r="G205" s="46" t="s">
        <v>261</v>
      </c>
    </row>
    <row r="206" spans="1:7" ht="31.5">
      <c r="A206" s="44" t="s">
        <v>217</v>
      </c>
      <c r="B206" s="45" t="s">
        <v>65</v>
      </c>
      <c r="C206" s="45" t="s">
        <v>693</v>
      </c>
      <c r="D206" s="45" t="s">
        <v>38</v>
      </c>
      <c r="E206" s="46">
        <v>33845.45455</v>
      </c>
      <c r="F206" s="46" t="s">
        <v>261</v>
      </c>
      <c r="G206" s="46" t="s">
        <v>261</v>
      </c>
    </row>
    <row r="207" spans="1:7" ht="18.75">
      <c r="A207" s="44" t="s">
        <v>78</v>
      </c>
      <c r="B207" s="45" t="s">
        <v>65</v>
      </c>
      <c r="C207" s="45" t="s">
        <v>693</v>
      </c>
      <c r="D207" s="45" t="s">
        <v>79</v>
      </c>
      <c r="E207" s="46">
        <v>173.27273</v>
      </c>
      <c r="F207" s="46" t="s">
        <v>261</v>
      </c>
      <c r="G207" s="46" t="s">
        <v>261</v>
      </c>
    </row>
    <row r="208" spans="1:7" ht="18.75">
      <c r="A208" s="41" t="s">
        <v>256</v>
      </c>
      <c r="B208" s="42" t="s">
        <v>65</v>
      </c>
      <c r="C208" s="42" t="s">
        <v>257</v>
      </c>
      <c r="D208" s="80" t="s">
        <v>261</v>
      </c>
      <c r="E208" s="43">
        <v>845.3369</v>
      </c>
      <c r="F208" s="43">
        <v>548.02712</v>
      </c>
      <c r="G208" s="43">
        <v>439.36842</v>
      </c>
    </row>
    <row r="209" spans="1:7" ht="31.5">
      <c r="A209" s="44" t="s">
        <v>217</v>
      </c>
      <c r="B209" s="45" t="s">
        <v>65</v>
      </c>
      <c r="C209" s="45" t="s">
        <v>257</v>
      </c>
      <c r="D209" s="45" t="s">
        <v>38</v>
      </c>
      <c r="E209" s="46">
        <v>156.6587</v>
      </c>
      <c r="F209" s="46">
        <v>108.6587</v>
      </c>
      <c r="G209" s="46" t="s">
        <v>261</v>
      </c>
    </row>
    <row r="210" spans="1:7" ht="18.75">
      <c r="A210" s="44" t="s">
        <v>256</v>
      </c>
      <c r="B210" s="45" t="s">
        <v>65</v>
      </c>
      <c r="C210" s="45" t="s">
        <v>258</v>
      </c>
      <c r="D210" s="79" t="s">
        <v>261</v>
      </c>
      <c r="E210" s="46">
        <v>688.6782</v>
      </c>
      <c r="F210" s="46">
        <v>439.36842</v>
      </c>
      <c r="G210" s="46">
        <v>439.36842</v>
      </c>
    </row>
    <row r="211" spans="1:7" ht="31.5">
      <c r="A211" s="44" t="s">
        <v>217</v>
      </c>
      <c r="B211" s="45" t="s">
        <v>65</v>
      </c>
      <c r="C211" s="45" t="s">
        <v>258</v>
      </c>
      <c r="D211" s="45" t="s">
        <v>38</v>
      </c>
      <c r="E211" s="46">
        <v>688.6782</v>
      </c>
      <c r="F211" s="46">
        <v>439.36842</v>
      </c>
      <c r="G211" s="46">
        <v>439.36842</v>
      </c>
    </row>
    <row r="212" spans="1:7" ht="31.5">
      <c r="A212" s="41" t="s">
        <v>628</v>
      </c>
      <c r="B212" s="42" t="s">
        <v>65</v>
      </c>
      <c r="C212" s="42" t="s">
        <v>629</v>
      </c>
      <c r="D212" s="80" t="s">
        <v>261</v>
      </c>
      <c r="E212" s="43">
        <v>4700.825</v>
      </c>
      <c r="F212" s="43" t="s">
        <v>261</v>
      </c>
      <c r="G212" s="43" t="s">
        <v>261</v>
      </c>
    </row>
    <row r="213" spans="1:7" ht="47.25">
      <c r="A213" s="44" t="s">
        <v>630</v>
      </c>
      <c r="B213" s="45" t="s">
        <v>65</v>
      </c>
      <c r="C213" s="45" t="s">
        <v>631</v>
      </c>
      <c r="D213" s="79" t="s">
        <v>261</v>
      </c>
      <c r="E213" s="46">
        <v>4700.825</v>
      </c>
      <c r="F213" s="46" t="s">
        <v>261</v>
      </c>
      <c r="G213" s="46" t="s">
        <v>261</v>
      </c>
    </row>
    <row r="214" spans="1:7" ht="31.5">
      <c r="A214" s="44" t="s">
        <v>217</v>
      </c>
      <c r="B214" s="45" t="s">
        <v>65</v>
      </c>
      <c r="C214" s="45" t="s">
        <v>631</v>
      </c>
      <c r="D214" s="45" t="s">
        <v>38</v>
      </c>
      <c r="E214" s="46">
        <v>4476.168</v>
      </c>
      <c r="F214" s="46" t="s">
        <v>261</v>
      </c>
      <c r="G214" s="46" t="s">
        <v>261</v>
      </c>
    </row>
    <row r="215" spans="1:7" ht="18.75">
      <c r="A215" s="44" t="s">
        <v>78</v>
      </c>
      <c r="B215" s="45" t="s">
        <v>65</v>
      </c>
      <c r="C215" s="45" t="s">
        <v>631</v>
      </c>
      <c r="D215" s="45" t="s">
        <v>79</v>
      </c>
      <c r="E215" s="46">
        <v>224.657</v>
      </c>
      <c r="F215" s="46" t="s">
        <v>261</v>
      </c>
      <c r="G215" s="46" t="s">
        <v>261</v>
      </c>
    </row>
    <row r="216" spans="1:7" ht="18.75">
      <c r="A216" s="41" t="s">
        <v>237</v>
      </c>
      <c r="B216" s="42" t="s">
        <v>65</v>
      </c>
      <c r="C216" s="42" t="s">
        <v>238</v>
      </c>
      <c r="D216" s="80" t="s">
        <v>261</v>
      </c>
      <c r="E216" s="43">
        <v>5900</v>
      </c>
      <c r="F216" s="43">
        <v>9987.064</v>
      </c>
      <c r="G216" s="43">
        <v>4087.064</v>
      </c>
    </row>
    <row r="217" spans="1:7" ht="31.5">
      <c r="A217" s="44" t="s">
        <v>217</v>
      </c>
      <c r="B217" s="45" t="s">
        <v>65</v>
      </c>
      <c r="C217" s="45" t="s">
        <v>238</v>
      </c>
      <c r="D217" s="45" t="s">
        <v>38</v>
      </c>
      <c r="E217" s="46">
        <v>5900</v>
      </c>
      <c r="F217" s="46">
        <v>5900</v>
      </c>
      <c r="G217" s="46" t="s">
        <v>261</v>
      </c>
    </row>
    <row r="218" spans="1:7" ht="47.25">
      <c r="A218" s="44" t="s">
        <v>694</v>
      </c>
      <c r="B218" s="45" t="s">
        <v>65</v>
      </c>
      <c r="C218" s="45" t="s">
        <v>695</v>
      </c>
      <c r="D218" s="79" t="s">
        <v>261</v>
      </c>
      <c r="E218" s="46" t="s">
        <v>261</v>
      </c>
      <c r="F218" s="46">
        <v>4087.064</v>
      </c>
      <c r="G218" s="46">
        <v>4087.064</v>
      </c>
    </row>
    <row r="219" spans="1:7" ht="31.5">
      <c r="A219" s="44" t="s">
        <v>217</v>
      </c>
      <c r="B219" s="45" t="s">
        <v>65</v>
      </c>
      <c r="C219" s="45" t="s">
        <v>695</v>
      </c>
      <c r="D219" s="45" t="s">
        <v>38</v>
      </c>
      <c r="E219" s="46" t="s">
        <v>261</v>
      </c>
      <c r="F219" s="46">
        <v>4087.064</v>
      </c>
      <c r="G219" s="46">
        <v>4087.064</v>
      </c>
    </row>
    <row r="220" spans="1:7" ht="18.75">
      <c r="A220" s="41" t="s">
        <v>599</v>
      </c>
      <c r="B220" s="42" t="s">
        <v>65</v>
      </c>
      <c r="C220" s="42" t="s">
        <v>600</v>
      </c>
      <c r="D220" s="80" t="s">
        <v>261</v>
      </c>
      <c r="E220" s="43">
        <v>3429.35858</v>
      </c>
      <c r="F220" s="43" t="s">
        <v>261</v>
      </c>
      <c r="G220" s="43" t="s">
        <v>261</v>
      </c>
    </row>
    <row r="221" spans="1:7" ht="31.5">
      <c r="A221" s="44" t="s">
        <v>601</v>
      </c>
      <c r="B221" s="45" t="s">
        <v>65</v>
      </c>
      <c r="C221" s="45" t="s">
        <v>602</v>
      </c>
      <c r="D221" s="79" t="s">
        <v>261</v>
      </c>
      <c r="E221" s="46">
        <v>3429.35858</v>
      </c>
      <c r="F221" s="46" t="s">
        <v>261</v>
      </c>
      <c r="G221" s="46" t="s">
        <v>261</v>
      </c>
    </row>
    <row r="222" spans="1:7" ht="18.75">
      <c r="A222" s="44" t="s">
        <v>78</v>
      </c>
      <c r="B222" s="45" t="s">
        <v>65</v>
      </c>
      <c r="C222" s="45" t="s">
        <v>602</v>
      </c>
      <c r="D222" s="45" t="s">
        <v>79</v>
      </c>
      <c r="E222" s="46">
        <v>3429.35858</v>
      </c>
      <c r="F222" s="46" t="s">
        <v>261</v>
      </c>
      <c r="G222" s="46" t="s">
        <v>261</v>
      </c>
    </row>
    <row r="223" spans="1:7" ht="47.25">
      <c r="A223" s="41" t="s">
        <v>42</v>
      </c>
      <c r="B223" s="42" t="s">
        <v>65</v>
      </c>
      <c r="C223" s="42" t="s">
        <v>172</v>
      </c>
      <c r="D223" s="80" t="s">
        <v>261</v>
      </c>
      <c r="E223" s="43">
        <v>24167.67576</v>
      </c>
      <c r="F223" s="43">
        <v>9478.108</v>
      </c>
      <c r="G223" s="43">
        <v>9478.108</v>
      </c>
    </row>
    <row r="224" spans="1:7" ht="47.25">
      <c r="A224" s="41" t="s">
        <v>410</v>
      </c>
      <c r="B224" s="42" t="s">
        <v>65</v>
      </c>
      <c r="C224" s="42" t="s">
        <v>173</v>
      </c>
      <c r="D224" s="80" t="s">
        <v>261</v>
      </c>
      <c r="E224" s="43">
        <v>10744.449</v>
      </c>
      <c r="F224" s="43">
        <v>8938.577</v>
      </c>
      <c r="G224" s="43">
        <v>8938.577</v>
      </c>
    </row>
    <row r="225" spans="1:7" ht="94.5">
      <c r="A225" s="41" t="s">
        <v>632</v>
      </c>
      <c r="B225" s="42" t="s">
        <v>65</v>
      </c>
      <c r="C225" s="42" t="s">
        <v>633</v>
      </c>
      <c r="D225" s="80" t="s">
        <v>261</v>
      </c>
      <c r="E225" s="43">
        <v>185</v>
      </c>
      <c r="F225" s="43" t="s">
        <v>261</v>
      </c>
      <c r="G225" s="43" t="s">
        <v>261</v>
      </c>
    </row>
    <row r="226" spans="1:7" ht="31.5">
      <c r="A226" s="44" t="s">
        <v>217</v>
      </c>
      <c r="B226" s="45" t="s">
        <v>65</v>
      </c>
      <c r="C226" s="45" t="s">
        <v>633</v>
      </c>
      <c r="D226" s="45" t="s">
        <v>38</v>
      </c>
      <c r="E226" s="46">
        <v>185</v>
      </c>
      <c r="F226" s="46" t="s">
        <v>261</v>
      </c>
      <c r="G226" s="46" t="s">
        <v>261</v>
      </c>
    </row>
    <row r="227" spans="1:7" ht="78.75">
      <c r="A227" s="41" t="s">
        <v>224</v>
      </c>
      <c r="B227" s="42" t="s">
        <v>65</v>
      </c>
      <c r="C227" s="42" t="s">
        <v>225</v>
      </c>
      <c r="D227" s="80" t="s">
        <v>261</v>
      </c>
      <c r="E227" s="43">
        <v>8938.611</v>
      </c>
      <c r="F227" s="43">
        <v>8938.577</v>
      </c>
      <c r="G227" s="43">
        <v>8938.577</v>
      </c>
    </row>
    <row r="228" spans="1:7" ht="78.75" customHeight="1">
      <c r="A228" s="44" t="s">
        <v>412</v>
      </c>
      <c r="B228" s="45" t="s">
        <v>65</v>
      </c>
      <c r="C228" s="45" t="s">
        <v>240</v>
      </c>
      <c r="D228" s="79" t="s">
        <v>261</v>
      </c>
      <c r="E228" s="46">
        <v>4722.611</v>
      </c>
      <c r="F228" s="46">
        <v>3737.845</v>
      </c>
      <c r="G228" s="46">
        <v>3737.845</v>
      </c>
    </row>
    <row r="229" spans="1:7" ht="31.5">
      <c r="A229" s="44" t="s">
        <v>226</v>
      </c>
      <c r="B229" s="45" t="s">
        <v>65</v>
      </c>
      <c r="C229" s="45" t="s">
        <v>240</v>
      </c>
      <c r="D229" s="45" t="s">
        <v>44</v>
      </c>
      <c r="E229" s="46">
        <v>4722.611</v>
      </c>
      <c r="F229" s="46">
        <v>3737.845</v>
      </c>
      <c r="G229" s="46">
        <v>3737.845</v>
      </c>
    </row>
    <row r="230" spans="1:7" ht="80.25" customHeight="1">
      <c r="A230" s="44" t="s">
        <v>412</v>
      </c>
      <c r="B230" s="45" t="s">
        <v>65</v>
      </c>
      <c r="C230" s="45" t="s">
        <v>206</v>
      </c>
      <c r="D230" s="79" t="s">
        <v>261</v>
      </c>
      <c r="E230" s="46">
        <v>4216</v>
      </c>
      <c r="F230" s="46">
        <v>5200.732</v>
      </c>
      <c r="G230" s="46">
        <v>5200.732</v>
      </c>
    </row>
    <row r="231" spans="1:7" ht="31.5">
      <c r="A231" s="44" t="s">
        <v>226</v>
      </c>
      <c r="B231" s="45" t="s">
        <v>65</v>
      </c>
      <c r="C231" s="45" t="s">
        <v>206</v>
      </c>
      <c r="D231" s="45" t="s">
        <v>44</v>
      </c>
      <c r="E231" s="46">
        <v>4216</v>
      </c>
      <c r="F231" s="46">
        <v>5200.732</v>
      </c>
      <c r="G231" s="46">
        <v>5200.732</v>
      </c>
    </row>
    <row r="232" spans="1:7" ht="18.75">
      <c r="A232" s="41" t="s">
        <v>733</v>
      </c>
      <c r="B232" s="42" t="s">
        <v>65</v>
      </c>
      <c r="C232" s="42" t="s">
        <v>734</v>
      </c>
      <c r="D232" s="80" t="s">
        <v>261</v>
      </c>
      <c r="E232" s="43">
        <v>1620.838</v>
      </c>
      <c r="F232" s="43" t="s">
        <v>261</v>
      </c>
      <c r="G232" s="43" t="s">
        <v>261</v>
      </c>
    </row>
    <row r="233" spans="1:7" ht="31.5">
      <c r="A233" s="44" t="s">
        <v>735</v>
      </c>
      <c r="B233" s="45" t="s">
        <v>65</v>
      </c>
      <c r="C233" s="45" t="s">
        <v>736</v>
      </c>
      <c r="D233" s="79" t="s">
        <v>261</v>
      </c>
      <c r="E233" s="46">
        <v>1620.838</v>
      </c>
      <c r="F233" s="46" t="s">
        <v>261</v>
      </c>
      <c r="G233" s="46" t="s">
        <v>261</v>
      </c>
    </row>
    <row r="234" spans="1:7" ht="18.75">
      <c r="A234" s="44" t="s">
        <v>78</v>
      </c>
      <c r="B234" s="45" t="s">
        <v>65</v>
      </c>
      <c r="C234" s="45" t="s">
        <v>736</v>
      </c>
      <c r="D234" s="45" t="s">
        <v>79</v>
      </c>
      <c r="E234" s="46">
        <v>1620.838</v>
      </c>
      <c r="F234" s="46" t="s">
        <v>261</v>
      </c>
      <c r="G234" s="46" t="s">
        <v>261</v>
      </c>
    </row>
    <row r="235" spans="1:7" ht="31.5">
      <c r="A235" s="41" t="s">
        <v>43</v>
      </c>
      <c r="B235" s="42" t="s">
        <v>65</v>
      </c>
      <c r="C235" s="42" t="s">
        <v>174</v>
      </c>
      <c r="D235" s="80" t="s">
        <v>261</v>
      </c>
      <c r="E235" s="43">
        <v>12804.45976</v>
      </c>
      <c r="F235" s="43" t="s">
        <v>261</v>
      </c>
      <c r="G235" s="43" t="s">
        <v>261</v>
      </c>
    </row>
    <row r="236" spans="1:7" ht="31.5">
      <c r="A236" s="41" t="s">
        <v>551</v>
      </c>
      <c r="B236" s="42" t="s">
        <v>65</v>
      </c>
      <c r="C236" s="42" t="s">
        <v>552</v>
      </c>
      <c r="D236" s="80" t="s">
        <v>261</v>
      </c>
      <c r="E236" s="43">
        <v>3614.2596</v>
      </c>
      <c r="F236" s="43" t="s">
        <v>261</v>
      </c>
      <c r="G236" s="43" t="s">
        <v>261</v>
      </c>
    </row>
    <row r="237" spans="1:7" ht="31.5">
      <c r="A237" s="44" t="s">
        <v>217</v>
      </c>
      <c r="B237" s="45" t="s">
        <v>65</v>
      </c>
      <c r="C237" s="45" t="s">
        <v>552</v>
      </c>
      <c r="D237" s="45" t="s">
        <v>38</v>
      </c>
      <c r="E237" s="46">
        <v>1634.03418</v>
      </c>
      <c r="F237" s="46" t="s">
        <v>261</v>
      </c>
      <c r="G237" s="46" t="s">
        <v>261</v>
      </c>
    </row>
    <row r="238" spans="1:7" ht="126">
      <c r="A238" s="44" t="s">
        <v>553</v>
      </c>
      <c r="B238" s="45" t="s">
        <v>65</v>
      </c>
      <c r="C238" s="45" t="s">
        <v>554</v>
      </c>
      <c r="D238" s="79" t="s">
        <v>261</v>
      </c>
      <c r="E238" s="46">
        <v>1980.22542</v>
      </c>
      <c r="F238" s="46" t="s">
        <v>261</v>
      </c>
      <c r="G238" s="46" t="s">
        <v>261</v>
      </c>
    </row>
    <row r="239" spans="1:7" ht="18.75">
      <c r="A239" s="44" t="s">
        <v>78</v>
      </c>
      <c r="B239" s="45" t="s">
        <v>65</v>
      </c>
      <c r="C239" s="45" t="s">
        <v>554</v>
      </c>
      <c r="D239" s="45" t="s">
        <v>79</v>
      </c>
      <c r="E239" s="46">
        <v>1980.22542</v>
      </c>
      <c r="F239" s="46" t="s">
        <v>261</v>
      </c>
      <c r="G239" s="46" t="s">
        <v>261</v>
      </c>
    </row>
    <row r="240" spans="1:7" ht="31.5">
      <c r="A240" s="41" t="s">
        <v>67</v>
      </c>
      <c r="B240" s="42" t="s">
        <v>65</v>
      </c>
      <c r="C240" s="42" t="s">
        <v>153</v>
      </c>
      <c r="D240" s="80" t="s">
        <v>261</v>
      </c>
      <c r="E240" s="43">
        <v>804.75101</v>
      </c>
      <c r="F240" s="43" t="s">
        <v>261</v>
      </c>
      <c r="G240" s="43" t="s">
        <v>261</v>
      </c>
    </row>
    <row r="241" spans="1:7" ht="31.5">
      <c r="A241" s="44" t="s">
        <v>217</v>
      </c>
      <c r="B241" s="45" t="s">
        <v>65</v>
      </c>
      <c r="C241" s="45" t="s">
        <v>153</v>
      </c>
      <c r="D241" s="45" t="s">
        <v>38</v>
      </c>
      <c r="E241" s="46">
        <v>804.75101</v>
      </c>
      <c r="F241" s="46" t="s">
        <v>261</v>
      </c>
      <c r="G241" s="46" t="s">
        <v>261</v>
      </c>
    </row>
    <row r="242" spans="1:7" ht="21" customHeight="1">
      <c r="A242" s="41" t="s">
        <v>244</v>
      </c>
      <c r="B242" s="42" t="s">
        <v>65</v>
      </c>
      <c r="C242" s="42" t="s">
        <v>245</v>
      </c>
      <c r="D242" s="80" t="s">
        <v>261</v>
      </c>
      <c r="E242" s="43">
        <v>888.896</v>
      </c>
      <c r="F242" s="43" t="s">
        <v>261</v>
      </c>
      <c r="G242" s="43" t="s">
        <v>261</v>
      </c>
    </row>
    <row r="243" spans="1:7" ht="47.25">
      <c r="A243" s="44" t="s">
        <v>413</v>
      </c>
      <c r="B243" s="45" t="s">
        <v>65</v>
      </c>
      <c r="C243" s="45" t="s">
        <v>524</v>
      </c>
      <c r="D243" s="79" t="s">
        <v>261</v>
      </c>
      <c r="E243" s="46">
        <v>888.896</v>
      </c>
      <c r="F243" s="46" t="s">
        <v>261</v>
      </c>
      <c r="G243" s="46" t="s">
        <v>261</v>
      </c>
    </row>
    <row r="244" spans="1:7" ht="18.75">
      <c r="A244" s="44" t="s">
        <v>78</v>
      </c>
      <c r="B244" s="45" t="s">
        <v>65</v>
      </c>
      <c r="C244" s="45" t="s">
        <v>524</v>
      </c>
      <c r="D244" s="45" t="s">
        <v>79</v>
      </c>
      <c r="E244" s="46">
        <v>888.896</v>
      </c>
      <c r="F244" s="46" t="s">
        <v>261</v>
      </c>
      <c r="G244" s="46" t="s">
        <v>261</v>
      </c>
    </row>
    <row r="245" spans="1:7" ht="31.5">
      <c r="A245" s="41" t="s">
        <v>622</v>
      </c>
      <c r="B245" s="42" t="s">
        <v>65</v>
      </c>
      <c r="C245" s="42" t="s">
        <v>623</v>
      </c>
      <c r="D245" s="80" t="s">
        <v>261</v>
      </c>
      <c r="E245" s="43">
        <v>820</v>
      </c>
      <c r="F245" s="43" t="s">
        <v>261</v>
      </c>
      <c r="G245" s="43" t="s">
        <v>261</v>
      </c>
    </row>
    <row r="246" spans="1:7" ht="31.5">
      <c r="A246" s="44" t="s">
        <v>217</v>
      </c>
      <c r="B246" s="45" t="s">
        <v>65</v>
      </c>
      <c r="C246" s="45" t="s">
        <v>623</v>
      </c>
      <c r="D246" s="45" t="s">
        <v>38</v>
      </c>
      <c r="E246" s="46">
        <v>440</v>
      </c>
      <c r="F246" s="46" t="s">
        <v>261</v>
      </c>
      <c r="G246" s="46" t="s">
        <v>261</v>
      </c>
    </row>
    <row r="247" spans="1:7" ht="31.5">
      <c r="A247" s="44" t="s">
        <v>622</v>
      </c>
      <c r="B247" s="45" t="s">
        <v>65</v>
      </c>
      <c r="C247" s="45" t="s">
        <v>634</v>
      </c>
      <c r="D247" s="79" t="s">
        <v>261</v>
      </c>
      <c r="E247" s="46">
        <v>380</v>
      </c>
      <c r="F247" s="46" t="s">
        <v>261</v>
      </c>
      <c r="G247" s="46" t="s">
        <v>261</v>
      </c>
    </row>
    <row r="248" spans="1:7" ht="18.75">
      <c r="A248" s="44" t="s">
        <v>78</v>
      </c>
      <c r="B248" s="45" t="s">
        <v>65</v>
      </c>
      <c r="C248" s="45" t="s">
        <v>634</v>
      </c>
      <c r="D248" s="45" t="s">
        <v>79</v>
      </c>
      <c r="E248" s="46">
        <v>380</v>
      </c>
      <c r="F248" s="46" t="s">
        <v>261</v>
      </c>
      <c r="G248" s="46" t="s">
        <v>261</v>
      </c>
    </row>
    <row r="249" spans="1:7" ht="18.75">
      <c r="A249" s="41" t="s">
        <v>241</v>
      </c>
      <c r="B249" s="42" t="s">
        <v>65</v>
      </c>
      <c r="C249" s="42" t="s">
        <v>242</v>
      </c>
      <c r="D249" s="80" t="s">
        <v>261</v>
      </c>
      <c r="E249" s="43">
        <v>4523.12159</v>
      </c>
      <c r="F249" s="43" t="s">
        <v>261</v>
      </c>
      <c r="G249" s="43" t="s">
        <v>261</v>
      </c>
    </row>
    <row r="250" spans="1:7" ht="31.5">
      <c r="A250" s="44" t="s">
        <v>217</v>
      </c>
      <c r="B250" s="45" t="s">
        <v>65</v>
      </c>
      <c r="C250" s="45" t="s">
        <v>242</v>
      </c>
      <c r="D250" s="45" t="s">
        <v>38</v>
      </c>
      <c r="E250" s="46">
        <v>2309.41854</v>
      </c>
      <c r="F250" s="46" t="s">
        <v>261</v>
      </c>
      <c r="G250" s="46" t="s">
        <v>261</v>
      </c>
    </row>
    <row r="251" spans="1:7" ht="31.5">
      <c r="A251" s="44" t="s">
        <v>737</v>
      </c>
      <c r="B251" s="45" t="s">
        <v>65</v>
      </c>
      <c r="C251" s="45" t="s">
        <v>738</v>
      </c>
      <c r="D251" s="79" t="s">
        <v>261</v>
      </c>
      <c r="E251" s="46">
        <v>2213.70305</v>
      </c>
      <c r="F251" s="46" t="s">
        <v>261</v>
      </c>
      <c r="G251" s="46" t="s">
        <v>261</v>
      </c>
    </row>
    <row r="252" spans="1:7" ht="18.75">
      <c r="A252" s="44" t="s">
        <v>78</v>
      </c>
      <c r="B252" s="45" t="s">
        <v>65</v>
      </c>
      <c r="C252" s="45" t="s">
        <v>738</v>
      </c>
      <c r="D252" s="45" t="s">
        <v>79</v>
      </c>
      <c r="E252" s="46">
        <v>2213.70305</v>
      </c>
      <c r="F252" s="46" t="s">
        <v>261</v>
      </c>
      <c r="G252" s="46" t="s">
        <v>261</v>
      </c>
    </row>
    <row r="253" spans="1:7" ht="31.5">
      <c r="A253" s="41" t="s">
        <v>555</v>
      </c>
      <c r="B253" s="42" t="s">
        <v>65</v>
      </c>
      <c r="C253" s="42" t="s">
        <v>556</v>
      </c>
      <c r="D253" s="80" t="s">
        <v>261</v>
      </c>
      <c r="E253" s="43">
        <v>50</v>
      </c>
      <c r="F253" s="43" t="s">
        <v>261</v>
      </c>
      <c r="G253" s="43" t="s">
        <v>261</v>
      </c>
    </row>
    <row r="254" spans="1:7" ht="31.5">
      <c r="A254" s="44" t="s">
        <v>217</v>
      </c>
      <c r="B254" s="45" t="s">
        <v>65</v>
      </c>
      <c r="C254" s="45" t="s">
        <v>556</v>
      </c>
      <c r="D254" s="45" t="s">
        <v>38</v>
      </c>
      <c r="E254" s="46">
        <v>50</v>
      </c>
      <c r="F254" s="46" t="s">
        <v>261</v>
      </c>
      <c r="G254" s="46" t="s">
        <v>261</v>
      </c>
    </row>
    <row r="255" spans="1:7" ht="18.75">
      <c r="A255" s="41" t="s">
        <v>635</v>
      </c>
      <c r="B255" s="42" t="s">
        <v>65</v>
      </c>
      <c r="C255" s="42" t="s">
        <v>636</v>
      </c>
      <c r="D255" s="80" t="s">
        <v>261</v>
      </c>
      <c r="E255" s="43">
        <v>1347.87456</v>
      </c>
      <c r="F255" s="43" t="s">
        <v>261</v>
      </c>
      <c r="G255" s="43" t="s">
        <v>261</v>
      </c>
    </row>
    <row r="256" spans="1:7" ht="94.5">
      <c r="A256" s="44" t="s">
        <v>637</v>
      </c>
      <c r="B256" s="45" t="s">
        <v>65</v>
      </c>
      <c r="C256" s="45" t="s">
        <v>638</v>
      </c>
      <c r="D256" s="79" t="s">
        <v>261</v>
      </c>
      <c r="E256" s="46">
        <v>1347.87456</v>
      </c>
      <c r="F256" s="46" t="s">
        <v>261</v>
      </c>
      <c r="G256" s="46" t="s">
        <v>261</v>
      </c>
    </row>
    <row r="257" spans="1:7" ht="31.5">
      <c r="A257" s="44" t="s">
        <v>217</v>
      </c>
      <c r="B257" s="45" t="s">
        <v>65</v>
      </c>
      <c r="C257" s="45" t="s">
        <v>638</v>
      </c>
      <c r="D257" s="45" t="s">
        <v>38</v>
      </c>
      <c r="E257" s="46">
        <v>1347.87456</v>
      </c>
      <c r="F257" s="46" t="s">
        <v>261</v>
      </c>
      <c r="G257" s="46" t="s">
        <v>261</v>
      </c>
    </row>
    <row r="258" spans="1:7" ht="47.25">
      <c r="A258" s="41" t="s">
        <v>414</v>
      </c>
      <c r="B258" s="42" t="s">
        <v>65</v>
      </c>
      <c r="C258" s="42" t="s">
        <v>415</v>
      </c>
      <c r="D258" s="80" t="s">
        <v>261</v>
      </c>
      <c r="E258" s="43">
        <v>255.557</v>
      </c>
      <c r="F258" s="43" t="s">
        <v>261</v>
      </c>
      <c r="G258" s="43" t="s">
        <v>261</v>
      </c>
    </row>
    <row r="259" spans="1:7" ht="47.25">
      <c r="A259" s="44" t="s">
        <v>414</v>
      </c>
      <c r="B259" s="45" t="s">
        <v>65</v>
      </c>
      <c r="C259" s="45" t="s">
        <v>525</v>
      </c>
      <c r="D259" s="79" t="s">
        <v>261</v>
      </c>
      <c r="E259" s="46">
        <v>255.557</v>
      </c>
      <c r="F259" s="46" t="s">
        <v>261</v>
      </c>
      <c r="G259" s="46" t="s">
        <v>261</v>
      </c>
    </row>
    <row r="260" spans="1:7" ht="18.75">
      <c r="A260" s="44" t="s">
        <v>78</v>
      </c>
      <c r="B260" s="45" t="s">
        <v>65</v>
      </c>
      <c r="C260" s="45" t="s">
        <v>525</v>
      </c>
      <c r="D260" s="45" t="s">
        <v>79</v>
      </c>
      <c r="E260" s="46">
        <v>255.557</v>
      </c>
      <c r="F260" s="46" t="s">
        <v>261</v>
      </c>
      <c r="G260" s="46" t="s">
        <v>261</v>
      </c>
    </row>
    <row r="261" spans="1:7" ht="51.75" customHeight="1">
      <c r="A261" s="41" t="s">
        <v>739</v>
      </c>
      <c r="B261" s="42" t="s">
        <v>65</v>
      </c>
      <c r="C261" s="42" t="s">
        <v>740</v>
      </c>
      <c r="D261" s="80" t="s">
        <v>261</v>
      </c>
      <c r="E261" s="43">
        <v>500</v>
      </c>
      <c r="F261" s="43" t="s">
        <v>261</v>
      </c>
      <c r="G261" s="43" t="s">
        <v>261</v>
      </c>
    </row>
    <row r="262" spans="1:7" ht="31.5">
      <c r="A262" s="44" t="s">
        <v>217</v>
      </c>
      <c r="B262" s="45" t="s">
        <v>65</v>
      </c>
      <c r="C262" s="45" t="s">
        <v>740</v>
      </c>
      <c r="D262" s="45" t="s">
        <v>38</v>
      </c>
      <c r="E262" s="46">
        <v>500</v>
      </c>
      <c r="F262" s="46" t="s">
        <v>261</v>
      </c>
      <c r="G262" s="46" t="s">
        <v>261</v>
      </c>
    </row>
    <row r="263" spans="1:7" ht="31.5">
      <c r="A263" s="41" t="s">
        <v>425</v>
      </c>
      <c r="B263" s="42" t="s">
        <v>65</v>
      </c>
      <c r="C263" s="42" t="s">
        <v>426</v>
      </c>
      <c r="D263" s="80" t="s">
        <v>261</v>
      </c>
      <c r="E263" s="43">
        <v>618.767</v>
      </c>
      <c r="F263" s="43">
        <v>539.531</v>
      </c>
      <c r="G263" s="43">
        <v>539.531</v>
      </c>
    </row>
    <row r="264" spans="1:7" ht="63">
      <c r="A264" s="41" t="s">
        <v>427</v>
      </c>
      <c r="B264" s="42" t="s">
        <v>65</v>
      </c>
      <c r="C264" s="42" t="s">
        <v>428</v>
      </c>
      <c r="D264" s="80" t="s">
        <v>261</v>
      </c>
      <c r="E264" s="43">
        <v>618.767</v>
      </c>
      <c r="F264" s="43">
        <v>539.531</v>
      </c>
      <c r="G264" s="43">
        <v>539.531</v>
      </c>
    </row>
    <row r="265" spans="1:7" ht="78.75">
      <c r="A265" s="44" t="s">
        <v>429</v>
      </c>
      <c r="B265" s="45" t="s">
        <v>65</v>
      </c>
      <c r="C265" s="45" t="s">
        <v>430</v>
      </c>
      <c r="D265" s="79" t="s">
        <v>261</v>
      </c>
      <c r="E265" s="46">
        <v>618.767</v>
      </c>
      <c r="F265" s="46">
        <v>539.531</v>
      </c>
      <c r="G265" s="46">
        <v>539.531</v>
      </c>
    </row>
    <row r="266" spans="1:7" ht="31.5">
      <c r="A266" s="44" t="s">
        <v>217</v>
      </c>
      <c r="B266" s="45" t="s">
        <v>65</v>
      </c>
      <c r="C266" s="45" t="s">
        <v>430</v>
      </c>
      <c r="D266" s="45" t="s">
        <v>38</v>
      </c>
      <c r="E266" s="46">
        <v>618.767</v>
      </c>
      <c r="F266" s="46">
        <v>539.531</v>
      </c>
      <c r="G266" s="46">
        <v>539.531</v>
      </c>
    </row>
    <row r="267" spans="1:7" ht="31.5">
      <c r="A267" s="41" t="s">
        <v>493</v>
      </c>
      <c r="B267" s="42" t="s">
        <v>65</v>
      </c>
      <c r="C267" s="42" t="s">
        <v>196</v>
      </c>
      <c r="D267" s="80" t="s">
        <v>261</v>
      </c>
      <c r="E267" s="43">
        <v>14503.50324</v>
      </c>
      <c r="F267" s="43">
        <v>14120.48324</v>
      </c>
      <c r="G267" s="43">
        <v>14120.48324</v>
      </c>
    </row>
    <row r="268" spans="1:7" ht="31.5">
      <c r="A268" s="41" t="s">
        <v>498</v>
      </c>
      <c r="B268" s="42" t="s">
        <v>65</v>
      </c>
      <c r="C268" s="42" t="s">
        <v>456</v>
      </c>
      <c r="D268" s="80" t="s">
        <v>261</v>
      </c>
      <c r="E268" s="43">
        <v>14503.50324</v>
      </c>
      <c r="F268" s="43">
        <v>14120.48324</v>
      </c>
      <c r="G268" s="43">
        <v>14120.48324</v>
      </c>
    </row>
    <row r="269" spans="1:7" ht="31.5">
      <c r="A269" s="41" t="s">
        <v>499</v>
      </c>
      <c r="B269" s="42" t="s">
        <v>65</v>
      </c>
      <c r="C269" s="42" t="s">
        <v>457</v>
      </c>
      <c r="D269" s="80" t="s">
        <v>261</v>
      </c>
      <c r="E269" s="43">
        <v>14320.161</v>
      </c>
      <c r="F269" s="43">
        <v>13937.141</v>
      </c>
      <c r="G269" s="43">
        <v>13937.141</v>
      </c>
    </row>
    <row r="270" spans="1:7" ht="78.75">
      <c r="A270" s="44" t="s">
        <v>36</v>
      </c>
      <c r="B270" s="45" t="s">
        <v>65</v>
      </c>
      <c r="C270" s="45" t="s">
        <v>457</v>
      </c>
      <c r="D270" s="45" t="s">
        <v>37</v>
      </c>
      <c r="E270" s="46">
        <v>13966.141</v>
      </c>
      <c r="F270" s="46">
        <v>13937.141</v>
      </c>
      <c r="G270" s="46">
        <v>13937.141</v>
      </c>
    </row>
    <row r="271" spans="1:7" ht="31.5">
      <c r="A271" s="44" t="s">
        <v>217</v>
      </c>
      <c r="B271" s="45" t="s">
        <v>65</v>
      </c>
      <c r="C271" s="45" t="s">
        <v>457</v>
      </c>
      <c r="D271" s="45" t="s">
        <v>38</v>
      </c>
      <c r="E271" s="46">
        <v>209.02</v>
      </c>
      <c r="F271" s="46" t="s">
        <v>261</v>
      </c>
      <c r="G271" s="46" t="s">
        <v>261</v>
      </c>
    </row>
    <row r="272" spans="1:7" ht="18.75">
      <c r="A272" s="44" t="s">
        <v>40</v>
      </c>
      <c r="B272" s="45" t="s">
        <v>65</v>
      </c>
      <c r="C272" s="45" t="s">
        <v>457</v>
      </c>
      <c r="D272" s="45" t="s">
        <v>41</v>
      </c>
      <c r="E272" s="46">
        <v>145</v>
      </c>
      <c r="F272" s="46" t="s">
        <v>261</v>
      </c>
      <c r="G272" s="46" t="s">
        <v>261</v>
      </c>
    </row>
    <row r="273" spans="1:7" ht="78.75">
      <c r="A273" s="41" t="s">
        <v>458</v>
      </c>
      <c r="B273" s="42" t="s">
        <v>65</v>
      </c>
      <c r="C273" s="42" t="s">
        <v>459</v>
      </c>
      <c r="D273" s="80" t="s">
        <v>261</v>
      </c>
      <c r="E273" s="43">
        <v>183.34224</v>
      </c>
      <c r="F273" s="43">
        <v>183.34224</v>
      </c>
      <c r="G273" s="43">
        <v>183.34224</v>
      </c>
    </row>
    <row r="274" spans="1:7" ht="78" customHeight="1">
      <c r="A274" s="44" t="s">
        <v>460</v>
      </c>
      <c r="B274" s="45" t="s">
        <v>65</v>
      </c>
      <c r="C274" s="45" t="s">
        <v>461</v>
      </c>
      <c r="D274" s="79" t="s">
        <v>261</v>
      </c>
      <c r="E274" s="46">
        <v>183.34224</v>
      </c>
      <c r="F274" s="46">
        <v>183.34224</v>
      </c>
      <c r="G274" s="46">
        <v>183.34224</v>
      </c>
    </row>
    <row r="275" spans="1:7" ht="31.5">
      <c r="A275" s="44" t="s">
        <v>217</v>
      </c>
      <c r="B275" s="45" t="s">
        <v>65</v>
      </c>
      <c r="C275" s="45" t="s">
        <v>461</v>
      </c>
      <c r="D275" s="45" t="s">
        <v>38</v>
      </c>
      <c r="E275" s="46">
        <v>183.34224</v>
      </c>
      <c r="F275" s="46">
        <v>183.34224</v>
      </c>
      <c r="G275" s="46">
        <v>183.34224</v>
      </c>
    </row>
    <row r="276" spans="1:7" ht="31.5">
      <c r="A276" s="41" t="s">
        <v>505</v>
      </c>
      <c r="B276" s="42" t="s">
        <v>65</v>
      </c>
      <c r="C276" s="42" t="s">
        <v>200</v>
      </c>
      <c r="D276" s="80" t="s">
        <v>261</v>
      </c>
      <c r="E276" s="43">
        <v>533.336</v>
      </c>
      <c r="F276" s="43" t="s">
        <v>261</v>
      </c>
      <c r="G276" s="43" t="s">
        <v>261</v>
      </c>
    </row>
    <row r="277" spans="1:7" ht="18.75">
      <c r="A277" s="41" t="s">
        <v>506</v>
      </c>
      <c r="B277" s="42" t="s">
        <v>65</v>
      </c>
      <c r="C277" s="42" t="s">
        <v>201</v>
      </c>
      <c r="D277" s="80" t="s">
        <v>261</v>
      </c>
      <c r="E277" s="43">
        <v>533.336</v>
      </c>
      <c r="F277" s="43" t="s">
        <v>261</v>
      </c>
      <c r="G277" s="43" t="s">
        <v>261</v>
      </c>
    </row>
    <row r="278" spans="1:7" ht="18.75">
      <c r="A278" s="41" t="s">
        <v>507</v>
      </c>
      <c r="B278" s="42" t="s">
        <v>65</v>
      </c>
      <c r="C278" s="42" t="s">
        <v>143</v>
      </c>
      <c r="D278" s="80" t="s">
        <v>261</v>
      </c>
      <c r="E278" s="43">
        <v>533.336</v>
      </c>
      <c r="F278" s="43" t="s">
        <v>261</v>
      </c>
      <c r="G278" s="43" t="s">
        <v>261</v>
      </c>
    </row>
    <row r="279" spans="1:7" ht="47.25">
      <c r="A279" s="44" t="s">
        <v>483</v>
      </c>
      <c r="B279" s="45" t="s">
        <v>65</v>
      </c>
      <c r="C279" s="45" t="s">
        <v>526</v>
      </c>
      <c r="D279" s="79" t="s">
        <v>261</v>
      </c>
      <c r="E279" s="46">
        <v>533.336</v>
      </c>
      <c r="F279" s="46" t="s">
        <v>261</v>
      </c>
      <c r="G279" s="46" t="s">
        <v>261</v>
      </c>
    </row>
    <row r="280" spans="1:7" ht="18.75">
      <c r="A280" s="44" t="s">
        <v>78</v>
      </c>
      <c r="B280" s="45" t="s">
        <v>65</v>
      </c>
      <c r="C280" s="45" t="s">
        <v>526</v>
      </c>
      <c r="D280" s="45" t="s">
        <v>79</v>
      </c>
      <c r="E280" s="46">
        <v>533.336</v>
      </c>
      <c r="F280" s="46" t="s">
        <v>261</v>
      </c>
      <c r="G280" s="46" t="s">
        <v>261</v>
      </c>
    </row>
    <row r="281" spans="1:7" ht="18.75">
      <c r="A281" s="41" t="s">
        <v>216</v>
      </c>
      <c r="B281" s="42" t="s">
        <v>65</v>
      </c>
      <c r="C281" s="42" t="s">
        <v>202</v>
      </c>
      <c r="D281" s="80" t="s">
        <v>261</v>
      </c>
      <c r="E281" s="43">
        <v>79.44908</v>
      </c>
      <c r="F281" s="43">
        <v>34.2</v>
      </c>
      <c r="G281" s="43">
        <v>34.2</v>
      </c>
    </row>
    <row r="282" spans="1:7" ht="18.75">
      <c r="A282" s="41" t="s">
        <v>49</v>
      </c>
      <c r="B282" s="42" t="s">
        <v>65</v>
      </c>
      <c r="C282" s="42" t="s">
        <v>203</v>
      </c>
      <c r="D282" s="80" t="s">
        <v>261</v>
      </c>
      <c r="E282" s="43">
        <v>79.44908</v>
      </c>
      <c r="F282" s="43">
        <v>34.2</v>
      </c>
      <c r="G282" s="43">
        <v>34.2</v>
      </c>
    </row>
    <row r="283" spans="1:7" ht="94.5">
      <c r="A283" s="44" t="s">
        <v>618</v>
      </c>
      <c r="B283" s="45" t="s">
        <v>65</v>
      </c>
      <c r="C283" s="45" t="s">
        <v>619</v>
      </c>
      <c r="D283" s="79" t="s">
        <v>261</v>
      </c>
      <c r="E283" s="46">
        <v>33.3</v>
      </c>
      <c r="F283" s="46">
        <v>34.2</v>
      </c>
      <c r="G283" s="46">
        <v>34.2</v>
      </c>
    </row>
    <row r="284" spans="1:7" ht="31.5">
      <c r="A284" s="44" t="s">
        <v>217</v>
      </c>
      <c r="B284" s="45" t="s">
        <v>65</v>
      </c>
      <c r="C284" s="45" t="s">
        <v>619</v>
      </c>
      <c r="D284" s="45" t="s">
        <v>38</v>
      </c>
      <c r="E284" s="46">
        <v>33.3</v>
      </c>
      <c r="F284" s="46">
        <v>34.2</v>
      </c>
      <c r="G284" s="46">
        <v>34.2</v>
      </c>
    </row>
    <row r="285" spans="1:7" ht="18.75">
      <c r="A285" s="44" t="s">
        <v>112</v>
      </c>
      <c r="B285" s="45" t="s">
        <v>65</v>
      </c>
      <c r="C285" s="45" t="s">
        <v>145</v>
      </c>
      <c r="D285" s="79" t="s">
        <v>261</v>
      </c>
      <c r="E285" s="46">
        <v>46.14908</v>
      </c>
      <c r="F285" s="46" t="s">
        <v>261</v>
      </c>
      <c r="G285" s="46" t="s">
        <v>261</v>
      </c>
    </row>
    <row r="286" spans="1:7" ht="18.75">
      <c r="A286" s="44" t="s">
        <v>40</v>
      </c>
      <c r="B286" s="45" t="s">
        <v>65</v>
      </c>
      <c r="C286" s="45" t="s">
        <v>145</v>
      </c>
      <c r="D286" s="45" t="s">
        <v>41</v>
      </c>
      <c r="E286" s="46">
        <v>46.14908</v>
      </c>
      <c r="F286" s="46" t="s">
        <v>261</v>
      </c>
      <c r="G286" s="46" t="s">
        <v>261</v>
      </c>
    </row>
    <row r="287" spans="1:7" ht="47.25">
      <c r="A287" s="38" t="s">
        <v>227</v>
      </c>
      <c r="B287" s="79" t="s">
        <v>68</v>
      </c>
      <c r="C287" s="74" t="s">
        <v>261</v>
      </c>
      <c r="D287" s="74" t="s">
        <v>261</v>
      </c>
      <c r="E287" s="39">
        <v>458410.75865</v>
      </c>
      <c r="F287" s="39">
        <v>407583.19306</v>
      </c>
      <c r="G287" s="39">
        <v>409160.09609</v>
      </c>
    </row>
    <row r="288" spans="1:7" ht="47.25">
      <c r="A288" s="41" t="s">
        <v>42</v>
      </c>
      <c r="B288" s="42" t="s">
        <v>68</v>
      </c>
      <c r="C288" s="42" t="s">
        <v>172</v>
      </c>
      <c r="D288" s="80" t="s">
        <v>261</v>
      </c>
      <c r="E288" s="43">
        <v>1022.608</v>
      </c>
      <c r="F288" s="43">
        <v>1022.604</v>
      </c>
      <c r="G288" s="43">
        <v>1022.604</v>
      </c>
    </row>
    <row r="289" spans="1:7" ht="31.5">
      <c r="A289" s="41" t="s">
        <v>419</v>
      </c>
      <c r="B289" s="42" t="s">
        <v>68</v>
      </c>
      <c r="C289" s="42" t="s">
        <v>420</v>
      </c>
      <c r="D289" s="80" t="s">
        <v>261</v>
      </c>
      <c r="E289" s="43">
        <v>1022.608</v>
      </c>
      <c r="F289" s="43">
        <v>1022.604</v>
      </c>
      <c r="G289" s="43">
        <v>1022.604</v>
      </c>
    </row>
    <row r="290" spans="1:7" ht="47.25">
      <c r="A290" s="41" t="s">
        <v>421</v>
      </c>
      <c r="B290" s="42" t="s">
        <v>68</v>
      </c>
      <c r="C290" s="42" t="s">
        <v>422</v>
      </c>
      <c r="D290" s="80" t="s">
        <v>261</v>
      </c>
      <c r="E290" s="43">
        <v>1022.608</v>
      </c>
      <c r="F290" s="43">
        <v>1022.604</v>
      </c>
      <c r="G290" s="43">
        <v>1022.604</v>
      </c>
    </row>
    <row r="291" spans="1:7" ht="31.5">
      <c r="A291" s="44" t="s">
        <v>423</v>
      </c>
      <c r="B291" s="45" t="s">
        <v>68</v>
      </c>
      <c r="C291" s="45" t="s">
        <v>424</v>
      </c>
      <c r="D291" s="79" t="s">
        <v>261</v>
      </c>
      <c r="E291" s="46">
        <v>1022.608</v>
      </c>
      <c r="F291" s="46">
        <v>1022.604</v>
      </c>
      <c r="G291" s="46">
        <v>1022.604</v>
      </c>
    </row>
    <row r="292" spans="1:7" ht="31.5">
      <c r="A292" s="44" t="s">
        <v>55</v>
      </c>
      <c r="B292" s="45" t="s">
        <v>68</v>
      </c>
      <c r="C292" s="45" t="s">
        <v>424</v>
      </c>
      <c r="D292" s="45" t="s">
        <v>51</v>
      </c>
      <c r="E292" s="46">
        <v>1022.608</v>
      </c>
      <c r="F292" s="46">
        <v>1022.604</v>
      </c>
      <c r="G292" s="46">
        <v>1022.604</v>
      </c>
    </row>
    <row r="293" spans="1:7" ht="31.5">
      <c r="A293" s="41" t="s">
        <v>69</v>
      </c>
      <c r="B293" s="42" t="s">
        <v>68</v>
      </c>
      <c r="C293" s="42" t="s">
        <v>175</v>
      </c>
      <c r="D293" s="80" t="s">
        <v>261</v>
      </c>
      <c r="E293" s="43">
        <v>447867.32098</v>
      </c>
      <c r="F293" s="43">
        <v>399461.13533</v>
      </c>
      <c r="G293" s="43">
        <v>401038.03836</v>
      </c>
    </row>
    <row r="294" spans="1:7" ht="31.5">
      <c r="A294" s="41" t="s">
        <v>70</v>
      </c>
      <c r="B294" s="42" t="s">
        <v>68</v>
      </c>
      <c r="C294" s="42" t="s">
        <v>176</v>
      </c>
      <c r="D294" s="80" t="s">
        <v>261</v>
      </c>
      <c r="E294" s="43">
        <v>149513.21187</v>
      </c>
      <c r="F294" s="43">
        <v>128163.34153</v>
      </c>
      <c r="G294" s="43">
        <v>128163.34153</v>
      </c>
    </row>
    <row r="295" spans="1:7" ht="47.25">
      <c r="A295" s="41" t="s">
        <v>71</v>
      </c>
      <c r="B295" s="42" t="s">
        <v>68</v>
      </c>
      <c r="C295" s="42" t="s">
        <v>154</v>
      </c>
      <c r="D295" s="80" t="s">
        <v>261</v>
      </c>
      <c r="E295" s="43">
        <v>144471.91394</v>
      </c>
      <c r="F295" s="43">
        <v>125534.84153</v>
      </c>
      <c r="G295" s="43">
        <v>125534.84153</v>
      </c>
    </row>
    <row r="296" spans="1:7" ht="31.5">
      <c r="A296" s="44" t="s">
        <v>55</v>
      </c>
      <c r="B296" s="45" t="s">
        <v>68</v>
      </c>
      <c r="C296" s="45" t="s">
        <v>154</v>
      </c>
      <c r="D296" s="45" t="s">
        <v>51</v>
      </c>
      <c r="E296" s="46">
        <v>36239.86033</v>
      </c>
      <c r="F296" s="46">
        <v>30293.682</v>
      </c>
      <c r="G296" s="46">
        <v>30293.682</v>
      </c>
    </row>
    <row r="297" spans="1:7" ht="48.75" customHeight="1">
      <c r="A297" s="44" t="s">
        <v>103</v>
      </c>
      <c r="B297" s="45" t="s">
        <v>68</v>
      </c>
      <c r="C297" s="45" t="s">
        <v>155</v>
      </c>
      <c r="D297" s="79" t="s">
        <v>261</v>
      </c>
      <c r="E297" s="46">
        <v>106796.70008</v>
      </c>
      <c r="F297" s="46">
        <v>93805.806</v>
      </c>
      <c r="G297" s="46">
        <v>93805.806</v>
      </c>
    </row>
    <row r="298" spans="1:7" ht="31.5">
      <c r="A298" s="44" t="s">
        <v>55</v>
      </c>
      <c r="B298" s="45" t="s">
        <v>68</v>
      </c>
      <c r="C298" s="45" t="s">
        <v>155</v>
      </c>
      <c r="D298" s="45" t="s">
        <v>51</v>
      </c>
      <c r="E298" s="46">
        <v>106796.70008</v>
      </c>
      <c r="F298" s="46">
        <v>93805.806</v>
      </c>
      <c r="G298" s="46">
        <v>93805.806</v>
      </c>
    </row>
    <row r="299" spans="1:7" ht="63">
      <c r="A299" s="44" t="s">
        <v>431</v>
      </c>
      <c r="B299" s="45" t="s">
        <v>68</v>
      </c>
      <c r="C299" s="45" t="s">
        <v>573</v>
      </c>
      <c r="D299" s="79" t="s">
        <v>261</v>
      </c>
      <c r="E299" s="46">
        <v>1435.35353</v>
      </c>
      <c r="F299" s="46">
        <v>1435.35353</v>
      </c>
      <c r="G299" s="46">
        <v>1435.35353</v>
      </c>
    </row>
    <row r="300" spans="1:7" ht="31.5">
      <c r="A300" s="44" t="s">
        <v>55</v>
      </c>
      <c r="B300" s="45" t="s">
        <v>68</v>
      </c>
      <c r="C300" s="45" t="s">
        <v>573</v>
      </c>
      <c r="D300" s="45" t="s">
        <v>51</v>
      </c>
      <c r="E300" s="46">
        <v>1435.35353</v>
      </c>
      <c r="F300" s="46">
        <v>1435.35353</v>
      </c>
      <c r="G300" s="46">
        <v>1435.35353</v>
      </c>
    </row>
    <row r="301" spans="1:7" ht="18.75">
      <c r="A301" s="41" t="s">
        <v>577</v>
      </c>
      <c r="B301" s="42" t="s">
        <v>68</v>
      </c>
      <c r="C301" s="42" t="s">
        <v>578</v>
      </c>
      <c r="D301" s="80" t="s">
        <v>261</v>
      </c>
      <c r="E301" s="43">
        <v>499.20562</v>
      </c>
      <c r="F301" s="43" t="s">
        <v>261</v>
      </c>
      <c r="G301" s="43" t="s">
        <v>261</v>
      </c>
    </row>
    <row r="302" spans="1:7" ht="94.5">
      <c r="A302" s="44" t="s">
        <v>579</v>
      </c>
      <c r="B302" s="45" t="s">
        <v>68</v>
      </c>
      <c r="C302" s="45" t="s">
        <v>580</v>
      </c>
      <c r="D302" s="79" t="s">
        <v>261</v>
      </c>
      <c r="E302" s="46">
        <v>499.20562</v>
      </c>
      <c r="F302" s="46" t="s">
        <v>261</v>
      </c>
      <c r="G302" s="46" t="s">
        <v>261</v>
      </c>
    </row>
    <row r="303" spans="1:7" ht="31.5">
      <c r="A303" s="44" t="s">
        <v>55</v>
      </c>
      <c r="B303" s="45" t="s">
        <v>68</v>
      </c>
      <c r="C303" s="45" t="s">
        <v>580</v>
      </c>
      <c r="D303" s="45" t="s">
        <v>51</v>
      </c>
      <c r="E303" s="46">
        <v>499.20562</v>
      </c>
      <c r="F303" s="46" t="s">
        <v>261</v>
      </c>
      <c r="G303" s="46" t="s">
        <v>261</v>
      </c>
    </row>
    <row r="304" spans="1:7" ht="81.75" customHeight="1">
      <c r="A304" s="41" t="s">
        <v>114</v>
      </c>
      <c r="B304" s="42" t="s">
        <v>68</v>
      </c>
      <c r="C304" s="42" t="s">
        <v>177</v>
      </c>
      <c r="D304" s="80" t="s">
        <v>261</v>
      </c>
      <c r="E304" s="43">
        <v>2533.7</v>
      </c>
      <c r="F304" s="43">
        <v>2533.7</v>
      </c>
      <c r="G304" s="43">
        <v>2533.7</v>
      </c>
    </row>
    <row r="305" spans="1:7" ht="80.25" customHeight="1">
      <c r="A305" s="44" t="s">
        <v>114</v>
      </c>
      <c r="B305" s="45" t="s">
        <v>68</v>
      </c>
      <c r="C305" s="45" t="s">
        <v>156</v>
      </c>
      <c r="D305" s="79" t="s">
        <v>261</v>
      </c>
      <c r="E305" s="46">
        <v>2533.7</v>
      </c>
      <c r="F305" s="46">
        <v>2533.7</v>
      </c>
      <c r="G305" s="46">
        <v>2533.7</v>
      </c>
    </row>
    <row r="306" spans="1:7" ht="31.5">
      <c r="A306" s="44" t="s">
        <v>55</v>
      </c>
      <c r="B306" s="45" t="s">
        <v>68</v>
      </c>
      <c r="C306" s="45" t="s">
        <v>156</v>
      </c>
      <c r="D306" s="45" t="s">
        <v>51</v>
      </c>
      <c r="E306" s="46">
        <v>2533.7</v>
      </c>
      <c r="F306" s="46">
        <v>2533.7</v>
      </c>
      <c r="G306" s="46">
        <v>2533.7</v>
      </c>
    </row>
    <row r="307" spans="1:7" ht="31.5">
      <c r="A307" s="41" t="s">
        <v>564</v>
      </c>
      <c r="B307" s="42" t="s">
        <v>68</v>
      </c>
      <c r="C307" s="42" t="s">
        <v>565</v>
      </c>
      <c r="D307" s="80" t="s">
        <v>261</v>
      </c>
      <c r="E307" s="43">
        <v>1913.59231</v>
      </c>
      <c r="F307" s="43" t="s">
        <v>261</v>
      </c>
      <c r="G307" s="43" t="s">
        <v>261</v>
      </c>
    </row>
    <row r="308" spans="1:7" ht="31.5">
      <c r="A308" s="44" t="s">
        <v>55</v>
      </c>
      <c r="B308" s="45" t="s">
        <v>68</v>
      </c>
      <c r="C308" s="45" t="s">
        <v>565</v>
      </c>
      <c r="D308" s="45" t="s">
        <v>51</v>
      </c>
      <c r="E308" s="46">
        <v>143.44575</v>
      </c>
      <c r="F308" s="46" t="s">
        <v>261</v>
      </c>
      <c r="G308" s="46" t="s">
        <v>261</v>
      </c>
    </row>
    <row r="309" spans="1:7" ht="47.25">
      <c r="A309" s="44" t="s">
        <v>348</v>
      </c>
      <c r="B309" s="45" t="s">
        <v>68</v>
      </c>
      <c r="C309" s="45" t="s">
        <v>566</v>
      </c>
      <c r="D309" s="79" t="s">
        <v>261</v>
      </c>
      <c r="E309" s="46">
        <v>1047.64656</v>
      </c>
      <c r="F309" s="46" t="s">
        <v>261</v>
      </c>
      <c r="G309" s="46" t="s">
        <v>261</v>
      </c>
    </row>
    <row r="310" spans="1:7" ht="31.5">
      <c r="A310" s="44" t="s">
        <v>55</v>
      </c>
      <c r="B310" s="45" t="s">
        <v>68</v>
      </c>
      <c r="C310" s="45" t="s">
        <v>566</v>
      </c>
      <c r="D310" s="45" t="s">
        <v>51</v>
      </c>
      <c r="E310" s="46">
        <v>1047.64656</v>
      </c>
      <c r="F310" s="46" t="s">
        <v>261</v>
      </c>
      <c r="G310" s="46" t="s">
        <v>261</v>
      </c>
    </row>
    <row r="311" spans="1:7" ht="47.25">
      <c r="A311" s="44" t="s">
        <v>348</v>
      </c>
      <c r="B311" s="45" t="s">
        <v>68</v>
      </c>
      <c r="C311" s="45" t="s">
        <v>741</v>
      </c>
      <c r="D311" s="79" t="s">
        <v>261</v>
      </c>
      <c r="E311" s="46">
        <v>722.5</v>
      </c>
      <c r="F311" s="46" t="s">
        <v>261</v>
      </c>
      <c r="G311" s="46" t="s">
        <v>261</v>
      </c>
    </row>
    <row r="312" spans="1:7" ht="31.5">
      <c r="A312" s="44" t="s">
        <v>55</v>
      </c>
      <c r="B312" s="45" t="s">
        <v>68</v>
      </c>
      <c r="C312" s="45" t="s">
        <v>741</v>
      </c>
      <c r="D312" s="45" t="s">
        <v>51</v>
      </c>
      <c r="E312" s="46">
        <v>722.5</v>
      </c>
      <c r="F312" s="46" t="s">
        <v>261</v>
      </c>
      <c r="G312" s="46" t="s">
        <v>261</v>
      </c>
    </row>
    <row r="313" spans="1:7" ht="18.75">
      <c r="A313" s="41" t="s">
        <v>117</v>
      </c>
      <c r="B313" s="42" t="s">
        <v>68</v>
      </c>
      <c r="C313" s="42" t="s">
        <v>157</v>
      </c>
      <c r="D313" s="80" t="s">
        <v>261</v>
      </c>
      <c r="E313" s="43">
        <v>94.8</v>
      </c>
      <c r="F313" s="43">
        <v>94.8</v>
      </c>
      <c r="G313" s="43">
        <v>94.8</v>
      </c>
    </row>
    <row r="314" spans="1:7" ht="31.5">
      <c r="A314" s="44" t="s">
        <v>55</v>
      </c>
      <c r="B314" s="45" t="s">
        <v>68</v>
      </c>
      <c r="C314" s="45" t="s">
        <v>157</v>
      </c>
      <c r="D314" s="45" t="s">
        <v>51</v>
      </c>
      <c r="E314" s="46">
        <v>94.8</v>
      </c>
      <c r="F314" s="46">
        <v>94.8</v>
      </c>
      <c r="G314" s="46">
        <v>94.8</v>
      </c>
    </row>
    <row r="315" spans="1:7" ht="31.5">
      <c r="A315" s="41" t="s">
        <v>72</v>
      </c>
      <c r="B315" s="42" t="s">
        <v>68</v>
      </c>
      <c r="C315" s="42" t="s">
        <v>178</v>
      </c>
      <c r="D315" s="80" t="s">
        <v>261</v>
      </c>
      <c r="E315" s="43">
        <v>250457.22491</v>
      </c>
      <c r="F315" s="43">
        <v>229443.55236</v>
      </c>
      <c r="G315" s="43">
        <v>231020.45539</v>
      </c>
    </row>
    <row r="316" spans="1:7" ht="31.5">
      <c r="A316" s="41" t="s">
        <v>104</v>
      </c>
      <c r="B316" s="42" t="s">
        <v>68</v>
      </c>
      <c r="C316" s="42" t="s">
        <v>158</v>
      </c>
      <c r="D316" s="80" t="s">
        <v>261</v>
      </c>
      <c r="E316" s="43">
        <v>218733.03377</v>
      </c>
      <c r="F316" s="43">
        <v>202125.00629</v>
      </c>
      <c r="G316" s="43">
        <v>202125.00629</v>
      </c>
    </row>
    <row r="317" spans="1:7" ht="31.5">
      <c r="A317" s="44" t="s">
        <v>55</v>
      </c>
      <c r="B317" s="45" t="s">
        <v>68</v>
      </c>
      <c r="C317" s="45" t="s">
        <v>158</v>
      </c>
      <c r="D317" s="45" t="s">
        <v>51</v>
      </c>
      <c r="E317" s="46">
        <v>35579.81162</v>
      </c>
      <c r="F317" s="46">
        <v>21704.884</v>
      </c>
      <c r="G317" s="46">
        <v>21704.884</v>
      </c>
    </row>
    <row r="318" spans="1:7" ht="48.75" customHeight="1">
      <c r="A318" s="44" t="s">
        <v>103</v>
      </c>
      <c r="B318" s="45" t="s">
        <v>68</v>
      </c>
      <c r="C318" s="45" t="s">
        <v>159</v>
      </c>
      <c r="D318" s="79" t="s">
        <v>261</v>
      </c>
      <c r="E318" s="46">
        <v>181240.99992</v>
      </c>
      <c r="F318" s="46">
        <v>178667.294</v>
      </c>
      <c r="G318" s="46">
        <v>178667.294</v>
      </c>
    </row>
    <row r="319" spans="1:7" ht="31.5">
      <c r="A319" s="44" t="s">
        <v>55</v>
      </c>
      <c r="B319" s="45" t="s">
        <v>68</v>
      </c>
      <c r="C319" s="45" t="s">
        <v>159</v>
      </c>
      <c r="D319" s="45" t="s">
        <v>51</v>
      </c>
      <c r="E319" s="46">
        <v>181240.99992</v>
      </c>
      <c r="F319" s="46">
        <v>178667.294</v>
      </c>
      <c r="G319" s="46">
        <v>178667.294</v>
      </c>
    </row>
    <row r="320" spans="1:7" ht="63">
      <c r="A320" s="44" t="s">
        <v>431</v>
      </c>
      <c r="B320" s="45" t="s">
        <v>68</v>
      </c>
      <c r="C320" s="45" t="s">
        <v>432</v>
      </c>
      <c r="D320" s="79" t="s">
        <v>261</v>
      </c>
      <c r="E320" s="46">
        <v>1912.22223</v>
      </c>
      <c r="F320" s="46">
        <v>1752.82829</v>
      </c>
      <c r="G320" s="46">
        <v>1752.82829</v>
      </c>
    </row>
    <row r="321" spans="1:7" ht="31.5">
      <c r="A321" s="44" t="s">
        <v>55</v>
      </c>
      <c r="B321" s="45" t="s">
        <v>68</v>
      </c>
      <c r="C321" s="45" t="s">
        <v>432</v>
      </c>
      <c r="D321" s="45" t="s">
        <v>51</v>
      </c>
      <c r="E321" s="46">
        <v>1912.22223</v>
      </c>
      <c r="F321" s="46">
        <v>1752.82829</v>
      </c>
      <c r="G321" s="46">
        <v>1752.82829</v>
      </c>
    </row>
    <row r="322" spans="1:7" ht="83.25" customHeight="1">
      <c r="A322" s="41" t="s">
        <v>114</v>
      </c>
      <c r="B322" s="42" t="s">
        <v>68</v>
      </c>
      <c r="C322" s="42" t="s">
        <v>179</v>
      </c>
      <c r="D322" s="80" t="s">
        <v>261</v>
      </c>
      <c r="E322" s="43">
        <v>350.2</v>
      </c>
      <c r="F322" s="43">
        <v>350.2</v>
      </c>
      <c r="G322" s="43">
        <v>350.2</v>
      </c>
    </row>
    <row r="323" spans="1:7" ht="81" customHeight="1">
      <c r="A323" s="44" t="s">
        <v>114</v>
      </c>
      <c r="B323" s="45" t="s">
        <v>68</v>
      </c>
      <c r="C323" s="45" t="s">
        <v>160</v>
      </c>
      <c r="D323" s="79" t="s">
        <v>261</v>
      </c>
      <c r="E323" s="46">
        <v>350.2</v>
      </c>
      <c r="F323" s="46">
        <v>350.2</v>
      </c>
      <c r="G323" s="46">
        <v>350.2</v>
      </c>
    </row>
    <row r="324" spans="1:7" ht="31.5">
      <c r="A324" s="44" t="s">
        <v>55</v>
      </c>
      <c r="B324" s="45" t="s">
        <v>68</v>
      </c>
      <c r="C324" s="45" t="s">
        <v>160</v>
      </c>
      <c r="D324" s="45" t="s">
        <v>51</v>
      </c>
      <c r="E324" s="46">
        <v>350.2</v>
      </c>
      <c r="F324" s="46">
        <v>350.2</v>
      </c>
      <c r="G324" s="46">
        <v>350.2</v>
      </c>
    </row>
    <row r="325" spans="1:7" ht="18.75">
      <c r="A325" s="41" t="s">
        <v>117</v>
      </c>
      <c r="B325" s="42" t="s">
        <v>68</v>
      </c>
      <c r="C325" s="42" t="s">
        <v>161</v>
      </c>
      <c r="D325" s="80" t="s">
        <v>261</v>
      </c>
      <c r="E325" s="43">
        <v>95.79425</v>
      </c>
      <c r="F325" s="43">
        <v>264.24</v>
      </c>
      <c r="G325" s="43">
        <v>264.24</v>
      </c>
    </row>
    <row r="326" spans="1:7" ht="31.5">
      <c r="A326" s="44" t="s">
        <v>55</v>
      </c>
      <c r="B326" s="45" t="s">
        <v>68</v>
      </c>
      <c r="C326" s="45" t="s">
        <v>161</v>
      </c>
      <c r="D326" s="45" t="s">
        <v>51</v>
      </c>
      <c r="E326" s="46">
        <v>95.79425</v>
      </c>
      <c r="F326" s="46">
        <v>264.24</v>
      </c>
      <c r="G326" s="46">
        <v>264.24</v>
      </c>
    </row>
    <row r="327" spans="1:7" ht="18.75">
      <c r="A327" s="41" t="s">
        <v>346</v>
      </c>
      <c r="B327" s="42" t="s">
        <v>68</v>
      </c>
      <c r="C327" s="42" t="s">
        <v>347</v>
      </c>
      <c r="D327" s="80" t="s">
        <v>261</v>
      </c>
      <c r="E327" s="43">
        <v>4853.52011</v>
      </c>
      <c r="F327" s="43">
        <v>2002.44445</v>
      </c>
      <c r="G327" s="43">
        <v>2374.22223</v>
      </c>
    </row>
    <row r="328" spans="1:7" ht="31.5">
      <c r="A328" s="44" t="s">
        <v>55</v>
      </c>
      <c r="B328" s="45" t="s">
        <v>68</v>
      </c>
      <c r="C328" s="45" t="s">
        <v>347</v>
      </c>
      <c r="D328" s="45" t="s">
        <v>51</v>
      </c>
      <c r="E328" s="46">
        <v>25</v>
      </c>
      <c r="F328" s="46" t="s">
        <v>261</v>
      </c>
      <c r="G328" s="46" t="s">
        <v>261</v>
      </c>
    </row>
    <row r="329" spans="1:7" ht="47.25">
      <c r="A329" s="44" t="s">
        <v>348</v>
      </c>
      <c r="B329" s="45" t="s">
        <v>68</v>
      </c>
      <c r="C329" s="45" t="s">
        <v>603</v>
      </c>
      <c r="D329" s="79" t="s">
        <v>261</v>
      </c>
      <c r="E329" s="46" t="s">
        <v>261</v>
      </c>
      <c r="F329" s="46" t="s">
        <v>261</v>
      </c>
      <c r="G329" s="46">
        <v>463.22223</v>
      </c>
    </row>
    <row r="330" spans="1:7" ht="31.5">
      <c r="A330" s="44" t="s">
        <v>55</v>
      </c>
      <c r="B330" s="45" t="s">
        <v>68</v>
      </c>
      <c r="C330" s="45" t="s">
        <v>603</v>
      </c>
      <c r="D330" s="45" t="s">
        <v>51</v>
      </c>
      <c r="E330" s="46" t="s">
        <v>261</v>
      </c>
      <c r="F330" s="46" t="s">
        <v>261</v>
      </c>
      <c r="G330" s="46">
        <v>463.22223</v>
      </c>
    </row>
    <row r="331" spans="1:7" ht="126">
      <c r="A331" s="44" t="s">
        <v>643</v>
      </c>
      <c r="B331" s="45" t="s">
        <v>68</v>
      </c>
      <c r="C331" s="45" t="s">
        <v>644</v>
      </c>
      <c r="D331" s="79" t="s">
        <v>261</v>
      </c>
      <c r="E331" s="46">
        <v>750</v>
      </c>
      <c r="F331" s="46" t="s">
        <v>261</v>
      </c>
      <c r="G331" s="46" t="s">
        <v>261</v>
      </c>
    </row>
    <row r="332" spans="1:7" ht="31.5">
      <c r="A332" s="44" t="s">
        <v>55</v>
      </c>
      <c r="B332" s="45" t="s">
        <v>68</v>
      </c>
      <c r="C332" s="45" t="s">
        <v>644</v>
      </c>
      <c r="D332" s="45" t="s">
        <v>51</v>
      </c>
      <c r="E332" s="46">
        <v>750</v>
      </c>
      <c r="F332" s="46" t="s">
        <v>261</v>
      </c>
      <c r="G332" s="46" t="s">
        <v>261</v>
      </c>
    </row>
    <row r="333" spans="1:7" ht="47.25">
      <c r="A333" s="44" t="s">
        <v>348</v>
      </c>
      <c r="B333" s="45" t="s">
        <v>68</v>
      </c>
      <c r="C333" s="45" t="s">
        <v>349</v>
      </c>
      <c r="D333" s="79" t="s">
        <v>261</v>
      </c>
      <c r="E333" s="46">
        <v>2851.46456</v>
      </c>
      <c r="F333" s="46">
        <v>2002.44445</v>
      </c>
      <c r="G333" s="46">
        <v>1911</v>
      </c>
    </row>
    <row r="334" spans="1:7" ht="31.5">
      <c r="A334" s="44" t="s">
        <v>55</v>
      </c>
      <c r="B334" s="45" t="s">
        <v>68</v>
      </c>
      <c r="C334" s="45" t="s">
        <v>349</v>
      </c>
      <c r="D334" s="45" t="s">
        <v>51</v>
      </c>
      <c r="E334" s="46">
        <v>2851.46456</v>
      </c>
      <c r="F334" s="46">
        <v>2002.44445</v>
      </c>
      <c r="G334" s="46">
        <v>1911</v>
      </c>
    </row>
    <row r="335" spans="1:7" ht="47.25">
      <c r="A335" s="44" t="s">
        <v>348</v>
      </c>
      <c r="B335" s="45" t="s">
        <v>68</v>
      </c>
      <c r="C335" s="45" t="s">
        <v>742</v>
      </c>
      <c r="D335" s="79" t="s">
        <v>261</v>
      </c>
      <c r="E335" s="46">
        <v>1227.05555</v>
      </c>
      <c r="F335" s="46" t="s">
        <v>261</v>
      </c>
      <c r="G335" s="46" t="s">
        <v>261</v>
      </c>
    </row>
    <row r="336" spans="1:7" ht="31.5">
      <c r="A336" s="44" t="s">
        <v>55</v>
      </c>
      <c r="B336" s="45" t="s">
        <v>68</v>
      </c>
      <c r="C336" s="45" t="s">
        <v>742</v>
      </c>
      <c r="D336" s="45" t="s">
        <v>51</v>
      </c>
      <c r="E336" s="46">
        <v>1227.05555</v>
      </c>
      <c r="F336" s="46" t="s">
        <v>261</v>
      </c>
      <c r="G336" s="46" t="s">
        <v>261</v>
      </c>
    </row>
    <row r="337" spans="1:7" ht="63">
      <c r="A337" s="41" t="s">
        <v>434</v>
      </c>
      <c r="B337" s="42" t="s">
        <v>68</v>
      </c>
      <c r="C337" s="42" t="s">
        <v>433</v>
      </c>
      <c r="D337" s="80" t="s">
        <v>261</v>
      </c>
      <c r="E337" s="43">
        <v>15555.5</v>
      </c>
      <c r="F337" s="43">
        <v>15555.5</v>
      </c>
      <c r="G337" s="43">
        <v>16508.1</v>
      </c>
    </row>
    <row r="338" spans="1:7" ht="63">
      <c r="A338" s="44" t="s">
        <v>604</v>
      </c>
      <c r="B338" s="45" t="s">
        <v>68</v>
      </c>
      <c r="C338" s="45" t="s">
        <v>572</v>
      </c>
      <c r="D338" s="79" t="s">
        <v>261</v>
      </c>
      <c r="E338" s="46">
        <v>15555.5</v>
      </c>
      <c r="F338" s="46">
        <v>15555.5</v>
      </c>
      <c r="G338" s="46">
        <v>16508.1</v>
      </c>
    </row>
    <row r="339" spans="1:7" ht="31.5">
      <c r="A339" s="44" t="s">
        <v>55</v>
      </c>
      <c r="B339" s="45" t="s">
        <v>68</v>
      </c>
      <c r="C339" s="45" t="s">
        <v>572</v>
      </c>
      <c r="D339" s="45" t="s">
        <v>51</v>
      </c>
      <c r="E339" s="46">
        <v>15555.5</v>
      </c>
      <c r="F339" s="46">
        <v>15555.5</v>
      </c>
      <c r="G339" s="46">
        <v>16508.1</v>
      </c>
    </row>
    <row r="340" spans="1:7" ht="18.75">
      <c r="A340" s="41" t="s">
        <v>696</v>
      </c>
      <c r="B340" s="42" t="s">
        <v>68</v>
      </c>
      <c r="C340" s="42" t="s">
        <v>697</v>
      </c>
      <c r="D340" s="80" t="s">
        <v>261</v>
      </c>
      <c r="E340" s="43">
        <v>510.94445</v>
      </c>
      <c r="F340" s="43" t="s">
        <v>261</v>
      </c>
      <c r="G340" s="43" t="s">
        <v>261</v>
      </c>
    </row>
    <row r="341" spans="1:7" ht="31.5">
      <c r="A341" s="44" t="s">
        <v>55</v>
      </c>
      <c r="B341" s="45" t="s">
        <v>68</v>
      </c>
      <c r="C341" s="45" t="s">
        <v>697</v>
      </c>
      <c r="D341" s="45" t="s">
        <v>51</v>
      </c>
      <c r="E341" s="46">
        <v>510.94445</v>
      </c>
      <c r="F341" s="46" t="s">
        <v>261</v>
      </c>
      <c r="G341" s="46" t="s">
        <v>261</v>
      </c>
    </row>
    <row r="342" spans="1:7" ht="47.25">
      <c r="A342" s="41" t="s">
        <v>557</v>
      </c>
      <c r="B342" s="42" t="s">
        <v>68</v>
      </c>
      <c r="C342" s="42" t="s">
        <v>228</v>
      </c>
      <c r="D342" s="80" t="s">
        <v>261</v>
      </c>
      <c r="E342" s="43">
        <v>9606.56566</v>
      </c>
      <c r="F342" s="43">
        <v>9146.16162</v>
      </c>
      <c r="G342" s="43">
        <v>9398.68687</v>
      </c>
    </row>
    <row r="343" spans="1:7" ht="63">
      <c r="A343" s="44" t="s">
        <v>605</v>
      </c>
      <c r="B343" s="45" t="s">
        <v>68</v>
      </c>
      <c r="C343" s="45" t="s">
        <v>435</v>
      </c>
      <c r="D343" s="79" t="s">
        <v>261</v>
      </c>
      <c r="E343" s="46">
        <v>9606.56566</v>
      </c>
      <c r="F343" s="46">
        <v>9146.16162</v>
      </c>
      <c r="G343" s="46">
        <v>9398.68687</v>
      </c>
    </row>
    <row r="344" spans="1:7" ht="31.5">
      <c r="A344" s="44" t="s">
        <v>55</v>
      </c>
      <c r="B344" s="45" t="s">
        <v>68</v>
      </c>
      <c r="C344" s="45" t="s">
        <v>435</v>
      </c>
      <c r="D344" s="45" t="s">
        <v>51</v>
      </c>
      <c r="E344" s="46">
        <v>9606.56566</v>
      </c>
      <c r="F344" s="46">
        <v>9146.16162</v>
      </c>
      <c r="G344" s="46">
        <v>9398.68687</v>
      </c>
    </row>
    <row r="345" spans="1:7" ht="35.25" customHeight="1">
      <c r="A345" s="41" t="s">
        <v>267</v>
      </c>
      <c r="B345" s="42" t="s">
        <v>68</v>
      </c>
      <c r="C345" s="42" t="s">
        <v>436</v>
      </c>
      <c r="D345" s="80" t="s">
        <v>261</v>
      </c>
      <c r="E345" s="43">
        <v>751.66667</v>
      </c>
      <c r="F345" s="43" t="s">
        <v>261</v>
      </c>
      <c r="G345" s="43" t="s">
        <v>261</v>
      </c>
    </row>
    <row r="346" spans="1:7" ht="33.75" customHeight="1">
      <c r="A346" s="44" t="s">
        <v>267</v>
      </c>
      <c r="B346" s="45" t="s">
        <v>68</v>
      </c>
      <c r="C346" s="45" t="s">
        <v>527</v>
      </c>
      <c r="D346" s="79" t="s">
        <v>261</v>
      </c>
      <c r="E346" s="46">
        <v>751.66667</v>
      </c>
      <c r="F346" s="46" t="s">
        <v>261</v>
      </c>
      <c r="G346" s="46" t="s">
        <v>261</v>
      </c>
    </row>
    <row r="347" spans="1:7" ht="31.5">
      <c r="A347" s="44" t="s">
        <v>55</v>
      </c>
      <c r="B347" s="45" t="s">
        <v>68</v>
      </c>
      <c r="C347" s="45" t="s">
        <v>527</v>
      </c>
      <c r="D347" s="45" t="s">
        <v>51</v>
      </c>
      <c r="E347" s="46">
        <v>751.66667</v>
      </c>
      <c r="F347" s="46" t="s">
        <v>261</v>
      </c>
      <c r="G347" s="46" t="s">
        <v>261</v>
      </c>
    </row>
    <row r="348" spans="1:7" ht="31.5">
      <c r="A348" s="41" t="s">
        <v>73</v>
      </c>
      <c r="B348" s="42" t="s">
        <v>68</v>
      </c>
      <c r="C348" s="42" t="s">
        <v>180</v>
      </c>
      <c r="D348" s="80" t="s">
        <v>261</v>
      </c>
      <c r="E348" s="43">
        <v>24274.82726</v>
      </c>
      <c r="F348" s="43">
        <v>19497.82427</v>
      </c>
      <c r="G348" s="43">
        <v>19497.82427</v>
      </c>
    </row>
    <row r="349" spans="1:7" ht="31.5">
      <c r="A349" s="41" t="s">
        <v>268</v>
      </c>
      <c r="B349" s="42" t="s">
        <v>68</v>
      </c>
      <c r="C349" s="42" t="s">
        <v>269</v>
      </c>
      <c r="D349" s="80" t="s">
        <v>261</v>
      </c>
      <c r="E349" s="43" t="s">
        <v>261</v>
      </c>
      <c r="F349" s="43">
        <v>267.925</v>
      </c>
      <c r="G349" s="43">
        <v>267.925</v>
      </c>
    </row>
    <row r="350" spans="1:7" ht="47.25">
      <c r="A350" s="44" t="s">
        <v>437</v>
      </c>
      <c r="B350" s="45" t="s">
        <v>68</v>
      </c>
      <c r="C350" s="45" t="s">
        <v>270</v>
      </c>
      <c r="D350" s="79" t="s">
        <v>261</v>
      </c>
      <c r="E350" s="46" t="s">
        <v>261</v>
      </c>
      <c r="F350" s="46">
        <v>267.925</v>
      </c>
      <c r="G350" s="46">
        <v>267.925</v>
      </c>
    </row>
    <row r="351" spans="1:7" ht="18.75">
      <c r="A351" s="44" t="s">
        <v>47</v>
      </c>
      <c r="B351" s="45" t="s">
        <v>68</v>
      </c>
      <c r="C351" s="45" t="s">
        <v>270</v>
      </c>
      <c r="D351" s="45" t="s">
        <v>48</v>
      </c>
      <c r="E351" s="46" t="s">
        <v>261</v>
      </c>
      <c r="F351" s="46">
        <v>267.925</v>
      </c>
      <c r="G351" s="46">
        <v>267.925</v>
      </c>
    </row>
    <row r="352" spans="1:7" ht="47.25">
      <c r="A352" s="41" t="s">
        <v>71</v>
      </c>
      <c r="B352" s="42" t="s">
        <v>68</v>
      </c>
      <c r="C352" s="42" t="s">
        <v>162</v>
      </c>
      <c r="D352" s="80" t="s">
        <v>261</v>
      </c>
      <c r="E352" s="43">
        <v>21193.35515</v>
      </c>
      <c r="F352" s="43">
        <v>19229.89927</v>
      </c>
      <c r="G352" s="43">
        <v>19229.89927</v>
      </c>
    </row>
    <row r="353" spans="1:7" ht="31.5">
      <c r="A353" s="44" t="s">
        <v>55</v>
      </c>
      <c r="B353" s="45" t="s">
        <v>68</v>
      </c>
      <c r="C353" s="45" t="s">
        <v>162</v>
      </c>
      <c r="D353" s="45" t="s">
        <v>51</v>
      </c>
      <c r="E353" s="46">
        <v>19288.30465</v>
      </c>
      <c r="F353" s="46">
        <v>17707.172</v>
      </c>
      <c r="G353" s="46">
        <v>17707.172</v>
      </c>
    </row>
    <row r="354" spans="1:7" ht="63">
      <c r="A354" s="44" t="s">
        <v>431</v>
      </c>
      <c r="B354" s="45" t="s">
        <v>68</v>
      </c>
      <c r="C354" s="45" t="s">
        <v>271</v>
      </c>
      <c r="D354" s="79" t="s">
        <v>261</v>
      </c>
      <c r="E354" s="46">
        <v>1905.0505</v>
      </c>
      <c r="F354" s="46">
        <v>1522.72727</v>
      </c>
      <c r="G354" s="46">
        <v>1522.72727</v>
      </c>
    </row>
    <row r="355" spans="1:7" ht="31.5">
      <c r="A355" s="44" t="s">
        <v>55</v>
      </c>
      <c r="B355" s="45" t="s">
        <v>68</v>
      </c>
      <c r="C355" s="45" t="s">
        <v>271</v>
      </c>
      <c r="D355" s="45" t="s">
        <v>51</v>
      </c>
      <c r="E355" s="46">
        <v>1905.0505</v>
      </c>
      <c r="F355" s="46">
        <v>1522.72727</v>
      </c>
      <c r="G355" s="46">
        <v>1522.72727</v>
      </c>
    </row>
    <row r="356" spans="1:7" ht="31.5">
      <c r="A356" s="41" t="s">
        <v>645</v>
      </c>
      <c r="B356" s="42" t="s">
        <v>68</v>
      </c>
      <c r="C356" s="42" t="s">
        <v>646</v>
      </c>
      <c r="D356" s="80" t="s">
        <v>261</v>
      </c>
      <c r="E356" s="43">
        <v>2414.80544</v>
      </c>
      <c r="F356" s="43" t="s">
        <v>261</v>
      </c>
      <c r="G356" s="43" t="s">
        <v>261</v>
      </c>
    </row>
    <row r="357" spans="1:7" ht="31.5">
      <c r="A357" s="44" t="s">
        <v>647</v>
      </c>
      <c r="B357" s="45" t="s">
        <v>68</v>
      </c>
      <c r="C357" s="45" t="s">
        <v>648</v>
      </c>
      <c r="D357" s="79" t="s">
        <v>261</v>
      </c>
      <c r="E357" s="46">
        <v>414.80544</v>
      </c>
      <c r="F357" s="46" t="s">
        <v>261</v>
      </c>
      <c r="G357" s="46" t="s">
        <v>261</v>
      </c>
    </row>
    <row r="358" spans="1:7" ht="31.5">
      <c r="A358" s="44" t="s">
        <v>55</v>
      </c>
      <c r="B358" s="45" t="s">
        <v>68</v>
      </c>
      <c r="C358" s="45" t="s">
        <v>648</v>
      </c>
      <c r="D358" s="45" t="s">
        <v>51</v>
      </c>
      <c r="E358" s="46">
        <v>414.80544</v>
      </c>
      <c r="F358" s="46" t="s">
        <v>261</v>
      </c>
      <c r="G358" s="46" t="s">
        <v>261</v>
      </c>
    </row>
    <row r="359" spans="1:7" ht="45.75" customHeight="1">
      <c r="A359" s="44" t="s">
        <v>743</v>
      </c>
      <c r="B359" s="45" t="s">
        <v>68</v>
      </c>
      <c r="C359" s="45" t="s">
        <v>744</v>
      </c>
      <c r="D359" s="79" t="s">
        <v>261</v>
      </c>
      <c r="E359" s="46">
        <v>2000</v>
      </c>
      <c r="F359" s="46" t="s">
        <v>261</v>
      </c>
      <c r="G359" s="46" t="s">
        <v>261</v>
      </c>
    </row>
    <row r="360" spans="1:7" ht="31.5">
      <c r="A360" s="44" t="s">
        <v>55</v>
      </c>
      <c r="B360" s="45" t="s">
        <v>68</v>
      </c>
      <c r="C360" s="45" t="s">
        <v>744</v>
      </c>
      <c r="D360" s="45" t="s">
        <v>51</v>
      </c>
      <c r="E360" s="46">
        <v>2000</v>
      </c>
      <c r="F360" s="46" t="s">
        <v>261</v>
      </c>
      <c r="G360" s="46" t="s">
        <v>261</v>
      </c>
    </row>
    <row r="361" spans="1:7" ht="18.75">
      <c r="A361" s="41" t="s">
        <v>606</v>
      </c>
      <c r="B361" s="42" t="s">
        <v>68</v>
      </c>
      <c r="C361" s="42" t="s">
        <v>607</v>
      </c>
      <c r="D361" s="80" t="s">
        <v>261</v>
      </c>
      <c r="E361" s="43">
        <v>666.66667</v>
      </c>
      <c r="F361" s="43" t="s">
        <v>261</v>
      </c>
      <c r="G361" s="43" t="s">
        <v>261</v>
      </c>
    </row>
    <row r="362" spans="1:7" ht="32.25" customHeight="1">
      <c r="A362" s="44" t="s">
        <v>267</v>
      </c>
      <c r="B362" s="45" t="s">
        <v>68</v>
      </c>
      <c r="C362" s="45" t="s">
        <v>608</v>
      </c>
      <c r="D362" s="79" t="s">
        <v>261</v>
      </c>
      <c r="E362" s="46">
        <v>666.66667</v>
      </c>
      <c r="F362" s="46" t="s">
        <v>261</v>
      </c>
      <c r="G362" s="46" t="s">
        <v>261</v>
      </c>
    </row>
    <row r="363" spans="1:7" ht="31.5">
      <c r="A363" s="44" t="s">
        <v>55</v>
      </c>
      <c r="B363" s="45" t="s">
        <v>68</v>
      </c>
      <c r="C363" s="45" t="s">
        <v>608</v>
      </c>
      <c r="D363" s="45" t="s">
        <v>51</v>
      </c>
      <c r="E363" s="46">
        <v>666.66667</v>
      </c>
      <c r="F363" s="46" t="s">
        <v>261</v>
      </c>
      <c r="G363" s="46" t="s">
        <v>261</v>
      </c>
    </row>
    <row r="364" spans="1:7" ht="31.5">
      <c r="A364" s="41" t="s">
        <v>74</v>
      </c>
      <c r="B364" s="42" t="s">
        <v>68</v>
      </c>
      <c r="C364" s="42" t="s">
        <v>181</v>
      </c>
      <c r="D364" s="80" t="s">
        <v>261</v>
      </c>
      <c r="E364" s="43">
        <v>1071.77044</v>
      </c>
      <c r="F364" s="43">
        <v>815.63517</v>
      </c>
      <c r="G364" s="43">
        <v>815.63517</v>
      </c>
    </row>
    <row r="365" spans="1:7" ht="31.5">
      <c r="A365" s="41" t="s">
        <v>75</v>
      </c>
      <c r="B365" s="42" t="s">
        <v>68</v>
      </c>
      <c r="C365" s="42" t="s">
        <v>163</v>
      </c>
      <c r="D365" s="80" t="s">
        <v>261</v>
      </c>
      <c r="E365" s="43">
        <v>928.72044</v>
      </c>
      <c r="F365" s="43">
        <v>815.63517</v>
      </c>
      <c r="G365" s="43">
        <v>815.63517</v>
      </c>
    </row>
    <row r="366" spans="1:7" ht="31.5">
      <c r="A366" s="44" t="s">
        <v>55</v>
      </c>
      <c r="B366" s="45" t="s">
        <v>68</v>
      </c>
      <c r="C366" s="45" t="s">
        <v>163</v>
      </c>
      <c r="D366" s="45" t="s">
        <v>51</v>
      </c>
      <c r="E366" s="46">
        <v>20</v>
      </c>
      <c r="F366" s="46" t="s">
        <v>261</v>
      </c>
      <c r="G366" s="46" t="s">
        <v>261</v>
      </c>
    </row>
    <row r="367" spans="1:7" ht="31.5">
      <c r="A367" s="44" t="s">
        <v>272</v>
      </c>
      <c r="B367" s="45" t="s">
        <v>68</v>
      </c>
      <c r="C367" s="45" t="s">
        <v>231</v>
      </c>
      <c r="D367" s="79" t="s">
        <v>261</v>
      </c>
      <c r="E367" s="46">
        <v>908.72044</v>
      </c>
      <c r="F367" s="46">
        <v>815.63517</v>
      </c>
      <c r="G367" s="46">
        <v>815.63517</v>
      </c>
    </row>
    <row r="368" spans="1:7" ht="31.5">
      <c r="A368" s="44" t="s">
        <v>55</v>
      </c>
      <c r="B368" s="45" t="s">
        <v>68</v>
      </c>
      <c r="C368" s="45" t="s">
        <v>231</v>
      </c>
      <c r="D368" s="45" t="s">
        <v>51</v>
      </c>
      <c r="E368" s="46">
        <v>908.72044</v>
      </c>
      <c r="F368" s="46">
        <v>815.63517</v>
      </c>
      <c r="G368" s="46">
        <v>815.63517</v>
      </c>
    </row>
    <row r="369" spans="1:7" ht="31.5">
      <c r="A369" s="41" t="s">
        <v>76</v>
      </c>
      <c r="B369" s="42" t="s">
        <v>68</v>
      </c>
      <c r="C369" s="42" t="s">
        <v>243</v>
      </c>
      <c r="D369" s="80" t="s">
        <v>261</v>
      </c>
      <c r="E369" s="43">
        <v>143.05</v>
      </c>
      <c r="F369" s="43" t="s">
        <v>261</v>
      </c>
      <c r="G369" s="43" t="s">
        <v>261</v>
      </c>
    </row>
    <row r="370" spans="1:7" ht="31.5">
      <c r="A370" s="44" t="s">
        <v>55</v>
      </c>
      <c r="B370" s="45" t="s">
        <v>68</v>
      </c>
      <c r="C370" s="45" t="s">
        <v>243</v>
      </c>
      <c r="D370" s="45" t="s">
        <v>51</v>
      </c>
      <c r="E370" s="46">
        <v>143.05</v>
      </c>
      <c r="F370" s="46" t="s">
        <v>261</v>
      </c>
      <c r="G370" s="46" t="s">
        <v>261</v>
      </c>
    </row>
    <row r="371" spans="1:7" ht="31.5">
      <c r="A371" s="41" t="s">
        <v>182</v>
      </c>
      <c r="B371" s="42" t="s">
        <v>68</v>
      </c>
      <c r="C371" s="42" t="s">
        <v>183</v>
      </c>
      <c r="D371" s="80" t="s">
        <v>261</v>
      </c>
      <c r="E371" s="43">
        <v>22550.2865</v>
      </c>
      <c r="F371" s="43">
        <v>21540.782</v>
      </c>
      <c r="G371" s="43">
        <v>21540.782</v>
      </c>
    </row>
    <row r="372" spans="1:7" ht="31.5">
      <c r="A372" s="41" t="s">
        <v>164</v>
      </c>
      <c r="B372" s="42" t="s">
        <v>68</v>
      </c>
      <c r="C372" s="42" t="s">
        <v>165</v>
      </c>
      <c r="D372" s="80" t="s">
        <v>261</v>
      </c>
      <c r="E372" s="43">
        <v>22550.2865</v>
      </c>
      <c r="F372" s="43">
        <v>21540.782</v>
      </c>
      <c r="G372" s="43">
        <v>21540.782</v>
      </c>
    </row>
    <row r="373" spans="1:7" ht="78.75">
      <c r="A373" s="44" t="s">
        <v>36</v>
      </c>
      <c r="B373" s="45" t="s">
        <v>68</v>
      </c>
      <c r="C373" s="45" t="s">
        <v>165</v>
      </c>
      <c r="D373" s="45" t="s">
        <v>37</v>
      </c>
      <c r="E373" s="46">
        <v>21710.782</v>
      </c>
      <c r="F373" s="46">
        <v>21540.782</v>
      </c>
      <c r="G373" s="46">
        <v>21540.782</v>
      </c>
    </row>
    <row r="374" spans="1:7" ht="31.5">
      <c r="A374" s="44" t="s">
        <v>217</v>
      </c>
      <c r="B374" s="45" t="s">
        <v>68</v>
      </c>
      <c r="C374" s="45" t="s">
        <v>165</v>
      </c>
      <c r="D374" s="45" t="s">
        <v>38</v>
      </c>
      <c r="E374" s="46">
        <v>811.8045</v>
      </c>
      <c r="F374" s="46" t="s">
        <v>261</v>
      </c>
      <c r="G374" s="46" t="s">
        <v>261</v>
      </c>
    </row>
    <row r="375" spans="1:7" ht="18.75">
      <c r="A375" s="44" t="s">
        <v>40</v>
      </c>
      <c r="B375" s="45" t="s">
        <v>68</v>
      </c>
      <c r="C375" s="45" t="s">
        <v>165</v>
      </c>
      <c r="D375" s="45" t="s">
        <v>41</v>
      </c>
      <c r="E375" s="46">
        <v>27.7</v>
      </c>
      <c r="F375" s="46" t="s">
        <v>261</v>
      </c>
      <c r="G375" s="46" t="s">
        <v>261</v>
      </c>
    </row>
    <row r="376" spans="1:7" ht="47.25">
      <c r="A376" s="41" t="s">
        <v>502</v>
      </c>
      <c r="B376" s="42" t="s">
        <v>68</v>
      </c>
      <c r="C376" s="42" t="s">
        <v>198</v>
      </c>
      <c r="D376" s="80" t="s">
        <v>261</v>
      </c>
      <c r="E376" s="43">
        <v>4078.56067</v>
      </c>
      <c r="F376" s="43">
        <v>1767.25373</v>
      </c>
      <c r="G376" s="43">
        <v>1767.25373</v>
      </c>
    </row>
    <row r="377" spans="1:7" ht="31.5">
      <c r="A377" s="41" t="s">
        <v>503</v>
      </c>
      <c r="B377" s="42" t="s">
        <v>68</v>
      </c>
      <c r="C377" s="42" t="s">
        <v>199</v>
      </c>
      <c r="D377" s="80" t="s">
        <v>261</v>
      </c>
      <c r="E377" s="43">
        <v>1358.55556</v>
      </c>
      <c r="F377" s="43">
        <v>1358.55556</v>
      </c>
      <c r="G377" s="43">
        <v>1358.55556</v>
      </c>
    </row>
    <row r="378" spans="1:7" ht="31.5">
      <c r="A378" s="41" t="s">
        <v>466</v>
      </c>
      <c r="B378" s="42" t="s">
        <v>68</v>
      </c>
      <c r="C378" s="42" t="s">
        <v>467</v>
      </c>
      <c r="D378" s="80" t="s">
        <v>261</v>
      </c>
      <c r="E378" s="43">
        <v>1358.55556</v>
      </c>
      <c r="F378" s="43">
        <v>1358.55556</v>
      </c>
      <c r="G378" s="43">
        <v>1358.55556</v>
      </c>
    </row>
    <row r="379" spans="1:7" ht="31.5" customHeight="1">
      <c r="A379" s="44" t="s">
        <v>468</v>
      </c>
      <c r="B379" s="45" t="s">
        <v>68</v>
      </c>
      <c r="C379" s="45" t="s">
        <v>469</v>
      </c>
      <c r="D379" s="79" t="s">
        <v>261</v>
      </c>
      <c r="E379" s="46">
        <v>1358.55556</v>
      </c>
      <c r="F379" s="46">
        <v>1358.55556</v>
      </c>
      <c r="G379" s="46">
        <v>1358.55556</v>
      </c>
    </row>
    <row r="380" spans="1:7" ht="31.5">
      <c r="A380" s="44" t="s">
        <v>55</v>
      </c>
      <c r="B380" s="45" t="s">
        <v>68</v>
      </c>
      <c r="C380" s="45" t="s">
        <v>469</v>
      </c>
      <c r="D380" s="45" t="s">
        <v>51</v>
      </c>
      <c r="E380" s="46">
        <v>1358.55556</v>
      </c>
      <c r="F380" s="46">
        <v>1358.55556</v>
      </c>
      <c r="G380" s="46">
        <v>1358.55556</v>
      </c>
    </row>
    <row r="381" spans="1:7" ht="33.75" customHeight="1">
      <c r="A381" s="41" t="s">
        <v>504</v>
      </c>
      <c r="B381" s="42" t="s">
        <v>68</v>
      </c>
      <c r="C381" s="42" t="s">
        <v>229</v>
      </c>
      <c r="D381" s="80" t="s">
        <v>261</v>
      </c>
      <c r="E381" s="43">
        <v>815.6129</v>
      </c>
      <c r="F381" s="43">
        <v>408.69817</v>
      </c>
      <c r="G381" s="43">
        <v>408.69817</v>
      </c>
    </row>
    <row r="382" spans="1:7" ht="36" customHeight="1">
      <c r="A382" s="41" t="s">
        <v>470</v>
      </c>
      <c r="B382" s="42" t="s">
        <v>68</v>
      </c>
      <c r="C382" s="42" t="s">
        <v>471</v>
      </c>
      <c r="D382" s="80" t="s">
        <v>261</v>
      </c>
      <c r="E382" s="43">
        <v>500</v>
      </c>
      <c r="F382" s="43" t="s">
        <v>261</v>
      </c>
      <c r="G382" s="43" t="s">
        <v>261</v>
      </c>
    </row>
    <row r="383" spans="1:7" ht="18.75">
      <c r="A383" s="44" t="s">
        <v>47</v>
      </c>
      <c r="B383" s="45" t="s">
        <v>68</v>
      </c>
      <c r="C383" s="45" t="s">
        <v>471</v>
      </c>
      <c r="D383" s="45" t="s">
        <v>48</v>
      </c>
      <c r="E383" s="46">
        <v>500</v>
      </c>
      <c r="F383" s="46" t="s">
        <v>261</v>
      </c>
      <c r="G383" s="46" t="s">
        <v>261</v>
      </c>
    </row>
    <row r="384" spans="1:7" ht="47.25">
      <c r="A384" s="41" t="s">
        <v>472</v>
      </c>
      <c r="B384" s="42" t="s">
        <v>68</v>
      </c>
      <c r="C384" s="42" t="s">
        <v>473</v>
      </c>
      <c r="D384" s="80" t="s">
        <v>261</v>
      </c>
      <c r="E384" s="43">
        <v>315.6129</v>
      </c>
      <c r="F384" s="43">
        <v>408.69817</v>
      </c>
      <c r="G384" s="43">
        <v>408.69817</v>
      </c>
    </row>
    <row r="385" spans="1:7" ht="63">
      <c r="A385" s="44" t="s">
        <v>474</v>
      </c>
      <c r="B385" s="45" t="s">
        <v>68</v>
      </c>
      <c r="C385" s="45" t="s">
        <v>475</v>
      </c>
      <c r="D385" s="79" t="s">
        <v>261</v>
      </c>
      <c r="E385" s="46">
        <v>315.6129</v>
      </c>
      <c r="F385" s="46">
        <v>408.69817</v>
      </c>
      <c r="G385" s="46">
        <v>408.69817</v>
      </c>
    </row>
    <row r="386" spans="1:7" ht="31.5">
      <c r="A386" s="44" t="s">
        <v>55</v>
      </c>
      <c r="B386" s="45" t="s">
        <v>68</v>
      </c>
      <c r="C386" s="45" t="s">
        <v>475</v>
      </c>
      <c r="D386" s="45" t="s">
        <v>51</v>
      </c>
      <c r="E386" s="46">
        <v>315.6129</v>
      </c>
      <c r="F386" s="46">
        <v>408.69817</v>
      </c>
      <c r="G386" s="46">
        <v>408.69817</v>
      </c>
    </row>
    <row r="387" spans="1:7" ht="31.5">
      <c r="A387" s="41" t="s">
        <v>479</v>
      </c>
      <c r="B387" s="42" t="s">
        <v>68</v>
      </c>
      <c r="C387" s="42" t="s">
        <v>480</v>
      </c>
      <c r="D387" s="80" t="s">
        <v>261</v>
      </c>
      <c r="E387" s="43">
        <v>1904.39221</v>
      </c>
      <c r="F387" s="43" t="s">
        <v>261</v>
      </c>
      <c r="G387" s="43" t="s">
        <v>261</v>
      </c>
    </row>
    <row r="388" spans="1:7" ht="31.5">
      <c r="A388" s="41" t="s">
        <v>481</v>
      </c>
      <c r="B388" s="42" t="s">
        <v>68</v>
      </c>
      <c r="C388" s="42" t="s">
        <v>482</v>
      </c>
      <c r="D388" s="80" t="s">
        <v>261</v>
      </c>
      <c r="E388" s="43">
        <v>1904.39221</v>
      </c>
      <c r="F388" s="43" t="s">
        <v>261</v>
      </c>
      <c r="G388" s="43" t="s">
        <v>261</v>
      </c>
    </row>
    <row r="389" spans="1:7" ht="31.5">
      <c r="A389" s="44" t="s">
        <v>55</v>
      </c>
      <c r="B389" s="45" t="s">
        <v>68</v>
      </c>
      <c r="C389" s="45" t="s">
        <v>482</v>
      </c>
      <c r="D389" s="45" t="s">
        <v>51</v>
      </c>
      <c r="E389" s="46">
        <v>1904.39221</v>
      </c>
      <c r="F389" s="46" t="s">
        <v>261</v>
      </c>
      <c r="G389" s="46" t="s">
        <v>261</v>
      </c>
    </row>
    <row r="390" spans="1:7" ht="31.5">
      <c r="A390" s="41" t="s">
        <v>505</v>
      </c>
      <c r="B390" s="42" t="s">
        <v>68</v>
      </c>
      <c r="C390" s="42" t="s">
        <v>200</v>
      </c>
      <c r="D390" s="80" t="s">
        <v>261</v>
      </c>
      <c r="E390" s="43">
        <v>2590.169</v>
      </c>
      <c r="F390" s="43">
        <v>2400</v>
      </c>
      <c r="G390" s="43">
        <v>2400</v>
      </c>
    </row>
    <row r="391" spans="1:7" ht="18.75">
      <c r="A391" s="41" t="s">
        <v>64</v>
      </c>
      <c r="B391" s="42" t="s">
        <v>68</v>
      </c>
      <c r="C391" s="42" t="s">
        <v>279</v>
      </c>
      <c r="D391" s="80" t="s">
        <v>261</v>
      </c>
      <c r="E391" s="43">
        <v>2400</v>
      </c>
      <c r="F391" s="43">
        <v>2400</v>
      </c>
      <c r="G391" s="43">
        <v>2400</v>
      </c>
    </row>
    <row r="392" spans="1:7" ht="18.75">
      <c r="A392" s="41" t="s">
        <v>508</v>
      </c>
      <c r="B392" s="42" t="s">
        <v>68</v>
      </c>
      <c r="C392" s="42" t="s">
        <v>280</v>
      </c>
      <c r="D392" s="80" t="s">
        <v>261</v>
      </c>
      <c r="E392" s="43">
        <v>2400</v>
      </c>
      <c r="F392" s="43">
        <v>2400</v>
      </c>
      <c r="G392" s="43">
        <v>2400</v>
      </c>
    </row>
    <row r="393" spans="1:7" ht="111" customHeight="1">
      <c r="A393" s="44" t="s">
        <v>484</v>
      </c>
      <c r="B393" s="45" t="s">
        <v>68</v>
      </c>
      <c r="C393" s="45" t="s">
        <v>485</v>
      </c>
      <c r="D393" s="79" t="s">
        <v>261</v>
      </c>
      <c r="E393" s="46">
        <v>2400</v>
      </c>
      <c r="F393" s="46">
        <v>2400</v>
      </c>
      <c r="G393" s="46">
        <v>2400</v>
      </c>
    </row>
    <row r="394" spans="1:7" ht="18.75">
      <c r="A394" s="44" t="s">
        <v>47</v>
      </c>
      <c r="B394" s="45" t="s">
        <v>68</v>
      </c>
      <c r="C394" s="45" t="s">
        <v>485</v>
      </c>
      <c r="D394" s="45" t="s">
        <v>48</v>
      </c>
      <c r="E394" s="46">
        <v>2400</v>
      </c>
      <c r="F394" s="46">
        <v>2400</v>
      </c>
      <c r="G394" s="46">
        <v>2400</v>
      </c>
    </row>
    <row r="395" spans="1:7" ht="18.75">
      <c r="A395" s="41" t="s">
        <v>705</v>
      </c>
      <c r="B395" s="42" t="s">
        <v>68</v>
      </c>
      <c r="C395" s="42" t="s">
        <v>706</v>
      </c>
      <c r="D395" s="80" t="s">
        <v>261</v>
      </c>
      <c r="E395" s="43">
        <v>190.169</v>
      </c>
      <c r="F395" s="43" t="s">
        <v>261</v>
      </c>
      <c r="G395" s="43" t="s">
        <v>261</v>
      </c>
    </row>
    <row r="396" spans="1:7" ht="18.75">
      <c r="A396" s="41" t="s">
        <v>707</v>
      </c>
      <c r="B396" s="42" t="s">
        <v>68</v>
      </c>
      <c r="C396" s="42" t="s">
        <v>708</v>
      </c>
      <c r="D396" s="80" t="s">
        <v>261</v>
      </c>
      <c r="E396" s="43">
        <v>190.169</v>
      </c>
      <c r="F396" s="43" t="s">
        <v>261</v>
      </c>
      <c r="G396" s="43" t="s">
        <v>261</v>
      </c>
    </row>
    <row r="397" spans="1:7" ht="47.25">
      <c r="A397" s="44" t="s">
        <v>709</v>
      </c>
      <c r="B397" s="45" t="s">
        <v>68</v>
      </c>
      <c r="C397" s="45" t="s">
        <v>710</v>
      </c>
      <c r="D397" s="79" t="s">
        <v>261</v>
      </c>
      <c r="E397" s="46">
        <v>190.169</v>
      </c>
      <c r="F397" s="46" t="s">
        <v>261</v>
      </c>
      <c r="G397" s="46" t="s">
        <v>261</v>
      </c>
    </row>
    <row r="398" spans="1:7" ht="31.5">
      <c r="A398" s="44" t="s">
        <v>55</v>
      </c>
      <c r="B398" s="45" t="s">
        <v>68</v>
      </c>
      <c r="C398" s="45" t="s">
        <v>710</v>
      </c>
      <c r="D398" s="45" t="s">
        <v>51</v>
      </c>
      <c r="E398" s="46">
        <v>190.169</v>
      </c>
      <c r="F398" s="46" t="s">
        <v>261</v>
      </c>
      <c r="G398" s="46" t="s">
        <v>261</v>
      </c>
    </row>
    <row r="399" spans="1:7" ht="18.75">
      <c r="A399" s="41" t="s">
        <v>216</v>
      </c>
      <c r="B399" s="42" t="s">
        <v>68</v>
      </c>
      <c r="C399" s="42" t="s">
        <v>202</v>
      </c>
      <c r="D399" s="80" t="s">
        <v>261</v>
      </c>
      <c r="E399" s="43">
        <v>2852.1</v>
      </c>
      <c r="F399" s="43">
        <v>2932.2</v>
      </c>
      <c r="G399" s="43">
        <v>2932.2</v>
      </c>
    </row>
    <row r="400" spans="1:7" ht="18.75">
      <c r="A400" s="41" t="s">
        <v>49</v>
      </c>
      <c r="B400" s="42" t="s">
        <v>68</v>
      </c>
      <c r="C400" s="42" t="s">
        <v>203</v>
      </c>
      <c r="D400" s="80" t="s">
        <v>261</v>
      </c>
      <c r="E400" s="43">
        <v>2852.1</v>
      </c>
      <c r="F400" s="43">
        <v>2932.2</v>
      </c>
      <c r="G400" s="43">
        <v>2932.2</v>
      </c>
    </row>
    <row r="401" spans="1:7" ht="94.5">
      <c r="A401" s="44" t="s">
        <v>283</v>
      </c>
      <c r="B401" s="45" t="s">
        <v>68</v>
      </c>
      <c r="C401" s="45" t="s">
        <v>284</v>
      </c>
      <c r="D401" s="79" t="s">
        <v>261</v>
      </c>
      <c r="E401" s="46">
        <v>2798.4</v>
      </c>
      <c r="F401" s="46">
        <v>2877</v>
      </c>
      <c r="G401" s="46">
        <v>2877</v>
      </c>
    </row>
    <row r="402" spans="1:7" ht="78.75">
      <c r="A402" s="44" t="s">
        <v>36</v>
      </c>
      <c r="B402" s="45" t="s">
        <v>68</v>
      </c>
      <c r="C402" s="45" t="s">
        <v>284</v>
      </c>
      <c r="D402" s="45" t="s">
        <v>37</v>
      </c>
      <c r="E402" s="46">
        <v>2698.4</v>
      </c>
      <c r="F402" s="46">
        <v>2727</v>
      </c>
      <c r="G402" s="46">
        <v>2727</v>
      </c>
    </row>
    <row r="403" spans="1:7" ht="31.5">
      <c r="A403" s="44" t="s">
        <v>217</v>
      </c>
      <c r="B403" s="45" t="s">
        <v>68</v>
      </c>
      <c r="C403" s="45" t="s">
        <v>284</v>
      </c>
      <c r="D403" s="45" t="s">
        <v>38</v>
      </c>
      <c r="E403" s="46">
        <v>100</v>
      </c>
      <c r="F403" s="46">
        <v>150</v>
      </c>
      <c r="G403" s="46">
        <v>150</v>
      </c>
    </row>
    <row r="404" spans="1:7" ht="94.5">
      <c r="A404" s="44" t="s">
        <v>513</v>
      </c>
      <c r="B404" s="45" t="s">
        <v>68</v>
      </c>
      <c r="C404" s="45" t="s">
        <v>486</v>
      </c>
      <c r="D404" s="79" t="s">
        <v>261</v>
      </c>
      <c r="E404" s="46">
        <v>47</v>
      </c>
      <c r="F404" s="46">
        <v>48.4</v>
      </c>
      <c r="G404" s="46">
        <v>48.4</v>
      </c>
    </row>
    <row r="405" spans="1:7" ht="78.75">
      <c r="A405" s="44" t="s">
        <v>36</v>
      </c>
      <c r="B405" s="45" t="s">
        <v>68</v>
      </c>
      <c r="C405" s="45" t="s">
        <v>486</v>
      </c>
      <c r="D405" s="45" t="s">
        <v>37</v>
      </c>
      <c r="E405" s="46">
        <v>45.7</v>
      </c>
      <c r="F405" s="46">
        <v>47.06</v>
      </c>
      <c r="G405" s="46">
        <v>47.06</v>
      </c>
    </row>
    <row r="406" spans="1:7" ht="31.5">
      <c r="A406" s="44" t="s">
        <v>217</v>
      </c>
      <c r="B406" s="45" t="s">
        <v>68</v>
      </c>
      <c r="C406" s="45" t="s">
        <v>486</v>
      </c>
      <c r="D406" s="45" t="s">
        <v>38</v>
      </c>
      <c r="E406" s="46">
        <v>1.3</v>
      </c>
      <c r="F406" s="46">
        <v>1.34</v>
      </c>
      <c r="G406" s="46">
        <v>1.34</v>
      </c>
    </row>
    <row r="407" spans="1:7" ht="94.5">
      <c r="A407" s="44" t="s">
        <v>620</v>
      </c>
      <c r="B407" s="45" t="s">
        <v>68</v>
      </c>
      <c r="C407" s="45" t="s">
        <v>621</v>
      </c>
      <c r="D407" s="79" t="s">
        <v>261</v>
      </c>
      <c r="E407" s="46">
        <v>6.7</v>
      </c>
      <c r="F407" s="46">
        <v>6.8</v>
      </c>
      <c r="G407" s="46">
        <v>6.8</v>
      </c>
    </row>
    <row r="408" spans="1:7" ht="31.5">
      <c r="A408" s="44" t="s">
        <v>217</v>
      </c>
      <c r="B408" s="45" t="s">
        <v>68</v>
      </c>
      <c r="C408" s="45" t="s">
        <v>621</v>
      </c>
      <c r="D408" s="45" t="s">
        <v>38</v>
      </c>
      <c r="E408" s="46">
        <v>6.7</v>
      </c>
      <c r="F408" s="46">
        <v>6.8</v>
      </c>
      <c r="G408" s="46">
        <v>6.8</v>
      </c>
    </row>
    <row r="409" spans="1:7" ht="47.25">
      <c r="A409" s="38" t="s">
        <v>167</v>
      </c>
      <c r="B409" s="79" t="s">
        <v>77</v>
      </c>
      <c r="C409" s="74" t="s">
        <v>261</v>
      </c>
      <c r="D409" s="74" t="s">
        <v>261</v>
      </c>
      <c r="E409" s="39">
        <v>58488.493</v>
      </c>
      <c r="F409" s="39">
        <v>28416.837</v>
      </c>
      <c r="G409" s="39">
        <v>36507.837</v>
      </c>
    </row>
    <row r="410" spans="1:7" ht="31.5">
      <c r="A410" s="41" t="s">
        <v>493</v>
      </c>
      <c r="B410" s="42" t="s">
        <v>77</v>
      </c>
      <c r="C410" s="42" t="s">
        <v>196</v>
      </c>
      <c r="D410" s="80" t="s">
        <v>261</v>
      </c>
      <c r="E410" s="43">
        <v>58248.992</v>
      </c>
      <c r="F410" s="43">
        <v>21016.837</v>
      </c>
      <c r="G410" s="43">
        <v>21207.837</v>
      </c>
    </row>
    <row r="411" spans="1:7" ht="31.5">
      <c r="A411" s="41" t="s">
        <v>496</v>
      </c>
      <c r="B411" s="42" t="s">
        <v>77</v>
      </c>
      <c r="C411" s="42" t="s">
        <v>450</v>
      </c>
      <c r="D411" s="80" t="s">
        <v>261</v>
      </c>
      <c r="E411" s="43">
        <v>58248.992</v>
      </c>
      <c r="F411" s="43">
        <v>21016.837</v>
      </c>
      <c r="G411" s="43">
        <v>21207.837</v>
      </c>
    </row>
    <row r="412" spans="1:7" ht="18.75">
      <c r="A412" s="41" t="s">
        <v>497</v>
      </c>
      <c r="B412" s="42" t="s">
        <v>77</v>
      </c>
      <c r="C412" s="42" t="s">
        <v>451</v>
      </c>
      <c r="D412" s="80" t="s">
        <v>261</v>
      </c>
      <c r="E412" s="43">
        <v>18108.692</v>
      </c>
      <c r="F412" s="43">
        <v>17585.337</v>
      </c>
      <c r="G412" s="43">
        <v>17585.337</v>
      </c>
    </row>
    <row r="413" spans="1:7" ht="78.75">
      <c r="A413" s="44" t="s">
        <v>36</v>
      </c>
      <c r="B413" s="45" t="s">
        <v>77</v>
      </c>
      <c r="C413" s="45" t="s">
        <v>451</v>
      </c>
      <c r="D413" s="45" t="s">
        <v>37</v>
      </c>
      <c r="E413" s="46">
        <v>17701.296</v>
      </c>
      <c r="F413" s="46">
        <v>17566.879</v>
      </c>
      <c r="G413" s="46">
        <v>17566.879</v>
      </c>
    </row>
    <row r="414" spans="1:7" ht="31.5">
      <c r="A414" s="44" t="s">
        <v>217</v>
      </c>
      <c r="B414" s="45" t="s">
        <v>77</v>
      </c>
      <c r="C414" s="45" t="s">
        <v>451</v>
      </c>
      <c r="D414" s="45" t="s">
        <v>38</v>
      </c>
      <c r="E414" s="46">
        <v>388.938</v>
      </c>
      <c r="F414" s="46" t="s">
        <v>261</v>
      </c>
      <c r="G414" s="46" t="s">
        <v>261</v>
      </c>
    </row>
    <row r="415" spans="1:7" ht="47.25">
      <c r="A415" s="44" t="s">
        <v>232</v>
      </c>
      <c r="B415" s="45" t="s">
        <v>77</v>
      </c>
      <c r="C415" s="45" t="s">
        <v>452</v>
      </c>
      <c r="D415" s="79" t="s">
        <v>261</v>
      </c>
      <c r="E415" s="46">
        <v>18.458</v>
      </c>
      <c r="F415" s="46">
        <v>18.458</v>
      </c>
      <c r="G415" s="46">
        <v>18.458</v>
      </c>
    </row>
    <row r="416" spans="1:7" ht="31.5">
      <c r="A416" s="44" t="s">
        <v>217</v>
      </c>
      <c r="B416" s="45" t="s">
        <v>77</v>
      </c>
      <c r="C416" s="45" t="s">
        <v>452</v>
      </c>
      <c r="D416" s="45" t="s">
        <v>38</v>
      </c>
      <c r="E416" s="46">
        <v>18.458</v>
      </c>
      <c r="F416" s="46">
        <v>18.458</v>
      </c>
      <c r="G416" s="46">
        <v>18.458</v>
      </c>
    </row>
    <row r="417" spans="1:7" ht="47.25">
      <c r="A417" s="41" t="s">
        <v>745</v>
      </c>
      <c r="B417" s="42" t="s">
        <v>77</v>
      </c>
      <c r="C417" s="42" t="s">
        <v>453</v>
      </c>
      <c r="D417" s="80" t="s">
        <v>261</v>
      </c>
      <c r="E417" s="43">
        <v>496.7</v>
      </c>
      <c r="F417" s="43">
        <v>492.5</v>
      </c>
      <c r="G417" s="43">
        <v>488.5</v>
      </c>
    </row>
    <row r="418" spans="1:7" ht="47.25">
      <c r="A418" s="44" t="s">
        <v>745</v>
      </c>
      <c r="B418" s="45" t="s">
        <v>77</v>
      </c>
      <c r="C418" s="45" t="s">
        <v>454</v>
      </c>
      <c r="D418" s="79" t="s">
        <v>261</v>
      </c>
      <c r="E418" s="46">
        <v>496.7</v>
      </c>
      <c r="F418" s="46">
        <v>492.5</v>
      </c>
      <c r="G418" s="46">
        <v>488.5</v>
      </c>
    </row>
    <row r="419" spans="1:7" ht="18.75">
      <c r="A419" s="44" t="s">
        <v>78</v>
      </c>
      <c r="B419" s="45" t="s">
        <v>77</v>
      </c>
      <c r="C419" s="45" t="s">
        <v>454</v>
      </c>
      <c r="D419" s="45" t="s">
        <v>79</v>
      </c>
      <c r="E419" s="46">
        <v>496.7</v>
      </c>
      <c r="F419" s="46">
        <v>492.5</v>
      </c>
      <c r="G419" s="46">
        <v>488.5</v>
      </c>
    </row>
    <row r="420" spans="1:7" ht="31.5">
      <c r="A420" s="41" t="s">
        <v>713</v>
      </c>
      <c r="B420" s="42" t="s">
        <v>77</v>
      </c>
      <c r="C420" s="42" t="s">
        <v>455</v>
      </c>
      <c r="D420" s="80" t="s">
        <v>261</v>
      </c>
      <c r="E420" s="43">
        <v>39643.6</v>
      </c>
      <c r="F420" s="43">
        <v>2939</v>
      </c>
      <c r="G420" s="43">
        <v>3134</v>
      </c>
    </row>
    <row r="421" spans="1:7" ht="18.75">
      <c r="A421" s="44" t="s">
        <v>78</v>
      </c>
      <c r="B421" s="45" t="s">
        <v>77</v>
      </c>
      <c r="C421" s="45" t="s">
        <v>455</v>
      </c>
      <c r="D421" s="45" t="s">
        <v>79</v>
      </c>
      <c r="E421" s="46">
        <v>39643.6</v>
      </c>
      <c r="F421" s="46">
        <v>2939</v>
      </c>
      <c r="G421" s="46">
        <v>3134</v>
      </c>
    </row>
    <row r="422" spans="1:7" ht="18.75">
      <c r="A422" s="41" t="s">
        <v>216</v>
      </c>
      <c r="B422" s="42" t="s">
        <v>77</v>
      </c>
      <c r="C422" s="42" t="s">
        <v>202</v>
      </c>
      <c r="D422" s="80" t="s">
        <v>261</v>
      </c>
      <c r="E422" s="43">
        <v>239.501</v>
      </c>
      <c r="F422" s="43">
        <v>7400</v>
      </c>
      <c r="G422" s="43">
        <v>15300</v>
      </c>
    </row>
    <row r="423" spans="1:7" ht="18.75">
      <c r="A423" s="41" t="s">
        <v>49</v>
      </c>
      <c r="B423" s="42" t="s">
        <v>77</v>
      </c>
      <c r="C423" s="42" t="s">
        <v>203</v>
      </c>
      <c r="D423" s="80" t="s">
        <v>261</v>
      </c>
      <c r="E423" s="43">
        <v>239.501</v>
      </c>
      <c r="F423" s="43">
        <v>7400</v>
      </c>
      <c r="G423" s="43">
        <v>15300</v>
      </c>
    </row>
    <row r="424" spans="1:7" ht="18.75">
      <c r="A424" s="44" t="s">
        <v>112</v>
      </c>
      <c r="B424" s="45" t="s">
        <v>77</v>
      </c>
      <c r="C424" s="45" t="s">
        <v>145</v>
      </c>
      <c r="D424" s="79" t="s">
        <v>261</v>
      </c>
      <c r="E424" s="46">
        <v>239.501</v>
      </c>
      <c r="F424" s="46" t="s">
        <v>261</v>
      </c>
      <c r="G424" s="46" t="s">
        <v>261</v>
      </c>
    </row>
    <row r="425" spans="1:7" ht="18.75">
      <c r="A425" s="44" t="s">
        <v>40</v>
      </c>
      <c r="B425" s="45" t="s">
        <v>77</v>
      </c>
      <c r="C425" s="45" t="s">
        <v>145</v>
      </c>
      <c r="D425" s="45" t="s">
        <v>41</v>
      </c>
      <c r="E425" s="46">
        <v>239.501</v>
      </c>
      <c r="F425" s="46" t="s">
        <v>261</v>
      </c>
      <c r="G425" s="46" t="s">
        <v>261</v>
      </c>
    </row>
    <row r="426" spans="1:7" ht="18.75">
      <c r="A426" s="44" t="s">
        <v>115</v>
      </c>
      <c r="B426" s="45" t="s">
        <v>77</v>
      </c>
      <c r="C426" s="45" t="s">
        <v>168</v>
      </c>
      <c r="D426" s="79" t="s">
        <v>261</v>
      </c>
      <c r="E426" s="46" t="s">
        <v>261</v>
      </c>
      <c r="F426" s="46">
        <v>7400</v>
      </c>
      <c r="G426" s="46">
        <v>15300</v>
      </c>
    </row>
    <row r="427" spans="1:7" ht="18.75">
      <c r="A427" s="44" t="s">
        <v>246</v>
      </c>
      <c r="B427" s="45" t="s">
        <v>77</v>
      </c>
      <c r="C427" s="45" t="s">
        <v>168</v>
      </c>
      <c r="D427" s="45" t="s">
        <v>11</v>
      </c>
      <c r="E427" s="46" t="s">
        <v>261</v>
      </c>
      <c r="F427" s="46">
        <v>7400</v>
      </c>
      <c r="G427" s="46">
        <v>15300</v>
      </c>
    </row>
  </sheetData>
  <sheetProtection/>
  <mergeCells count="10">
    <mergeCell ref="B2:G2"/>
    <mergeCell ref="B3:G3"/>
    <mergeCell ref="B6:G6"/>
    <mergeCell ref="B7:G7"/>
    <mergeCell ref="B10:B11"/>
    <mergeCell ref="C10:C11"/>
    <mergeCell ref="D10:D11"/>
    <mergeCell ref="E10:G10"/>
    <mergeCell ref="A9:G9"/>
    <mergeCell ref="A10:A1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4"/>
  <sheetViews>
    <sheetView view="pageBreakPreview" zoomScaleSheetLayoutView="100" workbookViewId="0" topLeftCell="A1">
      <selection activeCell="K1" sqref="K1"/>
    </sheetView>
  </sheetViews>
  <sheetFormatPr defaultColWidth="9.00390625" defaultRowHeight="12.75"/>
  <cols>
    <col min="1" max="5" width="3.75390625" style="0" customWidth="1"/>
    <col min="6" max="6" width="6.00390625" style="0" customWidth="1"/>
    <col min="7" max="7" width="4.75390625" style="0" customWidth="1"/>
    <col min="8" max="8" width="43.00390625" style="0" customWidth="1"/>
    <col min="9" max="11" width="17.75390625" style="0" customWidth="1"/>
  </cols>
  <sheetData>
    <row r="1" spans="1:11" ht="18.75" customHeight="1">
      <c r="A1" s="2"/>
      <c r="B1" s="22"/>
      <c r="C1" s="22"/>
      <c r="D1" s="22"/>
      <c r="E1" s="22"/>
      <c r="F1" s="22"/>
      <c r="G1" s="22"/>
      <c r="H1" s="22"/>
      <c r="I1" s="22"/>
      <c r="J1" s="22"/>
      <c r="K1" s="22" t="s">
        <v>285</v>
      </c>
    </row>
    <row r="2" spans="1:11" ht="18.75" customHeight="1">
      <c r="A2" s="2"/>
      <c r="B2" s="116" t="str">
        <f>'доходы 1'!B2:E2</f>
        <v>к решению Совета муниципального района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8.75" customHeight="1">
      <c r="A3" s="2"/>
      <c r="B3" s="116" t="str">
        <f>'доходы 1'!B3:E3</f>
        <v> "Княжпогостский" от 15 сентября 2022 года № 267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8.75" customHeight="1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8.75" customHeight="1">
      <c r="A5" s="2"/>
      <c r="B5" s="22"/>
      <c r="C5" s="22"/>
      <c r="D5" s="22"/>
      <c r="E5" s="22"/>
      <c r="F5" s="22"/>
      <c r="G5" s="22"/>
      <c r="H5" s="22"/>
      <c r="I5" s="22"/>
      <c r="J5" s="22"/>
      <c r="K5" s="22" t="str">
        <f>K1</f>
        <v>Приложение 4</v>
      </c>
    </row>
    <row r="6" spans="1:11" ht="18.75" customHeight="1">
      <c r="A6" s="2"/>
      <c r="B6" s="116" t="str">
        <f>'доходы 1'!B6:E6</f>
        <v>к решению Совета муниципального района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8.75" customHeight="1">
      <c r="A7" s="2"/>
      <c r="B7" s="115" t="str">
        <f>'доходы 1'!B7:E7</f>
        <v>"Княжпогостский" от 23 декабря 2021 года № 227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9" ht="15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6.5">
      <c r="A9" s="110" t="s">
        <v>80</v>
      </c>
      <c r="B9" s="111"/>
      <c r="C9" s="111"/>
      <c r="D9" s="111"/>
      <c r="E9" s="111"/>
      <c r="F9" s="111"/>
      <c r="G9" s="111"/>
      <c r="H9" s="111"/>
      <c r="I9" s="111"/>
      <c r="J9" s="112"/>
      <c r="K9" s="112"/>
    </row>
    <row r="10" spans="1:11" ht="6.75" customHeight="1">
      <c r="A10" s="110" t="s">
        <v>585</v>
      </c>
      <c r="B10" s="111"/>
      <c r="C10" s="111"/>
      <c r="D10" s="111"/>
      <c r="E10" s="111"/>
      <c r="F10" s="111"/>
      <c r="G10" s="111"/>
      <c r="H10" s="111"/>
      <c r="I10" s="111"/>
      <c r="J10" s="112"/>
      <c r="K10" s="112"/>
    </row>
    <row r="11" spans="1:11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9" ht="18.75">
      <c r="A12" s="2"/>
      <c r="B12" s="2"/>
      <c r="C12" s="2"/>
      <c r="D12" s="2"/>
      <c r="E12" s="2"/>
      <c r="F12" s="2"/>
      <c r="G12" s="2"/>
      <c r="H12" s="2"/>
      <c r="I12" s="3"/>
    </row>
    <row r="13" spans="1:11" ht="34.5" customHeight="1">
      <c r="A13" s="102" t="s">
        <v>81</v>
      </c>
      <c r="B13" s="103"/>
      <c r="C13" s="103"/>
      <c r="D13" s="103"/>
      <c r="E13" s="103"/>
      <c r="F13" s="103"/>
      <c r="G13" s="104"/>
      <c r="H13" s="108" t="s">
        <v>10</v>
      </c>
      <c r="I13" s="99" t="s">
        <v>26</v>
      </c>
      <c r="J13" s="113"/>
      <c r="K13" s="114"/>
    </row>
    <row r="14" spans="1:11" ht="16.5">
      <c r="A14" s="105"/>
      <c r="B14" s="106"/>
      <c r="C14" s="106"/>
      <c r="D14" s="106"/>
      <c r="E14" s="106"/>
      <c r="F14" s="106"/>
      <c r="G14" s="107"/>
      <c r="H14" s="109"/>
      <c r="I14" s="49" t="s">
        <v>260</v>
      </c>
      <c r="J14" s="50" t="s">
        <v>397</v>
      </c>
      <c r="K14" s="51" t="s">
        <v>586</v>
      </c>
    </row>
    <row r="15" spans="1:11" ht="16.5">
      <c r="A15" s="99">
        <v>1</v>
      </c>
      <c r="B15" s="100"/>
      <c r="C15" s="100"/>
      <c r="D15" s="100"/>
      <c r="E15" s="100"/>
      <c r="F15" s="100"/>
      <c r="G15" s="101"/>
      <c r="H15" s="52">
        <v>2</v>
      </c>
      <c r="I15" s="49">
        <v>3</v>
      </c>
      <c r="J15" s="49">
        <v>4</v>
      </c>
      <c r="K15" s="51">
        <v>5</v>
      </c>
    </row>
    <row r="16" spans="1:11" ht="51" customHeight="1">
      <c r="A16" s="53" t="s">
        <v>15</v>
      </c>
      <c r="B16" s="53" t="s">
        <v>13</v>
      </c>
      <c r="C16" s="53" t="s">
        <v>13</v>
      </c>
      <c r="D16" s="53" t="s">
        <v>13</v>
      </c>
      <c r="E16" s="53" t="s">
        <v>13</v>
      </c>
      <c r="F16" s="53" t="s">
        <v>14</v>
      </c>
      <c r="G16" s="53" t="s">
        <v>11</v>
      </c>
      <c r="H16" s="54" t="s">
        <v>82</v>
      </c>
      <c r="I16" s="55">
        <f>SUM(I17,I26)</f>
        <v>95701.20357999997</v>
      </c>
      <c r="J16" s="55">
        <f>SUM(J17,J26)</f>
        <v>1260.4935900000855</v>
      </c>
      <c r="K16" s="55">
        <f>SUM(K17,K26)</f>
        <v>3924.147789999959</v>
      </c>
    </row>
    <row r="17" spans="1:11" ht="35.25" customHeight="1">
      <c r="A17" s="53" t="s">
        <v>15</v>
      </c>
      <c r="B17" s="53" t="s">
        <v>16</v>
      </c>
      <c r="C17" s="53" t="s">
        <v>13</v>
      </c>
      <c r="D17" s="53" t="s">
        <v>13</v>
      </c>
      <c r="E17" s="53" t="s">
        <v>13</v>
      </c>
      <c r="F17" s="53" t="s">
        <v>14</v>
      </c>
      <c r="G17" s="53" t="s">
        <v>11</v>
      </c>
      <c r="H17" s="54" t="s">
        <v>83</v>
      </c>
      <c r="I17" s="56">
        <f>SUM(I22,I19)</f>
        <v>95701.20357999997</v>
      </c>
      <c r="J17" s="56">
        <f>SUM(J22,J19)</f>
        <v>1260.4935900000855</v>
      </c>
      <c r="K17" s="56">
        <f>SUM(K22,K19)</f>
        <v>3924.147789999959</v>
      </c>
    </row>
    <row r="18" spans="1:11" ht="23.25" customHeight="1">
      <c r="A18" s="53" t="s">
        <v>15</v>
      </c>
      <c r="B18" s="53" t="s">
        <v>16</v>
      </c>
      <c r="C18" s="53" t="s">
        <v>13</v>
      </c>
      <c r="D18" s="53" t="s">
        <v>13</v>
      </c>
      <c r="E18" s="53" t="s">
        <v>13</v>
      </c>
      <c r="F18" s="53" t="s">
        <v>14</v>
      </c>
      <c r="G18" s="53" t="s">
        <v>79</v>
      </c>
      <c r="H18" s="57" t="s">
        <v>84</v>
      </c>
      <c r="I18" s="56">
        <f aca="true" t="shared" si="0" ref="I18:K20">SUM(I19)</f>
        <v>-788366.46319</v>
      </c>
      <c r="J18" s="56">
        <f t="shared" si="0"/>
        <v>-659861.46411</v>
      </c>
      <c r="K18" s="56">
        <f t="shared" si="0"/>
        <v>-661163.53994</v>
      </c>
    </row>
    <row r="19" spans="1:11" ht="33.75" customHeight="1">
      <c r="A19" s="53" t="s">
        <v>15</v>
      </c>
      <c r="B19" s="53" t="s">
        <v>16</v>
      </c>
      <c r="C19" s="53" t="s">
        <v>17</v>
      </c>
      <c r="D19" s="53" t="s">
        <v>13</v>
      </c>
      <c r="E19" s="53" t="s">
        <v>13</v>
      </c>
      <c r="F19" s="53" t="s">
        <v>14</v>
      </c>
      <c r="G19" s="53" t="s">
        <v>79</v>
      </c>
      <c r="H19" s="57" t="s">
        <v>85</v>
      </c>
      <c r="I19" s="56">
        <f t="shared" si="0"/>
        <v>-788366.46319</v>
      </c>
      <c r="J19" s="56">
        <f t="shared" si="0"/>
        <v>-659861.46411</v>
      </c>
      <c r="K19" s="56">
        <f t="shared" si="0"/>
        <v>-661163.53994</v>
      </c>
    </row>
    <row r="20" spans="1:11" ht="34.5" customHeight="1">
      <c r="A20" s="53" t="s">
        <v>15</v>
      </c>
      <c r="B20" s="53" t="s">
        <v>16</v>
      </c>
      <c r="C20" s="53" t="s">
        <v>17</v>
      </c>
      <c r="D20" s="53" t="s">
        <v>15</v>
      </c>
      <c r="E20" s="53" t="s">
        <v>13</v>
      </c>
      <c r="F20" s="53" t="s">
        <v>14</v>
      </c>
      <c r="G20" s="53" t="s">
        <v>86</v>
      </c>
      <c r="H20" s="57" t="s">
        <v>87</v>
      </c>
      <c r="I20" s="56">
        <f t="shared" si="0"/>
        <v>-788366.46319</v>
      </c>
      <c r="J20" s="56">
        <f t="shared" si="0"/>
        <v>-659861.46411</v>
      </c>
      <c r="K20" s="56">
        <f t="shared" si="0"/>
        <v>-661163.53994</v>
      </c>
    </row>
    <row r="21" spans="1:11" ht="54" customHeight="1">
      <c r="A21" s="53" t="s">
        <v>15</v>
      </c>
      <c r="B21" s="53" t="s">
        <v>16</v>
      </c>
      <c r="C21" s="53" t="s">
        <v>17</v>
      </c>
      <c r="D21" s="53" t="s">
        <v>15</v>
      </c>
      <c r="E21" s="53" t="s">
        <v>16</v>
      </c>
      <c r="F21" s="53" t="s">
        <v>14</v>
      </c>
      <c r="G21" s="53" t="s">
        <v>86</v>
      </c>
      <c r="H21" s="57" t="s">
        <v>88</v>
      </c>
      <c r="I21" s="58">
        <f>-'доходы 1'!C144</f>
        <v>-788366.46319</v>
      </c>
      <c r="J21" s="58">
        <f>-'доходы 1'!D144</f>
        <v>-659861.46411</v>
      </c>
      <c r="K21" s="58">
        <f>-'доходы 1'!E144</f>
        <v>-661163.53994</v>
      </c>
    </row>
    <row r="22" spans="1:11" ht="34.5" customHeight="1">
      <c r="A22" s="53" t="s">
        <v>15</v>
      </c>
      <c r="B22" s="53" t="s">
        <v>16</v>
      </c>
      <c r="C22" s="53" t="s">
        <v>13</v>
      </c>
      <c r="D22" s="53" t="s">
        <v>13</v>
      </c>
      <c r="E22" s="53" t="s">
        <v>13</v>
      </c>
      <c r="F22" s="53" t="s">
        <v>14</v>
      </c>
      <c r="G22" s="53" t="s">
        <v>51</v>
      </c>
      <c r="H22" s="57" t="s">
        <v>89</v>
      </c>
      <c r="I22" s="56">
        <f>SUM(I23)</f>
        <v>884067.66677</v>
      </c>
      <c r="J22" s="56">
        <f>J23</f>
        <v>661121.9577</v>
      </c>
      <c r="K22" s="56">
        <f>K23</f>
        <v>665087.68773</v>
      </c>
    </row>
    <row r="23" spans="1:11" ht="34.5" customHeight="1">
      <c r="A23" s="53" t="s">
        <v>15</v>
      </c>
      <c r="B23" s="53" t="s">
        <v>16</v>
      </c>
      <c r="C23" s="53" t="s">
        <v>17</v>
      </c>
      <c r="D23" s="53" t="s">
        <v>13</v>
      </c>
      <c r="E23" s="53" t="s">
        <v>13</v>
      </c>
      <c r="F23" s="53" t="s">
        <v>14</v>
      </c>
      <c r="G23" s="53" t="s">
        <v>51</v>
      </c>
      <c r="H23" s="57" t="s">
        <v>90</v>
      </c>
      <c r="I23" s="56">
        <f>SUM(I24)</f>
        <v>884067.66677</v>
      </c>
      <c r="J23" s="56">
        <f>SUM(J24)</f>
        <v>661121.9577</v>
      </c>
      <c r="K23" s="56">
        <f>SUM(K24)</f>
        <v>665087.68773</v>
      </c>
    </row>
    <row r="24" spans="1:11" ht="33.75" customHeight="1">
      <c r="A24" s="53" t="s">
        <v>15</v>
      </c>
      <c r="B24" s="53" t="s">
        <v>16</v>
      </c>
      <c r="C24" s="53" t="s">
        <v>17</v>
      </c>
      <c r="D24" s="53" t="s">
        <v>15</v>
      </c>
      <c r="E24" s="53" t="s">
        <v>13</v>
      </c>
      <c r="F24" s="53" t="s">
        <v>14</v>
      </c>
      <c r="G24" s="53" t="s">
        <v>91</v>
      </c>
      <c r="H24" s="57" t="s">
        <v>92</v>
      </c>
      <c r="I24" s="56">
        <f>SUM(I25)</f>
        <v>884067.66677</v>
      </c>
      <c r="J24" s="56">
        <f>SUM(J25)</f>
        <v>661121.9577</v>
      </c>
      <c r="K24" s="56">
        <f>SUM(K25)</f>
        <v>665087.68773</v>
      </c>
    </row>
    <row r="25" spans="1:11" ht="51" customHeight="1">
      <c r="A25" s="53" t="s">
        <v>15</v>
      </c>
      <c r="B25" s="53" t="s">
        <v>16</v>
      </c>
      <c r="C25" s="53" t="s">
        <v>17</v>
      </c>
      <c r="D25" s="53" t="s">
        <v>15</v>
      </c>
      <c r="E25" s="53" t="s">
        <v>16</v>
      </c>
      <c r="F25" s="53" t="s">
        <v>14</v>
      </c>
      <c r="G25" s="53" t="s">
        <v>91</v>
      </c>
      <c r="H25" s="57" t="s">
        <v>93</v>
      </c>
      <c r="I25" s="56">
        <f>'программные 2'!D14</f>
        <v>884067.66677</v>
      </c>
      <c r="J25" s="56">
        <f>'программные 2'!E14</f>
        <v>661121.9577</v>
      </c>
      <c r="K25" s="56">
        <f>'программные 2'!F14</f>
        <v>665087.68773</v>
      </c>
    </row>
    <row r="26" spans="1:11" ht="56.25" hidden="1">
      <c r="A26" s="4" t="s">
        <v>15</v>
      </c>
      <c r="B26" s="4" t="s">
        <v>27</v>
      </c>
      <c r="C26" s="4" t="s">
        <v>13</v>
      </c>
      <c r="D26" s="4" t="s">
        <v>13</v>
      </c>
      <c r="E26" s="4" t="s">
        <v>13</v>
      </c>
      <c r="F26" s="4" t="s">
        <v>14</v>
      </c>
      <c r="G26" s="4" t="s">
        <v>11</v>
      </c>
      <c r="H26" s="5" t="s">
        <v>94</v>
      </c>
      <c r="I26" s="6">
        <f>SUM(I27,I30)</f>
        <v>0</v>
      </c>
      <c r="J26" s="14"/>
      <c r="K26" s="14"/>
    </row>
    <row r="27" spans="1:9" ht="56.25" hidden="1">
      <c r="A27" s="4" t="s">
        <v>15</v>
      </c>
      <c r="B27" s="4" t="s">
        <v>27</v>
      </c>
      <c r="C27" s="4" t="s">
        <v>52</v>
      </c>
      <c r="D27" s="4" t="s">
        <v>13</v>
      </c>
      <c r="E27" s="4" t="s">
        <v>13</v>
      </c>
      <c r="F27" s="4" t="s">
        <v>14</v>
      </c>
      <c r="G27" s="4" t="s">
        <v>11</v>
      </c>
      <c r="H27" s="7" t="s">
        <v>95</v>
      </c>
      <c r="I27" s="6">
        <f>SUM(I28)</f>
        <v>0</v>
      </c>
    </row>
    <row r="28" spans="1:9" ht="117" customHeight="1" hidden="1">
      <c r="A28" s="4" t="s">
        <v>15</v>
      </c>
      <c r="B28" s="4" t="s">
        <v>27</v>
      </c>
      <c r="C28" s="4" t="s">
        <v>52</v>
      </c>
      <c r="D28" s="4" t="s">
        <v>13</v>
      </c>
      <c r="E28" s="4" t="s">
        <v>13</v>
      </c>
      <c r="F28" s="4" t="s">
        <v>14</v>
      </c>
      <c r="G28" s="4" t="s">
        <v>41</v>
      </c>
      <c r="H28" s="7" t="s">
        <v>96</v>
      </c>
      <c r="I28" s="6">
        <f>SUM(I29)</f>
        <v>0</v>
      </c>
    </row>
    <row r="29" spans="1:9" ht="122.25" customHeight="1" hidden="1">
      <c r="A29" s="4" t="s">
        <v>15</v>
      </c>
      <c r="B29" s="4" t="s">
        <v>27</v>
      </c>
      <c r="C29" s="4" t="s">
        <v>52</v>
      </c>
      <c r="D29" s="4" t="s">
        <v>13</v>
      </c>
      <c r="E29" s="4" t="s">
        <v>16</v>
      </c>
      <c r="F29" s="4" t="s">
        <v>14</v>
      </c>
      <c r="G29" s="4" t="s">
        <v>97</v>
      </c>
      <c r="H29" s="7" t="s">
        <v>98</v>
      </c>
      <c r="I29" s="6">
        <v>0</v>
      </c>
    </row>
    <row r="30" spans="1:9" ht="56.25" hidden="1">
      <c r="A30" s="4" t="s">
        <v>15</v>
      </c>
      <c r="B30" s="4" t="s">
        <v>27</v>
      </c>
      <c r="C30" s="4" t="s">
        <v>16</v>
      </c>
      <c r="D30" s="4" t="s">
        <v>13</v>
      </c>
      <c r="E30" s="4" t="s">
        <v>13</v>
      </c>
      <c r="F30" s="4" t="s">
        <v>14</v>
      </c>
      <c r="G30" s="4" t="s">
        <v>11</v>
      </c>
      <c r="H30" s="7" t="s">
        <v>99</v>
      </c>
      <c r="I30" s="6">
        <f>SUM(I31)</f>
        <v>0</v>
      </c>
    </row>
    <row r="31" spans="1:9" ht="56.25" hidden="1">
      <c r="A31" s="4" t="s">
        <v>15</v>
      </c>
      <c r="B31" s="4" t="s">
        <v>27</v>
      </c>
      <c r="C31" s="4" t="s">
        <v>16</v>
      </c>
      <c r="D31" s="4" t="s">
        <v>13</v>
      </c>
      <c r="E31" s="4" t="s">
        <v>13</v>
      </c>
      <c r="F31" s="4" t="s">
        <v>14</v>
      </c>
      <c r="G31" s="4" t="s">
        <v>51</v>
      </c>
      <c r="H31" s="7" t="s">
        <v>100</v>
      </c>
      <c r="I31" s="6">
        <f>SUM(I32)</f>
        <v>0</v>
      </c>
    </row>
    <row r="32" spans="1:9" ht="93.75" hidden="1">
      <c r="A32" s="4" t="s">
        <v>15</v>
      </c>
      <c r="B32" s="4" t="s">
        <v>27</v>
      </c>
      <c r="C32" s="4" t="s">
        <v>16</v>
      </c>
      <c r="D32" s="4" t="s">
        <v>15</v>
      </c>
      <c r="E32" s="4" t="s">
        <v>16</v>
      </c>
      <c r="F32" s="4" t="s">
        <v>14</v>
      </c>
      <c r="G32" s="4" t="s">
        <v>101</v>
      </c>
      <c r="H32" s="7" t="s">
        <v>102</v>
      </c>
      <c r="I32" s="8"/>
    </row>
    <row r="33" spans="1:9" ht="15.75" customHeight="1">
      <c r="A33" s="9"/>
      <c r="B33" s="9"/>
      <c r="C33" s="9"/>
      <c r="D33" s="9"/>
      <c r="E33" s="9"/>
      <c r="F33" s="9"/>
      <c r="G33" s="9"/>
      <c r="H33" s="10"/>
      <c r="I33" s="11"/>
    </row>
    <row r="34" spans="1:9" ht="12.75">
      <c r="A34" s="12"/>
      <c r="B34" s="12"/>
      <c r="C34" s="12"/>
      <c r="D34" s="12"/>
      <c r="E34" s="12"/>
      <c r="F34" s="12"/>
      <c r="G34" s="12"/>
      <c r="H34" s="1"/>
      <c r="I34" s="13"/>
    </row>
  </sheetData>
  <sheetProtection/>
  <mergeCells count="10">
    <mergeCell ref="B7:K7"/>
    <mergeCell ref="B2:K2"/>
    <mergeCell ref="B3:K3"/>
    <mergeCell ref="B6:K6"/>
    <mergeCell ref="A15:G15"/>
    <mergeCell ref="A13:G14"/>
    <mergeCell ref="H13:H14"/>
    <mergeCell ref="A10:K11"/>
    <mergeCell ref="A9:K9"/>
    <mergeCell ref="I13:K13"/>
  </mergeCells>
  <printOptions/>
  <pageMargins left="0.7086614173228347" right="0.7086614173228347" top="0.7480314960629921" bottom="0.7480314960629921" header="0.31496062992125984" footer="0.31496062992125984"/>
  <pageSetup firstPageNumber="52" useFirstPageNumber="1"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7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581</v>
      </c>
    </row>
    <row r="2" spans="1:4" ht="18.75" customHeight="1">
      <c r="A2" s="26"/>
      <c r="B2" s="85" t="str">
        <f>'доходы 1'!B2:E2</f>
        <v>к решению Совета муниципального района</v>
      </c>
      <c r="C2" s="85"/>
      <c r="D2" s="85"/>
    </row>
    <row r="3" spans="1:4" ht="18.75" customHeight="1">
      <c r="A3" s="26"/>
      <c r="B3" s="85" t="str">
        <f>'доходы 1'!B3:E3</f>
        <v> "Княжпогостский" от 15 сентября 2022 года № 267</v>
      </c>
      <c r="C3" s="85"/>
      <c r="D3" s="85"/>
    </row>
    <row r="4" spans="1:4" ht="18.75" customHeight="1">
      <c r="A4" s="26"/>
      <c r="B4" s="26"/>
      <c r="C4" s="26"/>
      <c r="D4" s="26"/>
    </row>
    <row r="5" spans="1:4" ht="18.75" customHeight="1">
      <c r="A5" s="84" t="s">
        <v>575</v>
      </c>
      <c r="B5" s="84"/>
      <c r="C5" s="84"/>
      <c r="D5" s="84"/>
    </row>
    <row r="6" spans="1:4" ht="18.75" customHeight="1">
      <c r="A6" s="28"/>
      <c r="B6" s="85" t="str">
        <f>'доходы 1'!B6:E6</f>
        <v>к решению Совета муниципального района</v>
      </c>
      <c r="C6" s="85"/>
      <c r="D6" s="85"/>
    </row>
    <row r="7" spans="1:4" ht="18.75" customHeight="1">
      <c r="A7" s="28"/>
      <c r="B7" s="85" t="str">
        <f>'доходы 1'!B7:E7</f>
        <v>"Княжпогостский" от 23 декабря 2021 года № 227</v>
      </c>
      <c r="C7" s="85"/>
      <c r="D7" s="85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84" t="s">
        <v>754</v>
      </c>
      <c r="C9" s="84"/>
      <c r="D9" s="84"/>
    </row>
    <row r="10" spans="1:4" ht="15.75" customHeight="1">
      <c r="A10" s="117"/>
      <c r="B10" s="117"/>
      <c r="C10" s="29"/>
      <c r="D10" s="30"/>
    </row>
    <row r="11" spans="1:4" ht="18.75">
      <c r="A11" s="29"/>
      <c r="B11" s="30"/>
      <c r="C11" s="30"/>
      <c r="D11" s="30"/>
    </row>
    <row r="12" spans="1:4" ht="18.75" customHeight="1">
      <c r="A12" s="118" t="s">
        <v>750</v>
      </c>
      <c r="B12" s="119"/>
      <c r="C12" s="119"/>
      <c r="D12" s="119"/>
    </row>
    <row r="13" spans="1:4" ht="22.5" customHeight="1">
      <c r="A13" s="120" t="s">
        <v>751</v>
      </c>
      <c r="B13" s="121"/>
      <c r="C13" s="122"/>
      <c r="D13" s="122"/>
    </row>
    <row r="14" spans="1:4" ht="12.75" customHeight="1">
      <c r="A14" s="81"/>
      <c r="B14" s="82"/>
      <c r="C14" s="31"/>
      <c r="D14" s="31"/>
    </row>
    <row r="15" spans="1:4" ht="19.5" customHeight="1">
      <c r="A15" s="123" t="s">
        <v>560</v>
      </c>
      <c r="B15" s="125" t="s">
        <v>561</v>
      </c>
      <c r="C15" s="126"/>
      <c r="D15" s="127"/>
    </row>
    <row r="16" spans="1:4" ht="27" customHeight="1">
      <c r="A16" s="124"/>
      <c r="B16" s="60" t="s">
        <v>260</v>
      </c>
      <c r="C16" s="61" t="s">
        <v>397</v>
      </c>
      <c r="D16" s="61" t="s">
        <v>586</v>
      </c>
    </row>
    <row r="17" spans="1:4" ht="18.75">
      <c r="A17" s="62" t="s">
        <v>562</v>
      </c>
      <c r="B17" s="63">
        <f>SUM(B19:B27)</f>
        <v>39643.6</v>
      </c>
      <c r="C17" s="63">
        <f>SUM(C19:C27)</f>
        <v>2939</v>
      </c>
      <c r="D17" s="63">
        <f>SUM(D19:D27)</f>
        <v>3134</v>
      </c>
    </row>
    <row r="18" spans="1:4" ht="9" customHeight="1">
      <c r="A18" s="64"/>
      <c r="B18" s="65"/>
      <c r="C18" s="66"/>
      <c r="D18" s="66"/>
    </row>
    <row r="19" spans="1:4" ht="18.75">
      <c r="A19" s="67" t="s">
        <v>574</v>
      </c>
      <c r="B19" s="68">
        <f>229.985+8470+10000+1621.015</f>
        <v>20321</v>
      </c>
      <c r="C19" s="69">
        <v>407.5</v>
      </c>
      <c r="D19" s="69">
        <v>523.5</v>
      </c>
    </row>
    <row r="20" spans="1:4" ht="18.75">
      <c r="A20" s="67" t="s">
        <v>752</v>
      </c>
      <c r="B20" s="68">
        <v>0</v>
      </c>
      <c r="C20" s="69">
        <v>2483.5</v>
      </c>
      <c r="D20" s="69">
        <v>2524.5</v>
      </c>
    </row>
    <row r="21" spans="1:4" ht="18.75">
      <c r="A21" s="67" t="s">
        <v>724</v>
      </c>
      <c r="B21" s="68">
        <f>5360+300</f>
        <v>5660</v>
      </c>
      <c r="C21" s="69">
        <v>1</v>
      </c>
      <c r="D21" s="69">
        <v>10</v>
      </c>
    </row>
    <row r="22" spans="1:4" ht="18.75">
      <c r="A22" s="67" t="s">
        <v>753</v>
      </c>
      <c r="B22" s="68">
        <v>3201</v>
      </c>
      <c r="C22" s="69">
        <v>25</v>
      </c>
      <c r="D22" s="69">
        <v>25</v>
      </c>
    </row>
    <row r="23" spans="1:4" ht="18.75">
      <c r="A23" s="67" t="s">
        <v>716</v>
      </c>
      <c r="B23" s="68">
        <v>1885</v>
      </c>
      <c r="C23" s="69">
        <v>4</v>
      </c>
      <c r="D23" s="69">
        <v>3</v>
      </c>
    </row>
    <row r="24" spans="1:4" ht="18.75">
      <c r="A24" s="67" t="s">
        <v>717</v>
      </c>
      <c r="B24" s="68">
        <f>2742+88.6</f>
        <v>2830.6</v>
      </c>
      <c r="C24" s="69">
        <v>3</v>
      </c>
      <c r="D24" s="69">
        <v>3</v>
      </c>
    </row>
    <row r="25" spans="1:4" ht="18.75">
      <c r="A25" s="67" t="s">
        <v>718</v>
      </c>
      <c r="B25" s="68">
        <f>1914+86</f>
        <v>2000</v>
      </c>
      <c r="C25" s="69">
        <v>1</v>
      </c>
      <c r="D25" s="69">
        <v>1</v>
      </c>
    </row>
    <row r="26" spans="1:4" ht="18.75">
      <c r="A26" s="70" t="s">
        <v>719</v>
      </c>
      <c r="B26" s="69">
        <v>1118</v>
      </c>
      <c r="C26" s="69">
        <v>5</v>
      </c>
      <c r="D26" s="69">
        <f>34+0.5</f>
        <v>34.5</v>
      </c>
    </row>
    <row r="27" spans="1:4" ht="18.75">
      <c r="A27" s="67" t="s">
        <v>720</v>
      </c>
      <c r="B27" s="68">
        <f>2328+300</f>
        <v>2628</v>
      </c>
      <c r="C27" s="69">
        <v>9</v>
      </c>
      <c r="D27" s="69">
        <f>9+0.5</f>
        <v>9.5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4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563</v>
      </c>
    </row>
    <row r="2" spans="1:4" ht="18.75" customHeight="1">
      <c r="A2" s="26"/>
      <c r="B2" s="85" t="str">
        <f>'доходы 1'!B2:E2</f>
        <v>к решению Совета муниципального района</v>
      </c>
      <c r="C2" s="85"/>
      <c r="D2" s="85"/>
    </row>
    <row r="3" spans="1:4" ht="18.75" customHeight="1">
      <c r="A3" s="26"/>
      <c r="B3" s="85" t="str">
        <f>'доходы 1'!B3:E3</f>
        <v> "Княжпогостский" от 15 сентября 2022 года № 267</v>
      </c>
      <c r="C3" s="85"/>
      <c r="D3" s="85"/>
    </row>
    <row r="4" spans="1:4" ht="18.75" customHeight="1">
      <c r="A4" s="26"/>
      <c r="B4" s="26"/>
      <c r="C4" s="26"/>
      <c r="D4" s="26"/>
    </row>
    <row r="5" spans="1:4" ht="18.75" customHeight="1">
      <c r="A5" s="84" t="s">
        <v>575</v>
      </c>
      <c r="B5" s="84"/>
      <c r="C5" s="84"/>
      <c r="D5" s="84"/>
    </row>
    <row r="6" spans="1:4" ht="18.75" customHeight="1">
      <c r="A6" s="28"/>
      <c r="B6" s="85" t="str">
        <f>'доходы 1'!B6:E6</f>
        <v>к решению Совета муниципального района</v>
      </c>
      <c r="C6" s="85"/>
      <c r="D6" s="85"/>
    </row>
    <row r="7" spans="1:4" ht="18.75" customHeight="1">
      <c r="A7" s="28"/>
      <c r="B7" s="85" t="str">
        <f>'доходы 1'!B7:E7</f>
        <v>"Княжпогостский" от 23 декабря 2021 года № 227</v>
      </c>
      <c r="C7" s="85"/>
      <c r="D7" s="85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84" t="s">
        <v>714</v>
      </c>
      <c r="C9" s="84"/>
      <c r="D9" s="84"/>
    </row>
    <row r="10" spans="1:4" ht="15.75" customHeight="1">
      <c r="A10" s="117"/>
      <c r="B10" s="117"/>
      <c r="C10" s="29"/>
      <c r="D10" s="30"/>
    </row>
    <row r="11" spans="1:4" ht="18.75">
      <c r="A11" s="29"/>
      <c r="B11" s="30"/>
      <c r="C11" s="30"/>
      <c r="D11" s="30"/>
    </row>
    <row r="12" spans="1:4" ht="18.75" customHeight="1">
      <c r="A12" s="118" t="s">
        <v>559</v>
      </c>
      <c r="B12" s="118"/>
      <c r="C12" s="118"/>
      <c r="D12" s="118"/>
    </row>
    <row r="13" spans="1:4" ht="41.25" customHeight="1">
      <c r="A13" s="120" t="s">
        <v>715</v>
      </c>
      <c r="B13" s="119"/>
      <c r="C13" s="119"/>
      <c r="D13" s="119"/>
    </row>
    <row r="14" spans="1:4" ht="12.75" customHeight="1">
      <c r="A14" s="59"/>
      <c r="B14" s="30"/>
      <c r="C14" s="30"/>
      <c r="D14" s="30"/>
    </row>
    <row r="15" spans="1:4" ht="19.5" customHeight="1">
      <c r="A15" s="123" t="s">
        <v>560</v>
      </c>
      <c r="B15" s="125" t="s">
        <v>561</v>
      </c>
      <c r="C15" s="126"/>
      <c r="D15" s="127"/>
    </row>
    <row r="16" spans="1:4" ht="27" customHeight="1">
      <c r="A16" s="124"/>
      <c r="B16" s="60" t="s">
        <v>260</v>
      </c>
      <c r="C16" s="61" t="s">
        <v>397</v>
      </c>
      <c r="D16" s="61" t="s">
        <v>586</v>
      </c>
    </row>
    <row r="17" spans="1:4" ht="18.75">
      <c r="A17" s="62" t="s">
        <v>562</v>
      </c>
      <c r="B17" s="63">
        <f>B19+B20+B21+B22+B23+B24</f>
        <v>8599.22955</v>
      </c>
      <c r="C17" s="63">
        <f>SUM(C19:C23)</f>
        <v>5</v>
      </c>
      <c r="D17" s="63">
        <f>SUM(D19:D23)</f>
        <v>5</v>
      </c>
    </row>
    <row r="18" spans="1:4" ht="9" customHeight="1">
      <c r="A18" s="64"/>
      <c r="B18" s="65"/>
      <c r="C18" s="66"/>
      <c r="D18" s="66"/>
    </row>
    <row r="19" spans="1:4" ht="18.75">
      <c r="A19" s="67" t="s">
        <v>716</v>
      </c>
      <c r="B19" s="68">
        <f>678.245+110+35+12</f>
        <v>835.245</v>
      </c>
      <c r="C19" s="69">
        <v>1</v>
      </c>
      <c r="D19" s="69">
        <v>1</v>
      </c>
    </row>
    <row r="20" spans="1:4" ht="18.75">
      <c r="A20" s="67" t="s">
        <v>717</v>
      </c>
      <c r="B20" s="68">
        <v>552.125</v>
      </c>
      <c r="C20" s="69">
        <v>1</v>
      </c>
      <c r="D20" s="69">
        <v>1</v>
      </c>
    </row>
    <row r="21" spans="1:4" ht="18.75">
      <c r="A21" s="67" t="s">
        <v>718</v>
      </c>
      <c r="B21" s="68">
        <f>479.023+6.5+6.5+159.29298</f>
        <v>651.3159800000001</v>
      </c>
      <c r="C21" s="69">
        <v>1</v>
      </c>
      <c r="D21" s="69">
        <v>1</v>
      </c>
    </row>
    <row r="22" spans="1:4" ht="18.75">
      <c r="A22" s="70" t="s">
        <v>719</v>
      </c>
      <c r="B22" s="69">
        <f>3529.489+335</f>
        <v>3864.489</v>
      </c>
      <c r="C22" s="69">
        <v>1</v>
      </c>
      <c r="D22" s="69">
        <v>1</v>
      </c>
    </row>
    <row r="23" spans="1:4" ht="18.75">
      <c r="A23" s="67" t="s">
        <v>720</v>
      </c>
      <c r="B23" s="68">
        <f>1780.344+199.1+199.68757</f>
        <v>2179.13157</v>
      </c>
      <c r="C23" s="69">
        <v>1</v>
      </c>
      <c r="D23" s="69">
        <v>1</v>
      </c>
    </row>
    <row r="24" spans="1:4" ht="18.75">
      <c r="A24" s="67" t="s">
        <v>721</v>
      </c>
      <c r="B24" s="68">
        <f>501.423+15.5</f>
        <v>516.923</v>
      </c>
      <c r="C24" s="69">
        <v>0</v>
      </c>
      <c r="D24" s="69">
        <v>0</v>
      </c>
    </row>
  </sheetData>
  <sheetProtection/>
  <mergeCells count="11">
    <mergeCell ref="B9:D9"/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575</v>
      </c>
    </row>
    <row r="2" spans="1:4" ht="18.75" customHeight="1">
      <c r="A2" s="26"/>
      <c r="B2" s="85" t="str">
        <f>'доходы 1'!B2:E2</f>
        <v>к решению Совета муниципального района</v>
      </c>
      <c r="C2" s="85"/>
      <c r="D2" s="85"/>
    </row>
    <row r="3" spans="1:4" ht="18.75" customHeight="1">
      <c r="A3" s="26"/>
      <c r="B3" s="85" t="str">
        <f>'доходы 1'!B3:E3</f>
        <v> "Княжпогостский" от 15 сентября 2022 года № 267</v>
      </c>
      <c r="C3" s="85"/>
      <c r="D3" s="85"/>
    </row>
    <row r="4" spans="1:4" ht="18.75" customHeight="1">
      <c r="A4" s="26"/>
      <c r="B4" s="26"/>
      <c r="C4" s="26"/>
      <c r="D4" s="26"/>
    </row>
    <row r="5" spans="1:4" ht="18.75" customHeight="1">
      <c r="A5" s="84" t="s">
        <v>575</v>
      </c>
      <c r="B5" s="84"/>
      <c r="C5" s="84"/>
      <c r="D5" s="84"/>
    </row>
    <row r="6" spans="1:4" ht="18.75" customHeight="1">
      <c r="A6" s="28"/>
      <c r="B6" s="85" t="str">
        <f>'доходы 1'!B6:E6</f>
        <v>к решению Совета муниципального района</v>
      </c>
      <c r="C6" s="85"/>
      <c r="D6" s="85"/>
    </row>
    <row r="7" spans="1:4" ht="18.75" customHeight="1">
      <c r="A7" s="28"/>
      <c r="B7" s="85" t="str">
        <f>'доходы 1'!B7:E7</f>
        <v>"Княжпогостский" от 23 декабря 2021 года № 227</v>
      </c>
      <c r="C7" s="85"/>
      <c r="D7" s="85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84" t="s">
        <v>722</v>
      </c>
      <c r="C9" s="84"/>
      <c r="D9" s="84"/>
    </row>
    <row r="10" spans="1:4" ht="15.75" customHeight="1">
      <c r="A10" s="117"/>
      <c r="B10" s="117"/>
      <c r="C10" s="29"/>
      <c r="D10" s="30"/>
    </row>
    <row r="11" spans="1:4" ht="18.75">
      <c r="A11" s="29"/>
      <c r="B11" s="30"/>
      <c r="C11" s="30"/>
      <c r="D11" s="30"/>
    </row>
    <row r="12" spans="1:4" ht="18.75" customHeight="1">
      <c r="A12" s="118" t="s">
        <v>559</v>
      </c>
      <c r="B12" s="118"/>
      <c r="C12" s="118"/>
      <c r="D12" s="118"/>
    </row>
    <row r="13" spans="1:4" ht="23.25" customHeight="1">
      <c r="A13" s="120" t="s">
        <v>723</v>
      </c>
      <c r="B13" s="119"/>
      <c r="C13" s="119"/>
      <c r="D13" s="119"/>
    </row>
    <row r="14" spans="1:4" ht="12.75" customHeight="1">
      <c r="A14" s="59"/>
      <c r="B14" s="30"/>
      <c r="C14" s="30"/>
      <c r="D14" s="30"/>
    </row>
    <row r="15" spans="1:4" ht="19.5" customHeight="1">
      <c r="A15" s="123" t="s">
        <v>560</v>
      </c>
      <c r="B15" s="125" t="s">
        <v>561</v>
      </c>
      <c r="C15" s="126"/>
      <c r="D15" s="127"/>
    </row>
    <row r="16" spans="1:4" ht="27" customHeight="1">
      <c r="A16" s="124"/>
      <c r="B16" s="60" t="s">
        <v>260</v>
      </c>
      <c r="C16" s="61" t="s">
        <v>397</v>
      </c>
      <c r="D16" s="61" t="s">
        <v>586</v>
      </c>
    </row>
    <row r="17" spans="1:4" ht="18.75">
      <c r="A17" s="62" t="s">
        <v>562</v>
      </c>
      <c r="B17" s="63">
        <f>SUM(B19:B23)</f>
        <v>2213.70305</v>
      </c>
      <c r="C17" s="63">
        <f>SUM(C19:C23)</f>
        <v>0</v>
      </c>
      <c r="D17" s="63">
        <f>SUM(D19:D23)</f>
        <v>0</v>
      </c>
    </row>
    <row r="18" spans="1:4" ht="9" customHeight="1">
      <c r="A18" s="64"/>
      <c r="B18" s="65"/>
      <c r="C18" s="66"/>
      <c r="D18" s="66"/>
    </row>
    <row r="19" spans="1:4" ht="18" customHeight="1">
      <c r="A19" s="67" t="s">
        <v>574</v>
      </c>
      <c r="B19" s="68">
        <f>1738.70305+110</f>
        <v>1848.70305</v>
      </c>
      <c r="C19" s="66">
        <v>0</v>
      </c>
      <c r="D19" s="66">
        <v>0</v>
      </c>
    </row>
    <row r="20" spans="1:4" ht="18.75">
      <c r="A20" s="67" t="s">
        <v>716</v>
      </c>
      <c r="B20" s="68">
        <v>25</v>
      </c>
      <c r="C20" s="66">
        <v>0</v>
      </c>
      <c r="D20" s="66">
        <v>0</v>
      </c>
    </row>
    <row r="21" spans="1:4" ht="18.75">
      <c r="A21" s="67" t="s">
        <v>717</v>
      </c>
      <c r="B21" s="68">
        <v>130</v>
      </c>
      <c r="C21" s="66">
        <v>0</v>
      </c>
      <c r="D21" s="66">
        <v>0</v>
      </c>
    </row>
    <row r="22" spans="1:4" ht="18.75">
      <c r="A22" s="67" t="s">
        <v>720</v>
      </c>
      <c r="B22" s="68">
        <v>160</v>
      </c>
      <c r="C22" s="66">
        <v>0</v>
      </c>
      <c r="D22" s="66">
        <v>0</v>
      </c>
    </row>
    <row r="23" spans="1:4" ht="18.75">
      <c r="A23" s="67" t="s">
        <v>724</v>
      </c>
      <c r="B23" s="68">
        <v>50</v>
      </c>
      <c r="C23" s="66">
        <v>0</v>
      </c>
      <c r="D23" s="66">
        <v>0</v>
      </c>
    </row>
  </sheetData>
  <sheetProtection/>
  <mergeCells count="11"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727</v>
      </c>
    </row>
    <row r="2" spans="1:4" ht="18.75" customHeight="1">
      <c r="A2" s="26"/>
      <c r="B2" s="85" t="str">
        <f>'доходы 1'!B2:E2</f>
        <v>к решению Совета муниципального района</v>
      </c>
      <c r="C2" s="85"/>
      <c r="D2" s="85"/>
    </row>
    <row r="3" spans="1:4" ht="18.75" customHeight="1">
      <c r="A3" s="26"/>
      <c r="B3" s="85" t="str">
        <f>'доходы 1'!B3:E3</f>
        <v> "Княжпогостский" от 15 сентября 2022 года № 267</v>
      </c>
      <c r="C3" s="85"/>
      <c r="D3" s="85"/>
    </row>
    <row r="4" spans="1:4" ht="18.75" customHeight="1">
      <c r="A4" s="26"/>
      <c r="B4" s="26"/>
      <c r="C4" s="26"/>
      <c r="D4" s="26"/>
    </row>
    <row r="5" spans="1:4" ht="18.75" customHeight="1">
      <c r="A5" s="84" t="s">
        <v>575</v>
      </c>
      <c r="B5" s="84"/>
      <c r="C5" s="84"/>
      <c r="D5" s="84"/>
    </row>
    <row r="6" spans="1:4" ht="18.75" customHeight="1">
      <c r="A6" s="28"/>
      <c r="B6" s="85" t="str">
        <f>'доходы 1'!B6:E6</f>
        <v>к решению Совета муниципального района</v>
      </c>
      <c r="C6" s="85"/>
      <c r="D6" s="85"/>
    </row>
    <row r="7" spans="1:4" ht="18.75" customHeight="1">
      <c r="A7" s="28"/>
      <c r="B7" s="85" t="str">
        <f>'доходы 1'!B7:E7</f>
        <v>"Княжпогостский" от 23 декабря 2021 года № 227</v>
      </c>
      <c r="C7" s="85"/>
      <c r="D7" s="85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84" t="s">
        <v>726</v>
      </c>
      <c r="C9" s="84"/>
      <c r="D9" s="84"/>
    </row>
    <row r="10" spans="1:4" ht="15.75" customHeight="1">
      <c r="A10" s="117"/>
      <c r="B10" s="117"/>
      <c r="C10" s="29"/>
      <c r="D10" s="30"/>
    </row>
    <row r="11" spans="1:4" ht="18.75">
      <c r="A11" s="29"/>
      <c r="B11" s="30"/>
      <c r="C11" s="30"/>
      <c r="D11" s="30"/>
    </row>
    <row r="12" spans="1:4" ht="18.75" customHeight="1">
      <c r="A12" s="118" t="s">
        <v>559</v>
      </c>
      <c r="B12" s="118"/>
      <c r="C12" s="118"/>
      <c r="D12" s="118"/>
    </row>
    <row r="13" spans="1:4" ht="41.25" customHeight="1">
      <c r="A13" s="120" t="s">
        <v>725</v>
      </c>
      <c r="B13" s="119"/>
      <c r="C13" s="119"/>
      <c r="D13" s="119"/>
    </row>
    <row r="14" spans="1:4" ht="12.75" customHeight="1">
      <c r="A14" s="59"/>
      <c r="B14" s="30"/>
      <c r="C14" s="30"/>
      <c r="D14" s="30"/>
    </row>
    <row r="15" spans="1:4" ht="19.5" customHeight="1">
      <c r="A15" s="123" t="s">
        <v>560</v>
      </c>
      <c r="B15" s="125" t="s">
        <v>561</v>
      </c>
      <c r="C15" s="126"/>
      <c r="D15" s="127"/>
    </row>
    <row r="16" spans="1:4" ht="27" customHeight="1">
      <c r="A16" s="124"/>
      <c r="B16" s="60" t="s">
        <v>260</v>
      </c>
      <c r="C16" s="61" t="s">
        <v>397</v>
      </c>
      <c r="D16" s="61" t="s">
        <v>586</v>
      </c>
    </row>
    <row r="17" spans="1:4" ht="18.75">
      <c r="A17" s="62" t="s">
        <v>562</v>
      </c>
      <c r="B17" s="63">
        <f>SUM(B19:B19)</f>
        <v>1620.838</v>
      </c>
      <c r="C17" s="63">
        <f>SUM(C19:C19)</f>
        <v>0</v>
      </c>
      <c r="D17" s="63">
        <f>SUM(D19:D19)</f>
        <v>0</v>
      </c>
    </row>
    <row r="18" spans="1:4" ht="9" customHeight="1">
      <c r="A18" s="64"/>
      <c r="B18" s="65"/>
      <c r="C18" s="66"/>
      <c r="D18" s="66"/>
    </row>
    <row r="19" spans="1:4" ht="18" customHeight="1">
      <c r="A19" s="67" t="s">
        <v>574</v>
      </c>
      <c r="B19" s="68">
        <v>1620.838</v>
      </c>
      <c r="C19" s="66">
        <v>0</v>
      </c>
      <c r="D19" s="66">
        <v>0</v>
      </c>
    </row>
  </sheetData>
  <sheetProtection/>
  <mergeCells count="11"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5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749</v>
      </c>
    </row>
    <row r="2" spans="1:4" ht="18.75" customHeight="1">
      <c r="A2" s="26"/>
      <c r="B2" s="85" t="str">
        <f>'доходы 1'!B2:E2</f>
        <v>к решению Совета муниципального района</v>
      </c>
      <c r="C2" s="85"/>
      <c r="D2" s="85"/>
    </row>
    <row r="3" spans="1:4" ht="18.75" customHeight="1">
      <c r="A3" s="26"/>
      <c r="B3" s="85" t="str">
        <f>'доходы 1'!B3:E3</f>
        <v> "Княжпогостский" от 15 сентября 2022 года № 267</v>
      </c>
      <c r="C3" s="85"/>
      <c r="D3" s="85"/>
    </row>
    <row r="4" spans="1:4" ht="18.75" customHeight="1">
      <c r="A4" s="26"/>
      <c r="B4" s="26"/>
      <c r="C4" s="26"/>
      <c r="D4" s="26"/>
    </row>
    <row r="5" spans="1:4" ht="18.75" customHeight="1">
      <c r="A5" s="84" t="s">
        <v>575</v>
      </c>
      <c r="B5" s="84"/>
      <c r="C5" s="84"/>
      <c r="D5" s="84"/>
    </row>
    <row r="6" spans="1:4" ht="18.75" customHeight="1">
      <c r="A6" s="28"/>
      <c r="B6" s="85" t="str">
        <f>'доходы 1'!B6:E6</f>
        <v>к решению Совета муниципального района</v>
      </c>
      <c r="C6" s="85"/>
      <c r="D6" s="85"/>
    </row>
    <row r="7" spans="1:4" ht="18.75" customHeight="1">
      <c r="A7" s="28"/>
      <c r="B7" s="85" t="str">
        <f>'доходы 1'!B7:E7</f>
        <v>"Княжпогостский" от 23 декабря 2021 года № 227</v>
      </c>
      <c r="C7" s="85"/>
      <c r="D7" s="85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84" t="s">
        <v>728</v>
      </c>
      <c r="C9" s="84"/>
      <c r="D9" s="84"/>
    </row>
    <row r="10" spans="1:4" ht="15.75" customHeight="1">
      <c r="A10" s="117"/>
      <c r="B10" s="117"/>
      <c r="C10" s="29"/>
      <c r="D10" s="30"/>
    </row>
    <row r="11" spans="1:4" ht="18.75">
      <c r="A11" s="29"/>
      <c r="B11" s="30"/>
      <c r="C11" s="30"/>
      <c r="D11" s="30"/>
    </row>
    <row r="12" spans="1:4" ht="18.75" customHeight="1">
      <c r="A12" s="118" t="s">
        <v>559</v>
      </c>
      <c r="B12" s="118"/>
      <c r="C12" s="118"/>
      <c r="D12" s="118"/>
    </row>
    <row r="13" spans="1:4" ht="41.25" customHeight="1">
      <c r="A13" s="120" t="s">
        <v>755</v>
      </c>
      <c r="B13" s="119"/>
      <c r="C13" s="119"/>
      <c r="D13" s="119"/>
    </row>
    <row r="14" spans="1:4" ht="12.75" customHeight="1">
      <c r="A14" s="59"/>
      <c r="B14" s="30"/>
      <c r="C14" s="30"/>
      <c r="D14" s="30"/>
    </row>
    <row r="15" spans="1:4" ht="19.5" customHeight="1">
      <c r="A15" s="123" t="s">
        <v>560</v>
      </c>
      <c r="B15" s="125" t="s">
        <v>561</v>
      </c>
      <c r="C15" s="126"/>
      <c r="D15" s="127"/>
    </row>
    <row r="16" spans="1:4" ht="27" customHeight="1">
      <c r="A16" s="124"/>
      <c r="B16" s="60" t="s">
        <v>260</v>
      </c>
      <c r="C16" s="61" t="s">
        <v>397</v>
      </c>
      <c r="D16" s="61" t="s">
        <v>586</v>
      </c>
    </row>
    <row r="17" spans="1:4" ht="18.75">
      <c r="A17" s="62" t="s">
        <v>562</v>
      </c>
      <c r="B17" s="63">
        <f>SUM(B19:B25)</f>
        <v>4171</v>
      </c>
      <c r="C17" s="63">
        <f>SUM(C19:C25)</f>
        <v>0</v>
      </c>
      <c r="D17" s="63">
        <f>SUM(D19:D25)</f>
        <v>0</v>
      </c>
    </row>
    <row r="18" spans="1:4" ht="9" customHeight="1">
      <c r="A18" s="64"/>
      <c r="B18" s="65"/>
      <c r="C18" s="66"/>
      <c r="D18" s="66"/>
    </row>
    <row r="19" spans="1:4" ht="18" customHeight="1">
      <c r="A19" s="67" t="s">
        <v>574</v>
      </c>
      <c r="B19" s="68">
        <v>1250</v>
      </c>
      <c r="C19" s="66">
        <v>0</v>
      </c>
      <c r="D19" s="66">
        <v>0</v>
      </c>
    </row>
    <row r="20" spans="1:4" ht="18" customHeight="1">
      <c r="A20" s="67" t="s">
        <v>752</v>
      </c>
      <c r="B20" s="68">
        <v>2446</v>
      </c>
      <c r="C20" s="66">
        <v>0</v>
      </c>
      <c r="D20" s="66">
        <v>0</v>
      </c>
    </row>
    <row r="21" spans="1:4" ht="18.75">
      <c r="A21" s="67" t="s">
        <v>716</v>
      </c>
      <c r="B21" s="68">
        <v>80</v>
      </c>
      <c r="C21" s="66">
        <v>0</v>
      </c>
      <c r="D21" s="66">
        <v>0</v>
      </c>
    </row>
    <row r="22" spans="1:4" ht="18.75">
      <c r="A22" s="67" t="s">
        <v>718</v>
      </c>
      <c r="B22" s="68">
        <v>50</v>
      </c>
      <c r="C22" s="66">
        <v>0</v>
      </c>
      <c r="D22" s="66">
        <v>0</v>
      </c>
    </row>
    <row r="23" spans="1:4" ht="18.75">
      <c r="A23" s="67" t="s">
        <v>717</v>
      </c>
      <c r="B23" s="68">
        <v>145</v>
      </c>
      <c r="C23" s="66">
        <v>0</v>
      </c>
      <c r="D23" s="66">
        <v>0</v>
      </c>
    </row>
    <row r="24" spans="1:4" ht="18.75">
      <c r="A24" s="67" t="s">
        <v>720</v>
      </c>
      <c r="B24" s="68">
        <v>100</v>
      </c>
      <c r="C24" s="66">
        <v>0</v>
      </c>
      <c r="D24" s="66">
        <v>0</v>
      </c>
    </row>
    <row r="25" spans="1:4" ht="18.75">
      <c r="A25" s="67" t="s">
        <v>724</v>
      </c>
      <c r="B25" s="68">
        <v>100</v>
      </c>
      <c r="C25" s="66">
        <v>0</v>
      </c>
      <c r="D25" s="66">
        <v>0</v>
      </c>
    </row>
  </sheetData>
  <sheetProtection/>
  <mergeCells count="11"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Sazonenko</cp:lastModifiedBy>
  <cp:lastPrinted>2022-09-08T09:16:48Z</cp:lastPrinted>
  <dcterms:created xsi:type="dcterms:W3CDTF">2006-05-15T07:22:37Z</dcterms:created>
  <dcterms:modified xsi:type="dcterms:W3CDTF">2022-09-20T14:12:22Z</dcterms:modified>
  <cp:category/>
  <cp:version/>
  <cp:contentType/>
  <cp:contentStatus/>
</cp:coreProperties>
</file>