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240" windowWidth="12540" windowHeight="12315" tabRatio="681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18" r:id="rId5"/>
    <sheet name="Прил 6" sheetId="24" r:id="rId6"/>
    <sheet name="Прил 7" sheetId="20" r:id="rId7"/>
    <sheet name="Прил 8" sheetId="22" r:id="rId8"/>
    <sheet name="Прил 9" sheetId="21" r:id="rId9"/>
    <sheet name="Прил 10" sheetId="23" r:id="rId10"/>
  </sheets>
  <definedNames>
    <definedName name="_xlnm._FilterDatabase" localSheetId="0" hidden="1">'Прил 1'!$A$13:$E$128</definedName>
    <definedName name="_xlnm._FilterDatabase" localSheetId="1" hidden="1">'Прил 2'!$A$13:$F$431</definedName>
    <definedName name="_xlnm._FilterDatabase" localSheetId="2" hidden="1">'Прил 3'!$A$13:$G$473</definedName>
    <definedName name="_xlnm.Print_Titles" localSheetId="0">'Прил 1'!$13:$13</definedName>
    <definedName name="_xlnm.Print_Titles" localSheetId="1">'Прил 2'!$13:$13</definedName>
    <definedName name="_xlnm.Print_Titles" localSheetId="2">'Прил 3'!$13:$13</definedName>
    <definedName name="_xlnm.Print_Area" localSheetId="1">'Прил 2'!$A$1:$F$431</definedName>
    <definedName name="_xlnm.Print_Area" localSheetId="2">'Прил 3'!$A$1:$G$505</definedName>
  </definedNames>
  <calcPr calcId="145621"/>
</workbook>
</file>

<file path=xl/calcChain.xml><?xml version="1.0" encoding="utf-8"?>
<calcChain xmlns="http://schemas.openxmlformats.org/spreadsheetml/2006/main">
  <c r="B24" i="22" l="1"/>
  <c r="J22" i="10" l="1"/>
  <c r="K22" i="10"/>
  <c r="I22" i="10"/>
  <c r="B21" i="18" l="1"/>
  <c r="B20" i="24" l="1"/>
  <c r="D17" i="24"/>
  <c r="C17" i="24"/>
  <c r="B17" i="24"/>
  <c r="A7" i="24"/>
  <c r="A6" i="24"/>
  <c r="A3" i="24"/>
  <c r="A2" i="24"/>
  <c r="B15" i="23" l="1"/>
  <c r="A7" i="23"/>
  <c r="A6" i="23"/>
  <c r="A5" i="23"/>
  <c r="A3" i="23"/>
  <c r="A2" i="23"/>
  <c r="D37" i="22" l="1"/>
  <c r="C37" i="22"/>
  <c r="B37" i="22"/>
  <c r="D31" i="22"/>
  <c r="C31" i="22"/>
  <c r="B31" i="22"/>
  <c r="D17" i="22"/>
  <c r="C17" i="22"/>
  <c r="B17" i="22"/>
  <c r="A7" i="22" l="1"/>
  <c r="A6" i="22"/>
  <c r="A5" i="22"/>
  <c r="A3" i="22"/>
  <c r="A2" i="22"/>
  <c r="B15" i="21" l="1"/>
  <c r="A7" i="21"/>
  <c r="A6" i="21"/>
  <c r="A5" i="21"/>
  <c r="A3" i="21"/>
  <c r="A2" i="21"/>
  <c r="B26" i="18" l="1"/>
  <c r="A7" i="18" l="1"/>
  <c r="A6" i="18"/>
  <c r="A5" i="20" l="1"/>
  <c r="A7" i="20"/>
  <c r="A6" i="20"/>
  <c r="B15" i="20" l="1"/>
  <c r="I29" i="10" l="1"/>
  <c r="I28" i="10" s="1"/>
  <c r="I32" i="10"/>
  <c r="I31" i="10" s="1"/>
  <c r="I27" i="10" l="1"/>
  <c r="A3" i="20"/>
  <c r="A2" i="20"/>
  <c r="B25" i="18"/>
  <c r="B17" i="18" s="1"/>
  <c r="A2" i="18"/>
  <c r="A3" i="18"/>
  <c r="D17" i="18"/>
  <c r="C17" i="18"/>
  <c r="A3" i="10" l="1"/>
  <c r="A4" i="10"/>
  <c r="H2" i="10"/>
  <c r="A2" i="17"/>
  <c r="A3" i="17"/>
  <c r="D1" i="17"/>
  <c r="A2" i="16"/>
  <c r="A3" i="16"/>
  <c r="C1" i="16"/>
  <c r="A1" i="15"/>
  <c r="J26" i="10" l="1"/>
  <c r="K26" i="10"/>
  <c r="I26" i="10"/>
  <c r="A7" i="10" l="1"/>
  <c r="A8" i="10"/>
  <c r="A6" i="17"/>
  <c r="A7" i="17"/>
  <c r="A6" i="16"/>
  <c r="A7" i="16"/>
  <c r="J21" i="10" l="1"/>
  <c r="J20" i="10" s="1"/>
  <c r="K21" i="10"/>
  <c r="K20" i="10" s="1"/>
  <c r="K19" i="10" s="1"/>
  <c r="I21" i="10"/>
  <c r="I20" i="10" s="1"/>
  <c r="J25" i="10"/>
  <c r="J24" i="10" s="1"/>
  <c r="J23" i="10" s="1"/>
  <c r="K25" i="10"/>
  <c r="K24" i="10" s="1"/>
  <c r="K23" i="10" s="1"/>
  <c r="I25" i="10"/>
  <c r="I24" i="10" s="1"/>
  <c r="I23" i="10" s="1"/>
  <c r="I18" i="10" l="1"/>
  <c r="I17" i="10" s="1"/>
  <c r="J18" i="10"/>
  <c r="J17" i="10" s="1"/>
  <c r="I19" i="10"/>
  <c r="J19" i="10"/>
  <c r="K18" i="10"/>
  <c r="K17" i="10" s="1"/>
</calcChain>
</file>

<file path=xl/sharedStrings.xml><?xml version="1.0" encoding="utf-8"?>
<sst xmlns="http://schemas.openxmlformats.org/spreadsheetml/2006/main" count="4517" uniqueCount="790">
  <si>
    <t>2023 год</t>
  </si>
  <si>
    <t>2024 год</t>
  </si>
  <si>
    <t>Приложение 4</t>
  </si>
  <si>
    <t>Коды</t>
  </si>
  <si>
    <t>Наименование показателя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</si>
  <si>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</si>
  <si>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</si>
  <si>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</si>
  <si>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</si>
  <si>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</si>
  <si>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</si>
  <si>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</si>
  <si>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</si>
  <si>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</si>
  <si>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</si>
  <si>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</si>
  <si>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</si>
  <si>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</si>
  <si>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</si>
  <si>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</si>
  <si>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</si>
  <si>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</si>
  <si>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</si>
  <si>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</si>
  <si>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</si>
  <si>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</si>
  <si>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</si>
  <si>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</si>
  <si>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</si>
  <si>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</si>
  <si>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</si>
  <si>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</si>
  <si>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</si>
  <si>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</si>
  <si>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</si>
  <si>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</si>
  <si>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</si>
  <si>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</si>
  <si>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</si>
  <si>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</si>
  <si>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</si>
  <si>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</si>
  <si>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</si>
  <si>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</si>
  <si>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</si>
  <si>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</si>
  <si>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</si>
  <si>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2 02 39999 05 0000 150</t>
  </si>
  <si>
    <t>Прочие субвенции бюджетам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</si>
  <si>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</si>
  <si>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</si>
  <si>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</si>
  <si>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</si>
  <si>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</si>
  <si>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</si>
  <si>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</si>
  <si>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</si>
  <si>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</si>
  <si>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</si>
  <si>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</si>
  <si>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</si>
  <si>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</si>
  <si>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</si>
  <si>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</si>
  <si>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</si>
  <si>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</si>
  <si>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</si>
  <si>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992</t>
  </si>
  <si>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</si>
  <si>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</si>
  <si>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</si>
  <si>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</si>
  <si>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</si>
  <si>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</si>
  <si>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</si>
  <si>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</si>
  <si>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</si>
  <si>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</si>
  <si>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</si>
  <si>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</si>
  <si>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</si>
  <si>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</si>
  <si>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</si>
  <si>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</si>
  <si>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</si>
  <si>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</si>
  <si>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</si>
  <si>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</si>
  <si>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</si>
  <si>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</si>
  <si>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</si>
  <si>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</si>
  <si>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</si>
  <si>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</si>
  <si>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</si>
  <si>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</si>
  <si>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</si>
  <si>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</si>
  <si>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</si>
  <si>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</si>
  <si>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</si>
  <si>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</si>
  <si>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</si>
  <si>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</si>
  <si>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</si>
  <si>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</si>
  <si>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</si>
  <si>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</si>
  <si>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</si>
  <si>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</si>
  <si>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</si>
  <si>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</si>
  <si>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</si>
  <si>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</si>
  <si>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</si>
  <si>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</si>
  <si>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</si>
  <si>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</si>
  <si>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</si>
  <si>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</si>
  <si>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</si>
  <si>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</si>
  <si>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</si>
  <si>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</si>
  <si>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</si>
  <si>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</si>
  <si>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</si>
  <si>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</si>
  <si>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</si>
  <si>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</si>
  <si>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</si>
  <si>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</si>
  <si>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</si>
  <si>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</si>
  <si>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</si>
  <si>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</si>
  <si>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</si>
  <si>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</si>
  <si>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</si>
  <si>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</si>
  <si>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</si>
  <si>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</si>
  <si>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</si>
  <si>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</si>
  <si>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</si>
  <si>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</si>
  <si>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</si>
  <si>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</si>
  <si>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</si>
  <si>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</si>
  <si>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</si>
  <si>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</si>
  <si>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</si>
  <si>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</si>
  <si>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</si>
  <si>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</si>
  <si>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</si>
  <si>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</si>
  <si>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</si>
  <si>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</si>
  <si>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</si>
  <si>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</si>
  <si>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</si>
  <si>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</si>
  <si>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</si>
  <si>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</si>
  <si>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</si>
  <si>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</si>
  <si>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</si>
  <si>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</si>
  <si>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</si>
  <si>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</si>
  <si>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</si>
  <si>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</si>
  <si>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</si>
  <si>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</si>
  <si>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</si>
  <si>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</si>
  <si>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</si>
  <si>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</si>
  <si>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</si>
  <si>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</si>
  <si>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</si>
  <si>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</si>
  <si>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</si>
  <si>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</si>
  <si>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</si>
  <si>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</si>
  <si>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</si>
  <si>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</si>
  <si>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</si>
  <si>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</si>
  <si>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</si>
  <si>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</si>
  <si>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</si>
  <si>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</si>
  <si>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</si>
  <si>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</si>
  <si>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</si>
  <si>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</si>
  <si>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</si>
  <si>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</si>
  <si>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</si>
  <si>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</si>
  <si>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</si>
  <si>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</si>
  <si>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ВСЕГО ДОХОДОВ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</si>
  <si>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</si>
  <si>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</si>
  <si>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</si>
  <si>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</si>
  <si>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</si>
  <si>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</si>
  <si>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</si>
  <si>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</si>
  <si>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</si>
  <si>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</si>
  <si>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</si>
  <si>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</si>
  <si>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</si>
  <si>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</si>
  <si>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</si>
  <si>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</si>
  <si>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</si>
  <si>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</si>
  <si>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</si>
  <si>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</si>
  <si>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</si>
  <si>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</si>
  <si>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</si>
  <si>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</si>
  <si>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</si>
  <si>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</si>
  <si>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</si>
  <si>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</si>
  <si>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</si>
  <si>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</si>
  <si>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</si>
  <si>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</si>
  <si>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</si>
  <si>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</si>
  <si>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</si>
  <si>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</si>
  <si>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</si>
  <si>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</si>
  <si>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</si>
  <si>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</si>
  <si>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</si>
  <si>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 по муниципальному жилищному фонду</t>
  </si>
  <si>
    <t>03 2 2В 00000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</si>
  <si>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</si>
  <si>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</si>
  <si>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</si>
  <si>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</si>
  <si>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</si>
  <si>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</si>
  <si>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</si>
  <si>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</si>
  <si>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</si>
  <si>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</si>
  <si>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</si>
  <si>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</si>
  <si>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</si>
  <si>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</si>
  <si>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</si>
  <si>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</si>
  <si>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</si>
  <si>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</si>
  <si>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</si>
  <si>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</si>
  <si>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</si>
  <si>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</si>
  <si>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</si>
  <si>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</si>
  <si>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</si>
  <si>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</si>
  <si>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</si>
  <si>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</si>
  <si>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</si>
  <si>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</si>
  <si>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</si>
  <si>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</si>
  <si>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</si>
  <si>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</si>
  <si>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</si>
  <si>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</si>
  <si>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</si>
  <si>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</si>
  <si>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</si>
  <si>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</si>
  <si>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</si>
  <si>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</si>
  <si>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</si>
  <si>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</si>
  <si>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</si>
  <si>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</si>
  <si>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</si>
  <si>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</si>
  <si>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</si>
  <si>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</si>
  <si>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</si>
  <si>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</si>
  <si>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</si>
  <si>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</si>
  <si>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</si>
  <si>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</si>
  <si>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</si>
  <si>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</si>
  <si>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</si>
  <si>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</si>
  <si>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</si>
  <si>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</si>
  <si>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</si>
  <si>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</si>
  <si>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</si>
  <si>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</si>
  <si>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</si>
  <si>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</si>
  <si>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</si>
  <si>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</si>
  <si>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</si>
  <si>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</si>
  <si>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</si>
  <si>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</si>
  <si>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</si>
  <si>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</si>
  <si>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</si>
  <si>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</si>
  <si>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</si>
  <si>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</si>
  <si>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</si>
  <si>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</si>
  <si>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</si>
  <si>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</si>
  <si>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</si>
  <si>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</si>
  <si>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</si>
  <si>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</si>
  <si>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</si>
  <si>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Подпрограмма "Развитие библиотечного дела"</t>
  </si>
  <si>
    <t>05 2 00 00000</t>
  </si>
  <si>
    <t>Выполнение муниципального задания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</si>
  <si>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</si>
  <si>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</si>
  <si>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</si>
  <si>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Реализация народных проектов в сфере КУЛЬТУРЫ, прошедших отбор в рамках проекта "Народный бюджет"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</si>
  <si>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</si>
  <si>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</si>
  <si>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</si>
  <si>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</si>
  <si>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</si>
  <si>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</si>
  <si>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</si>
  <si>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</si>
  <si>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</si>
  <si>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</si>
  <si>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</si>
  <si>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</si>
  <si>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</si>
  <si>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</si>
  <si>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</si>
  <si>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</si>
  <si>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</si>
  <si>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</si>
  <si>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</si>
  <si>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</si>
  <si>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</si>
  <si>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</si>
  <si>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</si>
  <si>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</si>
  <si>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</si>
  <si>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</si>
  <si>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</si>
  <si>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</si>
  <si>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</si>
  <si>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</si>
  <si>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</si>
  <si>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</si>
  <si>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</si>
  <si>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</si>
  <si>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</si>
  <si>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</si>
  <si>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</si>
  <si>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</si>
  <si>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</si>
  <si>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</si>
  <si>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</si>
  <si>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(СШ)</t>
  </si>
  <si>
    <t>06 4 4А 00000</t>
  </si>
  <si>
    <t>06 4 4А S2700</t>
  </si>
  <si>
    <t>Выполнение муниципального задания МАУ "Княжпогостский ФСК"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</si>
  <si>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</si>
  <si>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</si>
  <si>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</si>
  <si>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</si>
  <si>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</si>
  <si>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</si>
  <si>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</si>
  <si>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</si>
  <si>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</si>
  <si>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07 1 1Б 00000</t>
  </si>
  <si>
    <t>07 1 1Б 73110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</si>
  <si>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</si>
  <si>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</si>
  <si>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</si>
  <si>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</si>
  <si>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</si>
  <si>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</si>
  <si>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</si>
  <si>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</si>
  <si>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</si>
  <si>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</si>
  <si>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</si>
  <si>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</si>
  <si>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</si>
  <si>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</si>
  <si>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</si>
  <si>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</si>
  <si>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</si>
  <si>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</si>
  <si>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</si>
  <si>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</si>
  <si>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</si>
  <si>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</si>
  <si>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</si>
  <si>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</si>
  <si>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</si>
  <si>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</si>
  <si>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</si>
  <si>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</si>
  <si>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</si>
  <si>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</si>
  <si>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</si>
  <si>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</si>
  <si>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</si>
  <si>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</si>
  <si>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</si>
  <si>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</si>
  <si>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</si>
  <si>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</si>
  <si>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</si>
  <si>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</si>
  <si>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</si>
  <si>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</si>
  <si>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</si>
  <si>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</si>
  <si>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</si>
  <si>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</si>
  <si>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</si>
  <si>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</si>
  <si>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</si>
  <si>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</si>
  <si>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</si>
  <si>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</si>
  <si>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</si>
  <si>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</si>
  <si>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</si>
  <si>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</si>
  <si>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</si>
  <si>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</si>
  <si>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</si>
  <si>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</si>
  <si>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</si>
  <si>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</si>
  <si>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</si>
  <si>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</si>
  <si>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</si>
  <si>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</si>
  <si>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</si>
  <si>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</si>
  <si>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</si>
  <si>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</si>
  <si>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</si>
  <si>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</si>
  <si>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</si>
  <si>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</si>
  <si>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</si>
  <si>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</si>
  <si>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</si>
  <si>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</si>
  <si>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</si>
  <si>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</si>
  <si>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</si>
  <si>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</si>
  <si>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</si>
  <si>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</si>
  <si>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</si>
  <si>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</si>
  <si>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</si>
  <si>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</si>
  <si>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</si>
  <si>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</si>
  <si>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</si>
  <si>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</si>
  <si>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</si>
  <si>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</si>
  <si>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</si>
  <si>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</si>
  <si>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</si>
  <si>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</si>
  <si>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</si>
  <si>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</si>
  <si>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</si>
  <si>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</si>
  <si>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</si>
  <si>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Приложение 2</t>
  </si>
  <si>
    <t>Приложение 3</t>
  </si>
  <si>
    <t>2025 год</t>
  </si>
  <si>
    <t>1 01 02080 01 0000 110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</si>
  <si>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</si>
  <si>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</si>
  <si>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</si>
  <si>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</si>
  <si>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</si>
  <si>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2023 ГОД И ПЛАНОВЫЙ ПЕРИОД 2024 И 2025 ГОДОВ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</si>
  <si>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</si>
  <si>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</si>
  <si>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</si>
  <si>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</si>
  <si>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</si>
  <si>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</si>
  <si>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02 1 1A 64501</t>
  </si>
  <si>
    <t>Мероприятия по организации и содержанию паромной переправы</t>
  </si>
  <si>
    <t>02 1 1Д 00000</t>
  </si>
  <si>
    <t>02 1 1Д 64501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</si>
  <si>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</si>
  <si>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</si>
  <si>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</si>
  <si>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</si>
  <si>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</si>
  <si>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02 1 1У 64501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</si>
  <si>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</si>
  <si>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</si>
  <si>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03 2 2В 64501</t>
  </si>
  <si>
    <t>Содержание объектов муниципальной собственности</t>
  </si>
  <si>
    <t>03 2 2К 00000</t>
  </si>
  <si>
    <t>03 2 2К 64501</t>
  </si>
  <si>
    <t>03 2 2Л 64501</t>
  </si>
  <si>
    <t>Благоустройство территорий</t>
  </si>
  <si>
    <t>03 2 2Н 00000</t>
  </si>
  <si>
    <t>03 2 2Н 64501</t>
  </si>
  <si>
    <t>Мероприятия по обращению с отходами производства и потребления</t>
  </si>
  <si>
    <t>03 5 5А 00000</t>
  </si>
  <si>
    <t>03 5 5А S2300</t>
  </si>
  <si>
    <t>Реализация народных проектов в сфере охраны окружающей среды, прошедших отбор в рамках проекта "Народный бюджет"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</si>
  <si>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</si>
  <si>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Проведение ликвидационных мероприятий</t>
  </si>
  <si>
    <t>04 2 2К 00000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</si>
  <si>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</si>
  <si>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Мероприятия по проведению оздоровительной кампании детей</t>
  </si>
  <si>
    <t>04 4 4А S2040</t>
  </si>
  <si>
    <t>Расходы в целях обеспечения выполнения функций ОМС (муниципальная служба)</t>
  </si>
  <si>
    <t>04 6 6А 00100</t>
  </si>
  <si>
    <t>05 3 3Г 00000</t>
  </si>
  <si>
    <t>05 3 3Г S2500</t>
  </si>
  <si>
    <t>05 5 5А 00100</t>
  </si>
  <si>
    <t>Руководство и управление в сфере финансов (муниципальная служба)</t>
  </si>
  <si>
    <t>07 1 1А 00100</t>
  </si>
  <si>
    <t>Дотации на выравнивание бюджетной обеспеченности поселений за счет средств республиканского бюджета Республики Коми</t>
  </si>
  <si>
    <t>Дотации на выравнивание бюджетной обеспеченности поселений</t>
  </si>
  <si>
    <t>Руководство и управление в сфере реализации подпрограммы (муниципальная служба)</t>
  </si>
  <si>
    <t>07 2 2А 00100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</si>
  <si>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</si>
  <si>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</si>
  <si>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</si>
  <si>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</si>
  <si>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</si>
  <si>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</si>
  <si>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</si>
  <si>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</si>
  <si>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</si>
  <si>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</si>
  <si>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</si>
  <si>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08 7 1А 00000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</si>
  <si>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</si>
  <si>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</si>
  <si>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</si>
  <si>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</si>
  <si>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</si>
  <si>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</si>
  <si>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99 9 00 73070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</si>
  <si>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</si>
  <si>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</si>
  <si>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</si>
  <si>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</si>
  <si>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</si>
  <si>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ВЕДОМСТВЕННАЯ СТРУКТУРА РАСХОДОВ БЮДЖЕТА МР "КНЯЖПОГОСТСКИЙ"
НА 2023 ГОД И ПЛАНОВЫЙ ПЕРИОД 2024 И 2025 ГОДОВ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</si>
  <si>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2023 ГОД И ПЛАНОВЫЙ ПЕРИОД 2024 И 2025 ГОДОВ</t>
  </si>
  <si>
    <t xml:space="preserve">ИСТОЧНИКИ ФИНАНСИРОВАНИЯ ДЕФИЦИТА </t>
  </si>
  <si>
    <t>БЮДЖЕТА МР "КНЯЖПОГОСТСКИЙ" НА 2023 ГОД И ПЛАНОВЫЙ ПЕРИОД 2024 И 2025 ГОДОВ</t>
  </si>
  <si>
    <t>Сумма (тыс.рублей)</t>
  </si>
  <si>
    <t>08 7 00 00000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</si>
  <si>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</si>
  <si>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</si>
  <si>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</si>
  <si>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</si>
  <si>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</si>
  <si>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</si>
  <si>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</si>
  <si>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</si>
  <si>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</si>
  <si>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</si>
  <si>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</si>
  <si>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</si>
  <si>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</si>
  <si>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</si>
  <si>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</si>
  <si>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</si>
  <si>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</si>
  <si>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</si>
  <si>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</si>
  <si>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</si>
  <si>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</si>
  <si>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</si>
  <si>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</si>
  <si>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</si>
  <si>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Осуществление полномочий по решению вопросов местного значения городского поселения (содержание автодорог)</t>
  </si>
  <si>
    <t>Осуществление полномочий по решению вопросов местного значения городского поселения (паром)</t>
  </si>
  <si>
    <t>Осуществление полномочий по решению вопросов местного значения городского поселения (регулярные перевозки)</t>
  </si>
  <si>
    <t>Осуществление полномочий по решению вопросов местного значения городского поселения (содержание УДС)</t>
  </si>
  <si>
    <t>Субсидии на проведение комплексных кадастровых работ</t>
  </si>
  <si>
    <t>03 1 1В L5110</t>
  </si>
  <si>
    <t>Осуществление полномочий по решению вопросов местного значения городского поселения (ком. услуги по МЖФ)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</si>
  <si>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</si>
  <si>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Мероприятия по содержанию и обустройству мест захоронения, транспортировки и вывоз в морг тел умерших</t>
  </si>
  <si>
    <t>Осуществление полномочий по решению вопросов местного значения городского поселения (содержание мест захоронения)</t>
  </si>
  <si>
    <t>Осуществление полномочий по решению вопросов местного значения городского поселения (благоустройство)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</si>
  <si>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</si>
  <si>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</si>
  <si>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</si>
  <si>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</si>
  <si>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</si>
  <si>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</si>
  <si>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</si>
  <si>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</si>
  <si>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</si>
  <si>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</si>
  <si>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</si>
  <si>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</si>
  <si>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</si>
  <si>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Содействие деятельности народных дружин</t>
  </si>
  <si>
    <t>08 1 4А 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</si>
  <si>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</si>
  <si>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 4 1В 00000</t>
  </si>
  <si>
    <t>08 4 1В 64608</t>
  </si>
  <si>
    <t>08 4 2А 82710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</si>
  <si>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</si>
  <si>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</si>
  <si>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Подпрограмма "Охрана окружающей среды"</t>
  </si>
  <si>
    <t>08 7 1А 64611</t>
  </si>
  <si>
    <t>Ликвидация мест несанкционированного размещения отходов</t>
  </si>
  <si>
    <t>08 7 1Б 00000</t>
  </si>
  <si>
    <t>08 7 1Б 64607</t>
  </si>
  <si>
    <t>08 7 1Б S2Ж00</t>
  </si>
  <si>
    <t>Озеленение территорий</t>
  </si>
  <si>
    <t>08 7 1В 00000</t>
  </si>
  <si>
    <t>Обеспечение противопожарных мер</t>
  </si>
  <si>
    <t>08 7 1Г 00000</t>
  </si>
  <si>
    <t>08 7 1Г 64610</t>
  </si>
  <si>
    <t>Проведение кадастровых работ по установлению границ лесопарков</t>
  </si>
  <si>
    <t>08 7 1Д 00000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</si>
  <si>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</si>
  <si>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</si>
  <si>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Сбор, транспортировка, размещение отходов, образовавшихся при проведении экологических акций, субботников</t>
  </si>
  <si>
    <t>к решению Совета муниципального района</t>
  </si>
  <si>
    <t>"Княжпогостский" от 21 декабря 2022 года № 288</t>
  </si>
  <si>
    <t>Таблица 3</t>
  </si>
  <si>
    <t>РАСПРЕДЕЛЕНИЕ МЕЖБЮДЖЕТНЫХ ТРАНСФЕРТОВ</t>
  </si>
  <si>
    <t>БЮДЖЕТАМ ПОСЕЛЕНИЙ НА ВЫПОЛНЕНИЕ РАСХОДНЫХ ОБЯЗАТЕЛЬСТВ, ОТНЕСЕННЫХ К ПОЛНОМОЧИЯМ СООТВЕТСТВУЮЩИХ ОРГАНОВ МЕСТНОГО САМОУПРАВЛЕНИЯ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</si>
  <si>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</si>
  <si>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</si>
  <si>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</si>
  <si>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</si>
  <si>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"Тракт"</t>
  </si>
  <si>
    <t>Сельское поселение "Серёгово"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</si>
  <si>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</si>
  <si>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</si>
  <si>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</si>
  <si>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"Чиньяворык"</t>
  </si>
  <si>
    <t>Сельское поселение "Иоссер"</t>
  </si>
  <si>
    <t>Приложение 5</t>
  </si>
  <si>
    <t>Приложение 6</t>
  </si>
  <si>
    <t>На выполнение мероприятий по содержанию улично-дорожной сети поселений</t>
  </si>
  <si>
    <t>02 1 1У 64599</t>
  </si>
  <si>
    <t>Обеспечение населения муниципального образования питьевой водой</t>
  </si>
  <si>
    <t>03 2 2Б 00000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</si>
  <si>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</si>
  <si>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</si>
  <si>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</si>
  <si>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</si>
  <si>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</si>
  <si>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Осуществление полномочий по решению вопросов местного значения городского поселения (формирование городской среды)</t>
  </si>
  <si>
    <t>03 4 1А 64501</t>
  </si>
  <si>
    <t>05 2 2А 55190</t>
  </si>
  <si>
    <t>Реализация народного проекта в сфере культуры</t>
  </si>
  <si>
    <t>05 4 4Л 00000</t>
  </si>
  <si>
    <t>05 4 4Л S2500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</si>
  <si>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</si>
  <si>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</si>
  <si>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</si>
  <si>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</si>
  <si>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Сбор, транспортировка, размещение отходов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</si>
  <si>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</si>
  <si>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</si>
  <si>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</si>
  <si>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</si>
  <si>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</si>
  <si>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</si>
  <si>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</si>
  <si>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</si>
  <si>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</si>
  <si>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</si>
  <si>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</si>
  <si>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</si>
  <si>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E2 00000</t>
  </si>
  <si>
    <t>04 2 E2 50980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</si>
  <si>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</si>
  <si>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</si>
  <si>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</si>
  <si>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</si>
  <si>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</si>
  <si>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05 3 3Д 00000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</si>
  <si>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</si>
  <si>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 3 3Д 92724</t>
  </si>
  <si>
    <t>Таблица 8</t>
  </si>
  <si>
    <t>БЮДЖЕТАМ ПОСЕЛЕНИЙ НА РЕАЛИЗАЦИЮ НАРОДНЫХ ПРОЕКТОВ ПО ОБУСТРОЙСТВУ ИСТОЧНИКОВ ХОЛОДНОГО ВОДОСНАБЖЕНИЯ, ПРОШЕДШИХ ОТБОР В РАМКАХ ПРОЕКТА "НАРОДНЫЙ БЮДЖЕТ" НА 2023 ГОД</t>
  </si>
  <si>
    <t>Сумма                                                 (тыс. рублей)</t>
  </si>
  <si>
    <t>Сельское поселение "Туръя"</t>
  </si>
  <si>
    <t>Приложение 7</t>
  </si>
  <si>
    <t>Таблица 14</t>
  </si>
  <si>
    <t>БЮДЖЕТАМ ПОСЕЛЕНИЙ НА РЕАЛИЗАЦИЮ МЕРОПРИЯТИЙ НАРОДНЫХ ИНИЦИАТИВ НА 2023 ГОД</t>
  </si>
  <si>
    <t>Приложение 8</t>
  </si>
  <si>
    <t>Таблица 11</t>
  </si>
  <si>
    <t>БЮДЖЕТАМ ПОСЕЛЕНИЙ НА ПРОВЕДЕНИЕ МЕРОПРИЯТИЙ ПО ОХРАНЕ ОКРУЖАЮЩЕЙ СРЕДЫ</t>
  </si>
  <si>
    <t>Приложение 9</t>
  </si>
  <si>
    <t>Таблица 15</t>
  </si>
  <si>
    <t>БЮДЖЕТАМ ПОСЕЛЕНИЙ НА ОРГАНИЗАЦИЮ ОХРАНЫ ОБЩЕСТВЕННОГО ПОРЯДКА ДОБРОВОЛЬНЫМИ НАРОДНЫМИ ДРУЖИНАМИ НА 2023 ГОД</t>
  </si>
  <si>
    <t>Таблица 4</t>
  </si>
  <si>
    <t xml:space="preserve">БЮДЖЕТАМ ПОСЕЛЕНИЙ НА ОСУЩЕСТВЛЕНИЕ ПОЛНОМОЧИЙ ПО РЕШЕНИЮ СОВЕТА МР "КНЯЖПОГОСТСКИЙ" </t>
  </si>
  <si>
    <t>Приложение 10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</si>
  <si>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</si>
  <si>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</si>
  <si>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</si>
  <si>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</si>
  <si>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</si>
  <si>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</si>
  <si>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</si>
  <si>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</si>
  <si>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</si>
  <si>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</si>
  <si>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Реализация мероприятий народных инициатив</t>
  </si>
  <si>
    <t>03 4 1Б 00000</t>
  </si>
  <si>
    <t>03 4 1Б 74090</t>
  </si>
  <si>
    <t>03 4 1В 00000</t>
  </si>
  <si>
    <t>03 4 1В S2300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</si>
  <si>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</si>
  <si>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 1 1Л 74090</t>
  </si>
  <si>
    <t>04 2 2Г 74090</t>
  </si>
  <si>
    <t>Развитие системы оценки качества образования</t>
  </si>
  <si>
    <t>04 2 2Н 00000</t>
  </si>
  <si>
    <t>04 2 E2 51710</t>
  </si>
  <si>
    <t>Проведение текущих ремонтов в организациях дополнительного образования детей</t>
  </si>
  <si>
    <t>04 3 3Н 00000</t>
  </si>
  <si>
    <t>Реализация мероприятий, направленных на исполнение наказов избирателей, рекомендуемых к выполнению в 2023 году (проведение текущих ремонтов)</t>
  </si>
  <si>
    <t>04 3 3Н 92724</t>
  </si>
  <si>
    <t>Проведение текущих ремонтов</t>
  </si>
  <si>
    <t>05 2 2Ж 00000</t>
  </si>
  <si>
    <t>Проведение текущих ремонтов в рамках реализации народных инициатив</t>
  </si>
  <si>
    <t>05 2 2Ж 74090</t>
  </si>
  <si>
    <t>Проведение ремонтных работ</t>
  </si>
  <si>
    <t>05 4 4И 00000</t>
  </si>
  <si>
    <t>Проведение ремонтных работ в рамках реализации народных инициатив</t>
  </si>
  <si>
    <t>05 4 4И 74090</t>
  </si>
  <si>
    <t>Подпрограмма "Развитие инфраструктуры физической культуры и спорта"</t>
  </si>
  <si>
    <t>06 1 00 00000</t>
  </si>
  <si>
    <t>Организация и проведение ремонтных работ муниципальных учреждений спорта</t>
  </si>
  <si>
    <t>06 1 1В 00000</t>
  </si>
  <si>
    <t>Организация и проведение ремонтных работ в рамках реализации народных инициатив</t>
  </si>
  <si>
    <t>06 1 1В 74090</t>
  </si>
  <si>
    <t>Укрепление материально-технической базы организаций физкультурно-спортивной направленности</t>
  </si>
  <si>
    <t>06 4 4Б 00000</t>
  </si>
  <si>
    <t>Реализация мероприятий, направленных на исполнение наказов избирателей, рекомендуемых к выполнению в текущем финансовом году (укрепление МТБ)</t>
  </si>
  <si>
    <t>06 4 4Б 92724</t>
  </si>
  <si>
    <t>Организация охраны общественного порядка добровольными народными дружинами</t>
  </si>
  <si>
    <t>08 1 4А 64584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</si>
  <si>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</si>
  <si>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</si>
  <si>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Мероприятия по предупреждению и ликвидации чрезвычайных ситуаций и обеспечение пожарной безопасности в рамках реализации народных инициатив</t>
  </si>
  <si>
    <t>08 4 1А 74090</t>
  </si>
  <si>
    <t>"Княжпогостский" от 20 апреля 2023 года №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</si>
</sst>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_(* #,##0_);_(* \(#,##0\);_(* &quot;-&quot;??_);_(@_)"/>
    <numFmt numFmtId="169" formatCode="0.0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>
      <alignment vertical="top" wrapText="1"/>
    </xf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18" fillId="0" borderId="0"/>
  </cellStyleXfs>
  <cellXfs count="1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9" fontId="5" fillId="0" borderId="0" xfId="0" applyNumberFormat="1" applyFont="1" applyBorder="1"/>
    <xf numFmtId="0" fontId="9" fillId="0" borderId="0" xfId="0" applyFont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15" fillId="2" borderId="13" xfId="0" applyFont="1" applyFill="1" applyBorder="1" applyAlignment="1">
      <alignment horizontal="center" vertical="top" wrapText="1"/>
    </xf>
    <xf numFmtId="165" fontId="15" fillId="2" borderId="13" xfId="0" applyNumberFormat="1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2" borderId="1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7" fontId="10" fillId="0" borderId="0" xfId="0" applyNumberFormat="1" applyFont="1" applyFill="1" applyAlignment="1">
      <alignment horizontal="right" vertical="top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Alignment="1">
      <alignment vertical="top" wrapText="1"/>
    </xf>
    <xf numFmtId="0" fontId="17" fillId="0" borderId="0" xfId="0" applyFont="1" applyFill="1"/>
    <xf numFmtId="0" fontId="3" fillId="0" borderId="0" xfId="0" applyFont="1" applyFill="1"/>
    <xf numFmtId="0" fontId="19" fillId="0" borderId="0" xfId="7" applyFont="1" applyFill="1" applyBorder="1" applyAlignment="1">
      <alignment wrapText="1"/>
    </xf>
    <xf numFmtId="0" fontId="20" fillId="0" borderId="0" xfId="7" applyFont="1" applyFill="1" applyBorder="1" applyAlignment="1"/>
    <xf numFmtId="0" fontId="4" fillId="0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1" xfId="7" applyNumberFormat="1" applyFont="1" applyFill="1" applyBorder="1" applyAlignment="1">
      <alignment horizontal="right" vertical="center" wrapText="1"/>
    </xf>
    <xf numFmtId="0" fontId="3" fillId="0" borderId="1" xfId="7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0" fontId="6" fillId="0" borderId="0" xfId="0" applyFont="1" applyFill="1" applyBorder="1"/>
    <xf numFmtId="168" fontId="6" fillId="0" borderId="0" xfId="6" applyNumberFormat="1" applyFont="1" applyFill="1" applyBorder="1"/>
    <xf numFmtId="168" fontId="0" fillId="0" borderId="0" xfId="6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22" fillId="0" borderId="0" xfId="0" applyFont="1" applyFill="1" applyBorder="1"/>
    <xf numFmtId="168" fontId="22" fillId="0" borderId="0" xfId="6" applyNumberFormat="1" applyFont="1" applyFill="1" applyBorder="1"/>
    <xf numFmtId="0" fontId="3" fillId="0" borderId="0" xfId="7" applyFont="1" applyFill="1" applyBorder="1" applyAlignment="1"/>
    <xf numFmtId="165" fontId="3" fillId="0" borderId="0" xfId="7" applyNumberFormat="1" applyFont="1" applyFill="1" applyBorder="1" applyAlignment="1"/>
    <xf numFmtId="0" fontId="17" fillId="0" borderId="0" xfId="7" applyFont="1" applyFill="1" applyBorder="1" applyAlignment="1"/>
    <xf numFmtId="4" fontId="17" fillId="0" borderId="0" xfId="7" applyNumberFormat="1" applyFont="1" applyFill="1" applyBorder="1" applyAlignment="1"/>
    <xf numFmtId="169" fontId="17" fillId="0" borderId="0" xfId="7" applyNumberFormat="1" applyFont="1" applyFill="1" applyBorder="1" applyAlignment="1"/>
    <xf numFmtId="0" fontId="23" fillId="0" borderId="0" xfId="7" applyFont="1" applyFill="1" applyBorder="1" applyAlignment="1"/>
    <xf numFmtId="169" fontId="23" fillId="0" borderId="0" xfId="7" applyNumberFormat="1" applyFont="1" applyFill="1" applyBorder="1" applyAlignment="1"/>
    <xf numFmtId="0" fontId="17" fillId="0" borderId="0" xfId="0" applyFont="1" applyFill="1" applyBorder="1" applyAlignment="1"/>
    <xf numFmtId="169" fontId="17" fillId="0" borderId="0" xfId="0" applyNumberFormat="1" applyFont="1" applyFill="1" applyBorder="1" applyAlignment="1"/>
    <xf numFmtId="169" fontId="17" fillId="0" borderId="0" xfId="0" applyNumberFormat="1" applyFont="1" applyFill="1"/>
    <xf numFmtId="0" fontId="3" fillId="0" borderId="0" xfId="0" applyFont="1" applyFill="1" applyAlignment="1">
      <alignment horizontal="right"/>
    </xf>
    <xf numFmtId="3" fontId="10" fillId="0" borderId="1" xfId="0" applyNumberFormat="1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left" vertical="top" wrapText="1" indent="1"/>
    </xf>
    <xf numFmtId="166" fontId="3" fillId="0" borderId="11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4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166" fontId="3" fillId="0" borderId="0" xfId="0" applyNumberFormat="1" applyFont="1" applyFill="1" applyBorder="1" applyAlignment="1">
      <alignment horizontal="right" wrapText="1"/>
    </xf>
    <xf numFmtId="0" fontId="0" fillId="0" borderId="0" xfId="0" applyFill="1"/>
    <xf numFmtId="0" fontId="4" fillId="0" borderId="1" xfId="0" applyFont="1" applyFill="1" applyBorder="1" applyAlignment="1">
      <alignment vertical="center" wrapText="1"/>
    </xf>
    <xf numFmtId="165" fontId="12" fillId="0" borderId="1" xfId="0" applyNumberFormat="1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1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top" wrapText="1"/>
    </xf>
    <xf numFmtId="0" fontId="11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0" xfId="7" applyNumberFormat="1" applyFont="1" applyFill="1" applyBorder="1" applyAlignment="1">
      <alignment horizont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wrapText="1"/>
    </xf>
    <xf numFmtId="0" fontId="0" fillId="0" borderId="0" xfId="0" applyAlignment="1"/>
    <xf numFmtId="0" fontId="4" fillId="0" borderId="0" xfId="7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0" fontId="4" fillId="0" borderId="15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7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6"/>
  <sheetViews>
    <sheetView tabSelected="1" view="pageBreakPreview" zoomScaleNormal="100" zoomScaleSheetLayoutView="100" workbookViewId="0">
      <selection activeCell="F1" sqref="F1"/>
    </sheetView>
  </sheetViews>
  <sheetFormatPr defaultRowHeight="18.75" x14ac:dyDescent="0.25"/>
  <cols>
    <col min="1" max="1" width="24.7109375" style="28" customWidth="1"/>
    <col min="2" max="2" width="65.5703125" style="28" customWidth="1"/>
    <col min="3" max="5" width="17.7109375" style="65" customWidth="1"/>
    <col min="6" max="16384" width="9.140625" style="28"/>
  </cols>
  <sheetData>
    <row r="1" spans="1:5" x14ac:dyDescent="0.25">
      <c r="A1" s="117" t="str">
        <f>A5</f>
        <v>Приложение 1</v>
      </c>
      <c r="B1" s="117"/>
      <c r="C1" s="117"/>
      <c r="D1" s="117"/>
      <c r="E1" s="117"/>
    </row>
    <row r="2" spans="1:5" x14ac:dyDescent="0.25">
      <c r="A2" s="117" t="s">
        <v>664</v>
      </c>
      <c r="B2" s="117"/>
      <c r="C2" s="117"/>
      <c r="D2" s="117"/>
      <c r="E2" s="117"/>
    </row>
    <row r="3" spans="1:5" x14ac:dyDescent="0.25">
      <c r="A3" s="117" t="s">
        <v>789</v>
      </c>
      <c r="B3" s="117"/>
      <c r="C3" s="117"/>
      <c r="D3" s="117"/>
      <c r="E3" s="117"/>
    </row>
    <row r="5" spans="1:5" ht="18.75" customHeight="1" x14ac:dyDescent="0.25">
      <c r="A5" s="116" t="s">
        <v>69</v>
      </c>
      <c r="B5" s="116"/>
      <c r="C5" s="116"/>
      <c r="D5" s="116"/>
      <c r="E5" s="116"/>
    </row>
    <row r="6" spans="1:5" ht="18.75" customHeight="1" x14ac:dyDescent="0.25">
      <c r="A6" s="116" t="s">
        <v>664</v>
      </c>
      <c r="B6" s="116"/>
      <c r="C6" s="116"/>
      <c r="D6" s="116"/>
      <c r="E6" s="116"/>
    </row>
    <row r="7" spans="1:5" ht="18.75" customHeight="1" x14ac:dyDescent="0.25">
      <c r="A7" s="116" t="s">
        <v>665</v>
      </c>
      <c r="B7" s="116"/>
      <c r="C7" s="116"/>
      <c r="D7" s="116"/>
      <c r="E7" s="116"/>
    </row>
    <row r="8" spans="1:5" ht="18.75" customHeight="1" x14ac:dyDescent="0.25">
      <c r="A8" s="29"/>
      <c r="B8" s="29"/>
      <c r="C8" s="62"/>
      <c r="D8" s="62"/>
      <c r="E8" s="62"/>
    </row>
    <row r="9" spans="1:5" ht="57" customHeight="1" x14ac:dyDescent="0.3">
      <c r="A9" s="118" t="s">
        <v>587</v>
      </c>
      <c r="B9" s="118"/>
      <c r="C9" s="118"/>
      <c r="D9" s="118"/>
      <c r="E9" s="118"/>
    </row>
    <row r="10" spans="1:5" ht="17.25" customHeight="1" x14ac:dyDescent="0.25">
      <c r="A10" s="33"/>
      <c r="B10" s="33"/>
      <c r="C10" s="63"/>
      <c r="D10" s="63"/>
      <c r="E10" s="63"/>
    </row>
    <row r="11" spans="1:5" x14ac:dyDescent="0.25">
      <c r="A11" s="119" t="s">
        <v>70</v>
      </c>
      <c r="B11" s="119" t="s">
        <v>71</v>
      </c>
      <c r="C11" s="121" t="s">
        <v>72</v>
      </c>
      <c r="D11" s="121"/>
      <c r="E11" s="121"/>
    </row>
    <row r="12" spans="1:5" ht="36.75" customHeight="1" x14ac:dyDescent="0.25">
      <c r="A12" s="120" t="s">
        <v>68</v>
      </c>
      <c r="B12" s="120" t="s">
        <v>68</v>
      </c>
      <c r="C12" s="64" t="s">
        <v>0</v>
      </c>
      <c r="D12" s="64" t="s">
        <v>1</v>
      </c>
      <c r="E12" s="64" t="s">
        <v>507</v>
      </c>
    </row>
    <row r="13" spans="1:5" ht="18.75" customHeight="1" x14ac:dyDescent="0.25">
      <c r="A13" s="60">
        <v>1</v>
      </c>
      <c r="B13" s="60">
        <v>2</v>
      </c>
      <c r="C13" s="95">
        <v>3</v>
      </c>
      <c r="D13" s="95">
        <v>4</v>
      </c>
      <c r="E13" s="95">
        <v>5</v>
      </c>
    </row>
    <row r="14" spans="1:5" x14ac:dyDescent="0.25">
      <c r="A14" s="49" t="s">
        <v>73</v>
      </c>
      <c r="B14" s="50" t="s">
        <v>74</v>
      </c>
      <c r="C14" s="96">
        <v>306107.86599999998</v>
      </c>
      <c r="D14" s="96">
        <v>308621.48499999999</v>
      </c>
      <c r="E14" s="96">
        <v>331453.25199999998</v>
      </c>
    </row>
    <row r="15" spans="1:5" x14ac:dyDescent="0.25">
      <c r="A15" s="49" t="s">
        <v>75</v>
      </c>
      <c r="B15" s="50" t="s">
        <v>76</v>
      </c>
      <c r="C15" s="96">
        <v>243500.717</v>
      </c>
      <c r="D15" s="96">
        <v>230165.42</v>
      </c>
      <c r="E15" s="96">
        <v>241373.2</v>
      </c>
    </row>
    <row r="16" spans="1:5" x14ac:dyDescent="0.25">
      <c r="A16" s="49" t="s">
        <v>77</v>
      </c>
      <c r="B16" s="50" t="s">
        <v>78</v>
      </c>
      <c r="C16" s="96">
        <v>243500.717</v>
      </c>
      <c r="D16" s="96">
        <v>230165.42</v>
      </c>
      <c r="E16" s="96">
        <v>241373.2</v>
      </c>
    </row>
    <row r="17" spans="1:5" ht="110.25" x14ac:dyDescent="0.25">
      <c r="A17" s="49" t="s">
        <v>79</v>
      </c>
      <c r="B17" s="50" t="s">
        <v>702</v>
      </c>
      <c r="C17" s="96">
        <v>241824.72700000001</v>
      </c>
      <c r="D17" s="96">
        <v>228908.02</v>
      </c>
      <c r="E17" s="96">
        <v>240101.2</v>
      </c>
    </row>
    <row r="18" spans="1:5" ht="95.25" customHeight="1" x14ac:dyDescent="0.25">
      <c r="A18" s="51" t="s">
        <v>79</v>
      </c>
      <c r="B18" s="52" t="s">
        <v>702</v>
      </c>
      <c r="C18" s="97">
        <v>241824.72700000001</v>
      </c>
      <c r="D18" s="97">
        <v>228908.02</v>
      </c>
      <c r="E18" s="97">
        <v>240101.2</v>
      </c>
    </row>
    <row r="19" spans="1:5" ht="109.5" customHeight="1" x14ac:dyDescent="0.25">
      <c r="A19" s="49" t="s">
        <v>80</v>
      </c>
      <c r="B19" s="50" t="s">
        <v>81</v>
      </c>
      <c r="C19" s="96">
        <v>287.27999999999997</v>
      </c>
      <c r="D19" s="96">
        <v>237.9</v>
      </c>
      <c r="E19" s="96">
        <v>247</v>
      </c>
    </row>
    <row r="20" spans="1:5" ht="110.25" x14ac:dyDescent="0.25">
      <c r="A20" s="51" t="s">
        <v>80</v>
      </c>
      <c r="B20" s="52" t="s">
        <v>81</v>
      </c>
      <c r="C20" s="97">
        <v>287.27999999999997</v>
      </c>
      <c r="D20" s="97">
        <v>237.9</v>
      </c>
      <c r="E20" s="97">
        <v>247</v>
      </c>
    </row>
    <row r="21" spans="1:5" ht="47.25" x14ac:dyDescent="0.25">
      <c r="A21" s="49" t="s">
        <v>82</v>
      </c>
      <c r="B21" s="50" t="s">
        <v>83</v>
      </c>
      <c r="C21" s="96">
        <v>514.71</v>
      </c>
      <c r="D21" s="96">
        <v>274.5</v>
      </c>
      <c r="E21" s="96">
        <v>285</v>
      </c>
    </row>
    <row r="22" spans="1:5" ht="47.25" x14ac:dyDescent="0.25">
      <c r="A22" s="51" t="s">
        <v>82</v>
      </c>
      <c r="B22" s="52" t="s">
        <v>83</v>
      </c>
      <c r="C22" s="97">
        <v>514.71</v>
      </c>
      <c r="D22" s="97">
        <v>274.5</v>
      </c>
      <c r="E22" s="97">
        <v>285</v>
      </c>
    </row>
    <row r="23" spans="1:5" ht="94.5" x14ac:dyDescent="0.25">
      <c r="A23" s="49" t="s">
        <v>84</v>
      </c>
      <c r="B23" s="50" t="s">
        <v>85</v>
      </c>
      <c r="C23" s="96">
        <v>748</v>
      </c>
      <c r="D23" s="96">
        <v>745</v>
      </c>
      <c r="E23" s="96">
        <v>740</v>
      </c>
    </row>
    <row r="24" spans="1:5" ht="94.5" x14ac:dyDescent="0.25">
      <c r="A24" s="51" t="s">
        <v>84</v>
      </c>
      <c r="B24" s="52" t="s">
        <v>85</v>
      </c>
      <c r="C24" s="97">
        <v>748</v>
      </c>
      <c r="D24" s="97">
        <v>745</v>
      </c>
      <c r="E24" s="97">
        <v>740</v>
      </c>
    </row>
    <row r="25" spans="1:5" ht="141.75" x14ac:dyDescent="0.25">
      <c r="A25" s="49" t="s">
        <v>508</v>
      </c>
      <c r="B25" s="50" t="s">
        <v>703</v>
      </c>
      <c r="C25" s="96">
        <v>126</v>
      </c>
      <c r="D25" s="96">
        <v>0</v>
      </c>
      <c r="E25" s="96">
        <v>0</v>
      </c>
    </row>
    <row r="26" spans="1:5" ht="126" x14ac:dyDescent="0.25">
      <c r="A26" s="51" t="s">
        <v>508</v>
      </c>
      <c r="B26" s="52" t="s">
        <v>703</v>
      </c>
      <c r="C26" s="97">
        <v>126</v>
      </c>
      <c r="D26" s="97">
        <v>0</v>
      </c>
      <c r="E26" s="97">
        <v>0</v>
      </c>
    </row>
    <row r="27" spans="1:5" ht="47.25" x14ac:dyDescent="0.25">
      <c r="A27" s="49" t="s">
        <v>86</v>
      </c>
      <c r="B27" s="50" t="s">
        <v>87</v>
      </c>
      <c r="C27" s="96">
        <v>11455.87</v>
      </c>
      <c r="D27" s="96">
        <v>11999.18</v>
      </c>
      <c r="E27" s="96">
        <v>12828.27</v>
      </c>
    </row>
    <row r="28" spans="1:5" ht="31.5" x14ac:dyDescent="0.25">
      <c r="A28" s="49" t="s">
        <v>88</v>
      </c>
      <c r="B28" s="50" t="s">
        <v>89</v>
      </c>
      <c r="C28" s="96">
        <v>11455.87</v>
      </c>
      <c r="D28" s="96">
        <v>11999.18</v>
      </c>
      <c r="E28" s="96">
        <v>12828.27</v>
      </c>
    </row>
    <row r="29" spans="1:5" ht="78.75" x14ac:dyDescent="0.25">
      <c r="A29" s="49" t="s">
        <v>90</v>
      </c>
      <c r="B29" s="50" t="s">
        <v>91</v>
      </c>
      <c r="C29" s="96">
        <v>5426.07</v>
      </c>
      <c r="D29" s="96">
        <v>5724.6</v>
      </c>
      <c r="E29" s="96">
        <v>6135.18</v>
      </c>
    </row>
    <row r="30" spans="1:5" ht="110.25" x14ac:dyDescent="0.25">
      <c r="A30" s="51" t="s">
        <v>92</v>
      </c>
      <c r="B30" s="52" t="s">
        <v>93</v>
      </c>
      <c r="C30" s="97">
        <v>5426.07</v>
      </c>
      <c r="D30" s="97">
        <v>5724.6</v>
      </c>
      <c r="E30" s="97">
        <v>6135.18</v>
      </c>
    </row>
    <row r="31" spans="1:5" ht="94.5" x14ac:dyDescent="0.25">
      <c r="A31" s="49" t="s">
        <v>94</v>
      </c>
      <c r="B31" s="50" t="s">
        <v>95</v>
      </c>
      <c r="C31" s="96">
        <v>37.69</v>
      </c>
      <c r="D31" s="96">
        <v>39.1</v>
      </c>
      <c r="E31" s="96">
        <v>40.82</v>
      </c>
    </row>
    <row r="32" spans="1:5" ht="126" x14ac:dyDescent="0.25">
      <c r="A32" s="51" t="s">
        <v>96</v>
      </c>
      <c r="B32" s="52" t="s">
        <v>97</v>
      </c>
      <c r="C32" s="97">
        <v>37.69</v>
      </c>
      <c r="D32" s="97">
        <v>39.1</v>
      </c>
      <c r="E32" s="97">
        <v>40.82</v>
      </c>
    </row>
    <row r="33" spans="1:5" ht="78.75" x14ac:dyDescent="0.25">
      <c r="A33" s="49" t="s">
        <v>98</v>
      </c>
      <c r="B33" s="50" t="s">
        <v>99</v>
      </c>
      <c r="C33" s="96">
        <v>5992.11</v>
      </c>
      <c r="D33" s="96">
        <v>6235.48</v>
      </c>
      <c r="E33" s="96">
        <v>6652.27</v>
      </c>
    </row>
    <row r="34" spans="1:5" ht="110.25" customHeight="1" x14ac:dyDescent="0.25">
      <c r="A34" s="51" t="s">
        <v>100</v>
      </c>
      <c r="B34" s="52" t="s">
        <v>101</v>
      </c>
      <c r="C34" s="97">
        <v>5992.11</v>
      </c>
      <c r="D34" s="97">
        <v>6235.48</v>
      </c>
      <c r="E34" s="97">
        <v>6652.27</v>
      </c>
    </row>
    <row r="35" spans="1:5" x14ac:dyDescent="0.25">
      <c r="A35" s="49" t="s">
        <v>102</v>
      </c>
      <c r="B35" s="50" t="s">
        <v>103</v>
      </c>
      <c r="C35" s="96">
        <v>21695</v>
      </c>
      <c r="D35" s="96">
        <v>37959</v>
      </c>
      <c r="E35" s="96">
        <v>48413</v>
      </c>
    </row>
    <row r="36" spans="1:5" ht="31.5" x14ac:dyDescent="0.25">
      <c r="A36" s="49" t="s">
        <v>104</v>
      </c>
      <c r="B36" s="50" t="s">
        <v>105</v>
      </c>
      <c r="C36" s="96">
        <v>20837</v>
      </c>
      <c r="D36" s="96">
        <v>37099</v>
      </c>
      <c r="E36" s="96">
        <v>47547</v>
      </c>
    </row>
    <row r="37" spans="1:5" ht="31.5" x14ac:dyDescent="0.25">
      <c r="A37" s="49" t="s">
        <v>106</v>
      </c>
      <c r="B37" s="50" t="s">
        <v>107</v>
      </c>
      <c r="C37" s="96">
        <v>11733</v>
      </c>
      <c r="D37" s="96">
        <v>20894</v>
      </c>
      <c r="E37" s="96">
        <v>26118</v>
      </c>
    </row>
    <row r="38" spans="1:5" ht="31.5" x14ac:dyDescent="0.25">
      <c r="A38" s="51" t="s">
        <v>108</v>
      </c>
      <c r="B38" s="52" t="s">
        <v>107</v>
      </c>
      <c r="C38" s="97">
        <v>11733</v>
      </c>
      <c r="D38" s="97">
        <v>20894</v>
      </c>
      <c r="E38" s="97">
        <v>26118</v>
      </c>
    </row>
    <row r="39" spans="1:5" ht="47.25" x14ac:dyDescent="0.25">
      <c r="A39" s="49" t="s">
        <v>109</v>
      </c>
      <c r="B39" s="50" t="s">
        <v>110</v>
      </c>
      <c r="C39" s="96">
        <v>9104</v>
      </c>
      <c r="D39" s="96">
        <v>16205</v>
      </c>
      <c r="E39" s="96">
        <v>21429</v>
      </c>
    </row>
    <row r="40" spans="1:5" ht="63" x14ac:dyDescent="0.25">
      <c r="A40" s="51" t="s">
        <v>111</v>
      </c>
      <c r="B40" s="52" t="s">
        <v>112</v>
      </c>
      <c r="C40" s="97">
        <v>9104</v>
      </c>
      <c r="D40" s="97">
        <v>16205</v>
      </c>
      <c r="E40" s="97">
        <v>21429</v>
      </c>
    </row>
    <row r="41" spans="1:5" x14ac:dyDescent="0.25">
      <c r="A41" s="49" t="s">
        <v>113</v>
      </c>
      <c r="B41" s="50" t="s">
        <v>114</v>
      </c>
      <c r="C41" s="96">
        <v>103</v>
      </c>
      <c r="D41" s="96">
        <v>100</v>
      </c>
      <c r="E41" s="96">
        <v>100</v>
      </c>
    </row>
    <row r="42" spans="1:5" x14ac:dyDescent="0.25">
      <c r="A42" s="49" t="s">
        <v>115</v>
      </c>
      <c r="B42" s="50" t="s">
        <v>114</v>
      </c>
      <c r="C42" s="96">
        <v>103</v>
      </c>
      <c r="D42" s="96">
        <v>100</v>
      </c>
      <c r="E42" s="96">
        <v>100</v>
      </c>
    </row>
    <row r="43" spans="1:5" x14ac:dyDescent="0.25">
      <c r="A43" s="51" t="s">
        <v>115</v>
      </c>
      <c r="B43" s="52" t="s">
        <v>114</v>
      </c>
      <c r="C43" s="97">
        <v>103</v>
      </c>
      <c r="D43" s="97">
        <v>100</v>
      </c>
      <c r="E43" s="97">
        <v>100</v>
      </c>
    </row>
    <row r="44" spans="1:5" ht="31.5" x14ac:dyDescent="0.25">
      <c r="A44" s="49" t="s">
        <v>116</v>
      </c>
      <c r="B44" s="50" t="s">
        <v>117</v>
      </c>
      <c r="C44" s="96">
        <v>755</v>
      </c>
      <c r="D44" s="96">
        <v>760</v>
      </c>
      <c r="E44" s="96">
        <v>766</v>
      </c>
    </row>
    <row r="45" spans="1:5" ht="47.25" x14ac:dyDescent="0.25">
      <c r="A45" s="49" t="s">
        <v>118</v>
      </c>
      <c r="B45" s="50" t="s">
        <v>119</v>
      </c>
      <c r="C45" s="96">
        <v>755</v>
      </c>
      <c r="D45" s="96">
        <v>760</v>
      </c>
      <c r="E45" s="96">
        <v>766</v>
      </c>
    </row>
    <row r="46" spans="1:5" ht="47.25" x14ac:dyDescent="0.25">
      <c r="A46" s="51" t="s">
        <v>118</v>
      </c>
      <c r="B46" s="52" t="s">
        <v>119</v>
      </c>
      <c r="C46" s="97">
        <v>755</v>
      </c>
      <c r="D46" s="97">
        <v>760</v>
      </c>
      <c r="E46" s="97">
        <v>766</v>
      </c>
    </row>
    <row r="47" spans="1:5" x14ac:dyDescent="0.25">
      <c r="A47" s="49" t="s">
        <v>120</v>
      </c>
      <c r="B47" s="50" t="s">
        <v>121</v>
      </c>
      <c r="C47" s="96">
        <v>3846</v>
      </c>
      <c r="D47" s="96">
        <v>3790</v>
      </c>
      <c r="E47" s="96">
        <v>3790</v>
      </c>
    </row>
    <row r="48" spans="1:5" ht="31.5" x14ac:dyDescent="0.25">
      <c r="A48" s="49" t="s">
        <v>122</v>
      </c>
      <c r="B48" s="50" t="s">
        <v>123</v>
      </c>
      <c r="C48" s="96">
        <v>3846</v>
      </c>
      <c r="D48" s="96">
        <v>3790</v>
      </c>
      <c r="E48" s="96">
        <v>3790</v>
      </c>
    </row>
    <row r="49" spans="1:5" ht="47.25" x14ac:dyDescent="0.25">
      <c r="A49" s="49" t="s">
        <v>124</v>
      </c>
      <c r="B49" s="50" t="s">
        <v>125</v>
      </c>
      <c r="C49" s="96">
        <v>3846</v>
      </c>
      <c r="D49" s="96">
        <v>3790</v>
      </c>
      <c r="E49" s="96">
        <v>3790</v>
      </c>
    </row>
    <row r="50" spans="1:5" ht="47.25" x14ac:dyDescent="0.25">
      <c r="A50" s="51" t="s">
        <v>124</v>
      </c>
      <c r="B50" s="52" t="s">
        <v>125</v>
      </c>
      <c r="C50" s="97">
        <v>3846</v>
      </c>
      <c r="D50" s="97">
        <v>3790</v>
      </c>
      <c r="E50" s="97">
        <v>3790</v>
      </c>
    </row>
    <row r="51" spans="1:5" ht="47.25" x14ac:dyDescent="0.25">
      <c r="A51" s="49" t="s">
        <v>126</v>
      </c>
      <c r="B51" s="50" t="s">
        <v>127</v>
      </c>
      <c r="C51" s="96">
        <v>9240</v>
      </c>
      <c r="D51" s="96">
        <v>9190</v>
      </c>
      <c r="E51" s="96">
        <v>9190</v>
      </c>
    </row>
    <row r="52" spans="1:5" ht="94.5" x14ac:dyDescent="0.25">
      <c r="A52" s="49" t="s">
        <v>128</v>
      </c>
      <c r="B52" s="50" t="s">
        <v>129</v>
      </c>
      <c r="C52" s="96">
        <v>9130</v>
      </c>
      <c r="D52" s="96">
        <v>9080</v>
      </c>
      <c r="E52" s="96">
        <v>9080</v>
      </c>
    </row>
    <row r="53" spans="1:5" ht="78.75" x14ac:dyDescent="0.25">
      <c r="A53" s="49" t="s">
        <v>130</v>
      </c>
      <c r="B53" s="50" t="s">
        <v>131</v>
      </c>
      <c r="C53" s="96">
        <v>3000</v>
      </c>
      <c r="D53" s="96">
        <v>2950</v>
      </c>
      <c r="E53" s="96">
        <v>2950</v>
      </c>
    </row>
    <row r="54" spans="1:5" ht="94.5" x14ac:dyDescent="0.25">
      <c r="A54" s="51" t="s">
        <v>49</v>
      </c>
      <c r="B54" s="52" t="s">
        <v>50</v>
      </c>
      <c r="C54" s="97">
        <v>1500</v>
      </c>
      <c r="D54" s="97">
        <v>1500</v>
      </c>
      <c r="E54" s="97">
        <v>1500</v>
      </c>
    </row>
    <row r="55" spans="1:5" ht="78.75" x14ac:dyDescent="0.25">
      <c r="A55" s="51" t="s">
        <v>51</v>
      </c>
      <c r="B55" s="52" t="s">
        <v>52</v>
      </c>
      <c r="C55" s="97">
        <v>1500</v>
      </c>
      <c r="D55" s="97">
        <v>1450</v>
      </c>
      <c r="E55" s="97">
        <v>1450</v>
      </c>
    </row>
    <row r="56" spans="1:5" ht="78.75" customHeight="1" x14ac:dyDescent="0.25">
      <c r="A56" s="49" t="s">
        <v>132</v>
      </c>
      <c r="B56" s="50" t="s">
        <v>133</v>
      </c>
      <c r="C56" s="96">
        <v>130</v>
      </c>
      <c r="D56" s="96">
        <v>130</v>
      </c>
      <c r="E56" s="96">
        <v>130</v>
      </c>
    </row>
    <row r="57" spans="1:5" ht="78.75" x14ac:dyDescent="0.25">
      <c r="A57" s="51" t="s">
        <v>53</v>
      </c>
      <c r="B57" s="52" t="s">
        <v>54</v>
      </c>
      <c r="C57" s="97">
        <v>130</v>
      </c>
      <c r="D57" s="97">
        <v>130</v>
      </c>
      <c r="E57" s="97">
        <v>130</v>
      </c>
    </row>
    <row r="58" spans="1:5" ht="47.25" x14ac:dyDescent="0.25">
      <c r="A58" s="49" t="s">
        <v>134</v>
      </c>
      <c r="B58" s="50" t="s">
        <v>135</v>
      </c>
      <c r="C58" s="96">
        <v>6000</v>
      </c>
      <c r="D58" s="96">
        <v>6000</v>
      </c>
      <c r="E58" s="96">
        <v>6000</v>
      </c>
    </row>
    <row r="59" spans="1:5" ht="31.5" x14ac:dyDescent="0.25">
      <c r="A59" s="51" t="s">
        <v>55</v>
      </c>
      <c r="B59" s="52" t="s">
        <v>136</v>
      </c>
      <c r="C59" s="97">
        <v>6000</v>
      </c>
      <c r="D59" s="97">
        <v>6000</v>
      </c>
      <c r="E59" s="97">
        <v>6000</v>
      </c>
    </row>
    <row r="60" spans="1:5" ht="94.5" x14ac:dyDescent="0.25">
      <c r="A60" s="49" t="s">
        <v>137</v>
      </c>
      <c r="B60" s="50" t="s">
        <v>138</v>
      </c>
      <c r="C60" s="96">
        <v>110</v>
      </c>
      <c r="D60" s="96">
        <v>110</v>
      </c>
      <c r="E60" s="96">
        <v>110</v>
      </c>
    </row>
    <row r="61" spans="1:5" ht="94.5" x14ac:dyDescent="0.25">
      <c r="A61" s="49" t="s">
        <v>139</v>
      </c>
      <c r="B61" s="50" t="s">
        <v>140</v>
      </c>
      <c r="C61" s="96">
        <v>110</v>
      </c>
      <c r="D61" s="96">
        <v>110</v>
      </c>
      <c r="E61" s="96">
        <v>110</v>
      </c>
    </row>
    <row r="62" spans="1:5" ht="78.75" x14ac:dyDescent="0.25">
      <c r="A62" s="51" t="s">
        <v>40</v>
      </c>
      <c r="B62" s="52" t="s">
        <v>41</v>
      </c>
      <c r="C62" s="97">
        <v>110</v>
      </c>
      <c r="D62" s="97">
        <v>110</v>
      </c>
      <c r="E62" s="97">
        <v>110</v>
      </c>
    </row>
    <row r="63" spans="1:5" ht="31.5" x14ac:dyDescent="0.25">
      <c r="A63" s="49" t="s">
        <v>141</v>
      </c>
      <c r="B63" s="50" t="s">
        <v>142</v>
      </c>
      <c r="C63" s="96">
        <v>14755.87</v>
      </c>
      <c r="D63" s="96">
        <v>14073.876</v>
      </c>
      <c r="E63" s="96">
        <v>14414.873</v>
      </c>
    </row>
    <row r="64" spans="1:5" x14ac:dyDescent="0.25">
      <c r="A64" s="49" t="s">
        <v>143</v>
      </c>
      <c r="B64" s="50" t="s">
        <v>144</v>
      </c>
      <c r="C64" s="96">
        <v>14755.87</v>
      </c>
      <c r="D64" s="96">
        <v>14073.876</v>
      </c>
      <c r="E64" s="96">
        <v>14414.873</v>
      </c>
    </row>
    <row r="65" spans="1:5" ht="31.5" x14ac:dyDescent="0.25">
      <c r="A65" s="49" t="s">
        <v>145</v>
      </c>
      <c r="B65" s="50" t="s">
        <v>146</v>
      </c>
      <c r="C65" s="96">
        <v>757.35400000000004</v>
      </c>
      <c r="D65" s="96">
        <v>722.351</v>
      </c>
      <c r="E65" s="96">
        <v>739.85299999999995</v>
      </c>
    </row>
    <row r="66" spans="1:5" ht="31.5" x14ac:dyDescent="0.25">
      <c r="A66" s="51" t="s">
        <v>145</v>
      </c>
      <c r="B66" s="52" t="s">
        <v>146</v>
      </c>
      <c r="C66" s="97">
        <v>757.35400000000004</v>
      </c>
      <c r="D66" s="97">
        <v>722.351</v>
      </c>
      <c r="E66" s="97">
        <v>739.85299999999995</v>
      </c>
    </row>
    <row r="67" spans="1:5" x14ac:dyDescent="0.25">
      <c r="A67" s="49" t="s">
        <v>147</v>
      </c>
      <c r="B67" s="50" t="s">
        <v>148</v>
      </c>
      <c r="C67" s="96">
        <v>801.01</v>
      </c>
      <c r="D67" s="96">
        <v>763.98800000000006</v>
      </c>
      <c r="E67" s="96">
        <v>782.49900000000002</v>
      </c>
    </row>
    <row r="68" spans="1:5" x14ac:dyDescent="0.25">
      <c r="A68" s="51" t="s">
        <v>147</v>
      </c>
      <c r="B68" s="52" t="s">
        <v>148</v>
      </c>
      <c r="C68" s="97">
        <v>801.01</v>
      </c>
      <c r="D68" s="97">
        <v>763.98800000000006</v>
      </c>
      <c r="E68" s="97">
        <v>782.49900000000002</v>
      </c>
    </row>
    <row r="69" spans="1:5" x14ac:dyDescent="0.25">
      <c r="A69" s="49" t="s">
        <v>149</v>
      </c>
      <c r="B69" s="50" t="s">
        <v>150</v>
      </c>
      <c r="C69" s="96">
        <v>13197.505999999999</v>
      </c>
      <c r="D69" s="96">
        <v>12587.537</v>
      </c>
      <c r="E69" s="96">
        <v>12892.521000000001</v>
      </c>
    </row>
    <row r="70" spans="1:5" x14ac:dyDescent="0.25">
      <c r="A70" s="51" t="s">
        <v>151</v>
      </c>
      <c r="B70" s="52" t="s">
        <v>152</v>
      </c>
      <c r="C70" s="97">
        <v>13197.505999999999</v>
      </c>
      <c r="D70" s="97">
        <v>12587.537</v>
      </c>
      <c r="E70" s="97">
        <v>12892.521000000001</v>
      </c>
    </row>
    <row r="71" spans="1:5" ht="31.5" x14ac:dyDescent="0.25">
      <c r="A71" s="49" t="s">
        <v>153</v>
      </c>
      <c r="B71" s="50" t="s">
        <v>154</v>
      </c>
      <c r="C71" s="96">
        <v>1045.5</v>
      </c>
      <c r="D71" s="96">
        <v>875.1</v>
      </c>
      <c r="E71" s="96">
        <v>875</v>
      </c>
    </row>
    <row r="72" spans="1:5" ht="94.5" x14ac:dyDescent="0.25">
      <c r="A72" s="49" t="s">
        <v>155</v>
      </c>
      <c r="B72" s="50" t="s">
        <v>156</v>
      </c>
      <c r="C72" s="96">
        <v>745.4</v>
      </c>
      <c r="D72" s="96">
        <v>600</v>
      </c>
      <c r="E72" s="96">
        <v>600</v>
      </c>
    </row>
    <row r="73" spans="1:5" ht="110.25" x14ac:dyDescent="0.25">
      <c r="A73" s="49" t="s">
        <v>157</v>
      </c>
      <c r="B73" s="50" t="s">
        <v>158</v>
      </c>
      <c r="C73" s="96">
        <v>745.4</v>
      </c>
      <c r="D73" s="96">
        <v>600</v>
      </c>
      <c r="E73" s="96">
        <v>600</v>
      </c>
    </row>
    <row r="74" spans="1:5" ht="94.5" x14ac:dyDescent="0.25">
      <c r="A74" s="51" t="s">
        <v>56</v>
      </c>
      <c r="B74" s="52" t="s">
        <v>57</v>
      </c>
      <c r="C74" s="97">
        <v>745.4</v>
      </c>
      <c r="D74" s="97">
        <v>600</v>
      </c>
      <c r="E74" s="97">
        <v>600</v>
      </c>
    </row>
    <row r="75" spans="1:5" ht="31.5" x14ac:dyDescent="0.25">
      <c r="A75" s="49" t="s">
        <v>159</v>
      </c>
      <c r="B75" s="50" t="s">
        <v>160</v>
      </c>
      <c r="C75" s="96">
        <v>275</v>
      </c>
      <c r="D75" s="96">
        <v>250</v>
      </c>
      <c r="E75" s="96">
        <v>250</v>
      </c>
    </row>
    <row r="76" spans="1:5" ht="31.5" x14ac:dyDescent="0.25">
      <c r="A76" s="49" t="s">
        <v>161</v>
      </c>
      <c r="B76" s="50" t="s">
        <v>162</v>
      </c>
      <c r="C76" s="96">
        <v>275</v>
      </c>
      <c r="D76" s="96">
        <v>250</v>
      </c>
      <c r="E76" s="96">
        <v>250</v>
      </c>
    </row>
    <row r="77" spans="1:5" ht="63" x14ac:dyDescent="0.25">
      <c r="A77" s="51" t="s">
        <v>58</v>
      </c>
      <c r="B77" s="52" t="s">
        <v>163</v>
      </c>
      <c r="C77" s="97">
        <v>25</v>
      </c>
      <c r="D77" s="97">
        <v>20</v>
      </c>
      <c r="E77" s="97">
        <v>20</v>
      </c>
    </row>
    <row r="78" spans="1:5" ht="47.25" x14ac:dyDescent="0.25">
      <c r="A78" s="51" t="s">
        <v>59</v>
      </c>
      <c r="B78" s="52" t="s">
        <v>60</v>
      </c>
      <c r="C78" s="97">
        <v>250</v>
      </c>
      <c r="D78" s="97">
        <v>230</v>
      </c>
      <c r="E78" s="97">
        <v>230</v>
      </c>
    </row>
    <row r="79" spans="1:5" ht="78.75" x14ac:dyDescent="0.25">
      <c r="A79" s="49" t="s">
        <v>164</v>
      </c>
      <c r="B79" s="50" t="s">
        <v>165</v>
      </c>
      <c r="C79" s="96">
        <v>25.1</v>
      </c>
      <c r="D79" s="96">
        <v>25.1</v>
      </c>
      <c r="E79" s="96">
        <v>25</v>
      </c>
    </row>
    <row r="80" spans="1:5" ht="78.75" x14ac:dyDescent="0.25">
      <c r="A80" s="49" t="s">
        <v>166</v>
      </c>
      <c r="B80" s="50" t="s">
        <v>167</v>
      </c>
      <c r="C80" s="96">
        <v>25.1</v>
      </c>
      <c r="D80" s="96">
        <v>25.1</v>
      </c>
      <c r="E80" s="96">
        <v>25</v>
      </c>
    </row>
    <row r="81" spans="1:5" ht="94.5" x14ac:dyDescent="0.25">
      <c r="A81" s="51" t="s">
        <v>168</v>
      </c>
      <c r="B81" s="52" t="s">
        <v>169</v>
      </c>
      <c r="C81" s="97">
        <v>10</v>
      </c>
      <c r="D81" s="97">
        <v>10</v>
      </c>
      <c r="E81" s="97">
        <v>10</v>
      </c>
    </row>
    <row r="82" spans="1:5" ht="78.75" x14ac:dyDescent="0.25">
      <c r="A82" s="51" t="s">
        <v>170</v>
      </c>
      <c r="B82" s="52" t="s">
        <v>171</v>
      </c>
      <c r="C82" s="97">
        <v>15.1</v>
      </c>
      <c r="D82" s="97">
        <v>15.1</v>
      </c>
      <c r="E82" s="97">
        <v>15</v>
      </c>
    </row>
    <row r="83" spans="1:5" x14ac:dyDescent="0.25">
      <c r="A83" s="49" t="s">
        <v>592</v>
      </c>
      <c r="B83" s="50" t="s">
        <v>593</v>
      </c>
      <c r="C83" s="96">
        <v>568.90899999999999</v>
      </c>
      <c r="D83" s="96">
        <v>568.90899999999999</v>
      </c>
      <c r="E83" s="96">
        <v>568.90899999999999</v>
      </c>
    </row>
    <row r="84" spans="1:5" ht="47.25" x14ac:dyDescent="0.25">
      <c r="A84" s="49" t="s">
        <v>594</v>
      </c>
      <c r="B84" s="50" t="s">
        <v>595</v>
      </c>
      <c r="C84" s="96">
        <v>418.90899999999999</v>
      </c>
      <c r="D84" s="96">
        <v>418.90899999999999</v>
      </c>
      <c r="E84" s="96">
        <v>418.90899999999999</v>
      </c>
    </row>
    <row r="85" spans="1:5" ht="63" x14ac:dyDescent="0.25">
      <c r="A85" s="49" t="s">
        <v>596</v>
      </c>
      <c r="B85" s="50" t="s">
        <v>597</v>
      </c>
      <c r="C85" s="96">
        <v>418.90899999999999</v>
      </c>
      <c r="D85" s="96">
        <v>418.90899999999999</v>
      </c>
      <c r="E85" s="96">
        <v>418.90899999999999</v>
      </c>
    </row>
    <row r="86" spans="1:5" ht="94.5" x14ac:dyDescent="0.25">
      <c r="A86" s="51" t="s">
        <v>598</v>
      </c>
      <c r="B86" s="52" t="s">
        <v>599</v>
      </c>
      <c r="C86" s="97">
        <v>418.90899999999999</v>
      </c>
      <c r="D86" s="97">
        <v>418.90899999999999</v>
      </c>
      <c r="E86" s="97">
        <v>418.90899999999999</v>
      </c>
    </row>
    <row r="87" spans="1:5" x14ac:dyDescent="0.25">
      <c r="A87" s="49" t="s">
        <v>600</v>
      </c>
      <c r="B87" s="50" t="s">
        <v>601</v>
      </c>
      <c r="C87" s="96">
        <v>150</v>
      </c>
      <c r="D87" s="96">
        <v>150</v>
      </c>
      <c r="E87" s="96">
        <v>150</v>
      </c>
    </row>
    <row r="88" spans="1:5" ht="109.5" customHeight="1" x14ac:dyDescent="0.25">
      <c r="A88" s="49" t="s">
        <v>602</v>
      </c>
      <c r="B88" s="50" t="s">
        <v>603</v>
      </c>
      <c r="C88" s="96">
        <v>150</v>
      </c>
      <c r="D88" s="96">
        <v>150</v>
      </c>
      <c r="E88" s="96">
        <v>150</v>
      </c>
    </row>
    <row r="89" spans="1:5" ht="110.25" x14ac:dyDescent="0.25">
      <c r="A89" s="51" t="s">
        <v>602</v>
      </c>
      <c r="B89" s="52" t="s">
        <v>603</v>
      </c>
      <c r="C89" s="97">
        <v>150</v>
      </c>
      <c r="D89" s="97">
        <v>150</v>
      </c>
      <c r="E89" s="97">
        <v>150</v>
      </c>
    </row>
    <row r="90" spans="1:5" x14ac:dyDescent="0.25">
      <c r="A90" s="49" t="s">
        <v>172</v>
      </c>
      <c r="B90" s="50" t="s">
        <v>173</v>
      </c>
      <c r="C90" s="96">
        <v>479237.85573000001</v>
      </c>
      <c r="D90" s="96">
        <v>448071.32267000002</v>
      </c>
      <c r="E90" s="96">
        <v>443749.09899999999</v>
      </c>
    </row>
    <row r="91" spans="1:5" ht="47.25" x14ac:dyDescent="0.25">
      <c r="A91" s="49" t="s">
        <v>174</v>
      </c>
      <c r="B91" s="50" t="s">
        <v>175</v>
      </c>
      <c r="C91" s="96">
        <v>479222.85573000001</v>
      </c>
      <c r="D91" s="96">
        <v>448071.32267000002</v>
      </c>
      <c r="E91" s="96">
        <v>443749.09899999999</v>
      </c>
    </row>
    <row r="92" spans="1:5" ht="31.5" x14ac:dyDescent="0.25">
      <c r="A92" s="49" t="s">
        <v>176</v>
      </c>
      <c r="B92" s="50" t="s">
        <v>177</v>
      </c>
      <c r="C92" s="96">
        <v>34402.457589999998</v>
      </c>
      <c r="D92" s="96">
        <v>18.399999999999999</v>
      </c>
      <c r="E92" s="96">
        <v>4.5</v>
      </c>
    </row>
    <row r="93" spans="1:5" x14ac:dyDescent="0.25">
      <c r="A93" s="49" t="s">
        <v>178</v>
      </c>
      <c r="B93" s="50" t="s">
        <v>179</v>
      </c>
      <c r="C93" s="96">
        <v>58</v>
      </c>
      <c r="D93" s="96">
        <v>18.399999999999999</v>
      </c>
      <c r="E93" s="96">
        <v>4.5</v>
      </c>
    </row>
    <row r="94" spans="1:5" ht="47.25" x14ac:dyDescent="0.25">
      <c r="A94" s="51" t="s">
        <v>66</v>
      </c>
      <c r="B94" s="52" t="s">
        <v>180</v>
      </c>
      <c r="C94" s="97">
        <v>58</v>
      </c>
      <c r="D94" s="97">
        <v>18.399999999999999</v>
      </c>
      <c r="E94" s="97">
        <v>4.5</v>
      </c>
    </row>
    <row r="95" spans="1:5" ht="31.5" x14ac:dyDescent="0.25">
      <c r="A95" s="49" t="s">
        <v>509</v>
      </c>
      <c r="B95" s="50" t="s">
        <v>510</v>
      </c>
      <c r="C95" s="96">
        <v>30566.400000000001</v>
      </c>
      <c r="D95" s="96">
        <v>0</v>
      </c>
      <c r="E95" s="96">
        <v>0</v>
      </c>
    </row>
    <row r="96" spans="1:5" ht="31.5" x14ac:dyDescent="0.25">
      <c r="A96" s="51" t="s">
        <v>511</v>
      </c>
      <c r="B96" s="52" t="s">
        <v>512</v>
      </c>
      <c r="C96" s="97">
        <v>30566.400000000001</v>
      </c>
      <c r="D96" s="97">
        <v>0</v>
      </c>
      <c r="E96" s="97">
        <v>0</v>
      </c>
    </row>
    <row r="97" spans="1:5" x14ac:dyDescent="0.25">
      <c r="A97" s="49" t="s">
        <v>740</v>
      </c>
      <c r="B97" s="50" t="s">
        <v>741</v>
      </c>
      <c r="C97" s="96">
        <v>3778.0575899999999</v>
      </c>
      <c r="D97" s="96">
        <v>0</v>
      </c>
      <c r="E97" s="96">
        <v>0</v>
      </c>
    </row>
    <row r="98" spans="1:5" x14ac:dyDescent="0.25">
      <c r="A98" s="51" t="s">
        <v>742</v>
      </c>
      <c r="B98" s="52" t="s">
        <v>743</v>
      </c>
      <c r="C98" s="97">
        <v>3778.0575899999999</v>
      </c>
      <c r="D98" s="97">
        <v>0</v>
      </c>
      <c r="E98" s="97">
        <v>0</v>
      </c>
    </row>
    <row r="99" spans="1:5" ht="31.5" x14ac:dyDescent="0.25">
      <c r="A99" s="49" t="s">
        <v>181</v>
      </c>
      <c r="B99" s="50" t="s">
        <v>182</v>
      </c>
      <c r="C99" s="96">
        <v>91028.601519999997</v>
      </c>
      <c r="D99" s="96">
        <v>86721.464670000001</v>
      </c>
      <c r="E99" s="96">
        <v>83627.959000000003</v>
      </c>
    </row>
    <row r="100" spans="1:5" ht="64.5" customHeight="1" x14ac:dyDescent="0.25">
      <c r="A100" s="49" t="s">
        <v>704</v>
      </c>
      <c r="B100" s="50" t="s">
        <v>705</v>
      </c>
      <c r="C100" s="96">
        <v>0</v>
      </c>
      <c r="D100" s="96">
        <v>1964.5966699999999</v>
      </c>
      <c r="E100" s="96">
        <v>0</v>
      </c>
    </row>
    <row r="101" spans="1:5" ht="78.75" x14ac:dyDescent="0.25">
      <c r="A101" s="51" t="s">
        <v>706</v>
      </c>
      <c r="B101" s="52" t="s">
        <v>707</v>
      </c>
      <c r="C101" s="97">
        <v>0</v>
      </c>
      <c r="D101" s="97">
        <v>1964.5966699999999</v>
      </c>
      <c r="E101" s="97">
        <v>0</v>
      </c>
    </row>
    <row r="102" spans="1:5" ht="94.5" x14ac:dyDescent="0.25">
      <c r="A102" s="49" t="s">
        <v>708</v>
      </c>
      <c r="B102" s="50" t="s">
        <v>709</v>
      </c>
      <c r="C102" s="96">
        <v>0</v>
      </c>
      <c r="D102" s="96">
        <v>337.3</v>
      </c>
      <c r="E102" s="96">
        <v>0</v>
      </c>
    </row>
    <row r="103" spans="1:5" ht="94.5" x14ac:dyDescent="0.25">
      <c r="A103" s="51" t="s">
        <v>710</v>
      </c>
      <c r="B103" s="52" t="s">
        <v>711</v>
      </c>
      <c r="C103" s="97">
        <v>0</v>
      </c>
      <c r="D103" s="97">
        <v>337.3</v>
      </c>
      <c r="E103" s="97">
        <v>0</v>
      </c>
    </row>
    <row r="104" spans="1:5" ht="63" x14ac:dyDescent="0.25">
      <c r="A104" s="49" t="s">
        <v>183</v>
      </c>
      <c r="B104" s="50" t="s">
        <v>513</v>
      </c>
      <c r="C104" s="96">
        <v>9344.4</v>
      </c>
      <c r="D104" s="96">
        <v>9254.9</v>
      </c>
      <c r="E104" s="96">
        <v>8983.2000000000007</v>
      </c>
    </row>
    <row r="105" spans="1:5" ht="63" x14ac:dyDescent="0.25">
      <c r="A105" s="51" t="s">
        <v>184</v>
      </c>
      <c r="B105" s="52" t="s">
        <v>185</v>
      </c>
      <c r="C105" s="97">
        <v>9344.4</v>
      </c>
      <c r="D105" s="97">
        <v>9254.9</v>
      </c>
      <c r="E105" s="97">
        <v>8983.2000000000007</v>
      </c>
    </row>
    <row r="106" spans="1:5" ht="31.5" x14ac:dyDescent="0.25">
      <c r="A106" s="49" t="s">
        <v>604</v>
      </c>
      <c r="B106" s="50" t="s">
        <v>605</v>
      </c>
      <c r="C106" s="96">
        <v>0</v>
      </c>
      <c r="D106" s="96">
        <v>0</v>
      </c>
      <c r="E106" s="96">
        <v>2000</v>
      </c>
    </row>
    <row r="107" spans="1:5" ht="31.5" x14ac:dyDescent="0.25">
      <c r="A107" s="51" t="s">
        <v>606</v>
      </c>
      <c r="B107" s="52" t="s">
        <v>607</v>
      </c>
      <c r="C107" s="97">
        <v>0</v>
      </c>
      <c r="D107" s="97">
        <v>0</v>
      </c>
      <c r="E107" s="97">
        <v>2000</v>
      </c>
    </row>
    <row r="108" spans="1:5" x14ac:dyDescent="0.25">
      <c r="A108" s="49" t="s">
        <v>608</v>
      </c>
      <c r="B108" s="50" t="s">
        <v>609</v>
      </c>
      <c r="C108" s="96">
        <v>246.6661</v>
      </c>
      <c r="D108" s="96">
        <v>0</v>
      </c>
      <c r="E108" s="96">
        <v>0</v>
      </c>
    </row>
    <row r="109" spans="1:5" ht="31.5" x14ac:dyDescent="0.25">
      <c r="A109" s="51" t="s">
        <v>610</v>
      </c>
      <c r="B109" s="52" t="s">
        <v>611</v>
      </c>
      <c r="C109" s="97">
        <v>246.6661</v>
      </c>
      <c r="D109" s="97">
        <v>0</v>
      </c>
      <c r="E109" s="97">
        <v>0</v>
      </c>
    </row>
    <row r="110" spans="1:5" ht="31.5" x14ac:dyDescent="0.25">
      <c r="A110" s="49" t="s">
        <v>612</v>
      </c>
      <c r="B110" s="50" t="s">
        <v>613</v>
      </c>
      <c r="C110" s="96">
        <v>4266.4830000000002</v>
      </c>
      <c r="D110" s="96">
        <v>4628.2259999999997</v>
      </c>
      <c r="E110" s="96">
        <v>0</v>
      </c>
    </row>
    <row r="111" spans="1:5" ht="31.5" x14ac:dyDescent="0.25">
      <c r="A111" s="51" t="s">
        <v>614</v>
      </c>
      <c r="B111" s="52" t="s">
        <v>615</v>
      </c>
      <c r="C111" s="97">
        <v>4266.4830000000002</v>
      </c>
      <c r="D111" s="97">
        <v>4628.2259999999997</v>
      </c>
      <c r="E111" s="97">
        <v>0</v>
      </c>
    </row>
    <row r="112" spans="1:5" x14ac:dyDescent="0.25">
      <c r="A112" s="49" t="s">
        <v>186</v>
      </c>
      <c r="B112" s="50" t="s">
        <v>187</v>
      </c>
      <c r="C112" s="96">
        <v>77171.052420000007</v>
      </c>
      <c r="D112" s="96">
        <v>70536.441999999995</v>
      </c>
      <c r="E112" s="96">
        <v>72644.759000000005</v>
      </c>
    </row>
    <row r="113" spans="1:5" x14ac:dyDescent="0.25">
      <c r="A113" s="51" t="s">
        <v>42</v>
      </c>
      <c r="B113" s="52" t="s">
        <v>43</v>
      </c>
      <c r="C113" s="97">
        <v>77171.052420000007</v>
      </c>
      <c r="D113" s="97">
        <v>70536.441999999995</v>
      </c>
      <c r="E113" s="97">
        <v>72644.759000000005</v>
      </c>
    </row>
    <row r="114" spans="1:5" ht="31.5" x14ac:dyDescent="0.25">
      <c r="A114" s="49" t="s">
        <v>188</v>
      </c>
      <c r="B114" s="50" t="s">
        <v>189</v>
      </c>
      <c r="C114" s="96">
        <v>309874.03200000001</v>
      </c>
      <c r="D114" s="96">
        <v>309870.28000000003</v>
      </c>
      <c r="E114" s="96">
        <v>309864.75199999998</v>
      </c>
    </row>
    <row r="115" spans="1:5" ht="33" customHeight="1" x14ac:dyDescent="0.25">
      <c r="A115" s="49" t="s">
        <v>190</v>
      </c>
      <c r="B115" s="50" t="s">
        <v>191</v>
      </c>
      <c r="C115" s="96">
        <v>10375.431</v>
      </c>
      <c r="D115" s="96">
        <v>10086.507</v>
      </c>
      <c r="E115" s="96">
        <v>10071.179</v>
      </c>
    </row>
    <row r="116" spans="1:5" ht="31.5" x14ac:dyDescent="0.25">
      <c r="A116" s="51" t="s">
        <v>44</v>
      </c>
      <c r="B116" s="52" t="s">
        <v>45</v>
      </c>
      <c r="C116" s="97">
        <v>10375.431</v>
      </c>
      <c r="D116" s="97">
        <v>10086.507</v>
      </c>
      <c r="E116" s="97">
        <v>10071.179</v>
      </c>
    </row>
    <row r="117" spans="1:5" ht="78.75" x14ac:dyDescent="0.25">
      <c r="A117" s="49" t="s">
        <v>192</v>
      </c>
      <c r="B117" s="50" t="s">
        <v>193</v>
      </c>
      <c r="C117" s="96">
        <v>2530.1999999999998</v>
      </c>
      <c r="D117" s="96">
        <v>2530.1999999999998</v>
      </c>
      <c r="E117" s="96">
        <v>2530.1999999999998</v>
      </c>
    </row>
    <row r="118" spans="1:5" ht="78.75" x14ac:dyDescent="0.25">
      <c r="A118" s="51" t="s">
        <v>63</v>
      </c>
      <c r="B118" s="52" t="s">
        <v>64</v>
      </c>
      <c r="C118" s="97">
        <v>2530.1999999999998</v>
      </c>
      <c r="D118" s="97">
        <v>2530.1999999999998</v>
      </c>
      <c r="E118" s="97">
        <v>2530.1999999999998</v>
      </c>
    </row>
    <row r="119" spans="1:5" ht="63" x14ac:dyDescent="0.25">
      <c r="A119" s="49" t="s">
        <v>194</v>
      </c>
      <c r="B119" s="50" t="s">
        <v>195</v>
      </c>
      <c r="C119" s="96">
        <v>3941.4459999999999</v>
      </c>
      <c r="D119" s="96">
        <v>4226.37</v>
      </c>
      <c r="E119" s="96">
        <v>4236.7340000000004</v>
      </c>
    </row>
    <row r="120" spans="1:5" ht="63" x14ac:dyDescent="0.25">
      <c r="A120" s="51" t="s">
        <v>61</v>
      </c>
      <c r="B120" s="52" t="s">
        <v>62</v>
      </c>
      <c r="C120" s="97">
        <v>3941.4459999999999</v>
      </c>
      <c r="D120" s="97">
        <v>4226.37</v>
      </c>
      <c r="E120" s="97">
        <v>4236.7340000000004</v>
      </c>
    </row>
    <row r="121" spans="1:5" ht="63" x14ac:dyDescent="0.25">
      <c r="A121" s="49" t="s">
        <v>196</v>
      </c>
      <c r="B121" s="50" t="s">
        <v>197</v>
      </c>
      <c r="C121" s="96">
        <v>4.9550000000000001</v>
      </c>
      <c r="D121" s="96">
        <v>5.2030000000000003</v>
      </c>
      <c r="E121" s="96">
        <v>4.6390000000000002</v>
      </c>
    </row>
    <row r="122" spans="1:5" ht="63" x14ac:dyDescent="0.25">
      <c r="A122" s="51" t="s">
        <v>46</v>
      </c>
      <c r="B122" s="52" t="s">
        <v>198</v>
      </c>
      <c r="C122" s="97">
        <v>4.9550000000000001</v>
      </c>
      <c r="D122" s="97">
        <v>5.2030000000000003</v>
      </c>
      <c r="E122" s="97">
        <v>4.6390000000000002</v>
      </c>
    </row>
    <row r="123" spans="1:5" x14ac:dyDescent="0.25">
      <c r="A123" s="49" t="s">
        <v>199</v>
      </c>
      <c r="B123" s="50" t="s">
        <v>200</v>
      </c>
      <c r="C123" s="96">
        <v>293022</v>
      </c>
      <c r="D123" s="96">
        <v>293022</v>
      </c>
      <c r="E123" s="96">
        <v>293022</v>
      </c>
    </row>
    <row r="124" spans="1:5" x14ac:dyDescent="0.25">
      <c r="A124" s="51" t="s">
        <v>47</v>
      </c>
      <c r="B124" s="52" t="s">
        <v>48</v>
      </c>
      <c r="C124" s="97">
        <v>293022</v>
      </c>
      <c r="D124" s="97">
        <v>293022</v>
      </c>
      <c r="E124" s="97">
        <v>293022</v>
      </c>
    </row>
    <row r="125" spans="1:5" x14ac:dyDescent="0.25">
      <c r="A125" s="49" t="s">
        <v>201</v>
      </c>
      <c r="B125" s="50" t="s">
        <v>202</v>
      </c>
      <c r="C125" s="96">
        <v>43917.764620000002</v>
      </c>
      <c r="D125" s="96">
        <v>51461.178</v>
      </c>
      <c r="E125" s="96">
        <v>50251.887999999999</v>
      </c>
    </row>
    <row r="126" spans="1:5" ht="63" x14ac:dyDescent="0.25">
      <c r="A126" s="49" t="s">
        <v>203</v>
      </c>
      <c r="B126" s="50" t="s">
        <v>204</v>
      </c>
      <c r="C126" s="96">
        <v>25814.564620000001</v>
      </c>
      <c r="D126" s="96">
        <v>35244.777999999998</v>
      </c>
      <c r="E126" s="96">
        <v>34035.487999999998</v>
      </c>
    </row>
    <row r="127" spans="1:5" ht="78.75" x14ac:dyDescent="0.25">
      <c r="A127" s="51" t="s">
        <v>38</v>
      </c>
      <c r="B127" s="52" t="s">
        <v>39</v>
      </c>
      <c r="C127" s="97">
        <v>25814.564620000001</v>
      </c>
      <c r="D127" s="97">
        <v>35244.777999999998</v>
      </c>
      <c r="E127" s="97">
        <v>34035.487999999998</v>
      </c>
    </row>
    <row r="128" spans="1:5" ht="110.25" customHeight="1" x14ac:dyDescent="0.25">
      <c r="A128" s="49" t="s">
        <v>205</v>
      </c>
      <c r="B128" s="50" t="s">
        <v>712</v>
      </c>
      <c r="C128" s="96">
        <v>16103.2</v>
      </c>
      <c r="D128" s="96">
        <v>16216.4</v>
      </c>
      <c r="E128" s="96">
        <v>16216.4</v>
      </c>
    </row>
    <row r="129" spans="1:5" ht="126" x14ac:dyDescent="0.25">
      <c r="A129" s="51" t="s">
        <v>65</v>
      </c>
      <c r="B129" s="52" t="s">
        <v>713</v>
      </c>
      <c r="C129" s="97">
        <v>16103.2</v>
      </c>
      <c r="D129" s="97">
        <v>16216.4</v>
      </c>
      <c r="E129" s="97">
        <v>16216.4</v>
      </c>
    </row>
    <row r="130" spans="1:5" ht="31.5" x14ac:dyDescent="0.25">
      <c r="A130" s="49" t="s">
        <v>717</v>
      </c>
      <c r="B130" s="50" t="s">
        <v>718</v>
      </c>
      <c r="C130" s="96">
        <v>2000</v>
      </c>
      <c r="D130" s="96">
        <v>0</v>
      </c>
      <c r="E130" s="96">
        <v>0</v>
      </c>
    </row>
    <row r="131" spans="1:5" ht="31.5" x14ac:dyDescent="0.25">
      <c r="A131" s="51" t="s">
        <v>719</v>
      </c>
      <c r="B131" s="52" t="s">
        <v>720</v>
      </c>
      <c r="C131" s="97">
        <v>2000</v>
      </c>
      <c r="D131" s="97">
        <v>0</v>
      </c>
      <c r="E131" s="97">
        <v>0</v>
      </c>
    </row>
    <row r="132" spans="1:5" x14ac:dyDescent="0.25">
      <c r="A132" s="49" t="s">
        <v>744</v>
      </c>
      <c r="B132" s="50" t="s">
        <v>745</v>
      </c>
      <c r="C132" s="96">
        <v>15</v>
      </c>
      <c r="D132" s="96">
        <v>0</v>
      </c>
      <c r="E132" s="96">
        <v>0</v>
      </c>
    </row>
    <row r="133" spans="1:5" ht="31.5" x14ac:dyDescent="0.25">
      <c r="A133" s="49" t="s">
        <v>746</v>
      </c>
      <c r="B133" s="50" t="s">
        <v>747</v>
      </c>
      <c r="C133" s="96">
        <v>15</v>
      </c>
      <c r="D133" s="96">
        <v>0</v>
      </c>
      <c r="E133" s="96">
        <v>0</v>
      </c>
    </row>
    <row r="134" spans="1:5" ht="47.25" x14ac:dyDescent="0.25">
      <c r="A134" s="49" t="s">
        <v>748</v>
      </c>
      <c r="B134" s="50" t="s">
        <v>749</v>
      </c>
      <c r="C134" s="96">
        <v>15</v>
      </c>
      <c r="D134" s="96">
        <v>0</v>
      </c>
      <c r="E134" s="96">
        <v>0</v>
      </c>
    </row>
    <row r="135" spans="1:5" ht="47.25" x14ac:dyDescent="0.25">
      <c r="A135" s="51" t="s">
        <v>748</v>
      </c>
      <c r="B135" s="52" t="s">
        <v>749</v>
      </c>
      <c r="C135" s="97">
        <v>15</v>
      </c>
      <c r="D135" s="97">
        <v>0</v>
      </c>
      <c r="E135" s="97">
        <v>0</v>
      </c>
    </row>
    <row r="136" spans="1:5" x14ac:dyDescent="0.25">
      <c r="A136" s="115" t="s">
        <v>206</v>
      </c>
      <c r="B136" s="115"/>
      <c r="C136" s="96">
        <v>785345.72172999999</v>
      </c>
      <c r="D136" s="96">
        <v>756692.80767000001</v>
      </c>
      <c r="E136" s="96">
        <v>775202.35100000002</v>
      </c>
    </row>
  </sheetData>
  <autoFilter ref="A13:E128"/>
  <mergeCells count="11">
    <mergeCell ref="A136:B136"/>
    <mergeCell ref="A5:E5"/>
    <mergeCell ref="A1:E1"/>
    <mergeCell ref="A2:E2"/>
    <mergeCell ref="A3:E3"/>
    <mergeCell ref="A6:E6"/>
    <mergeCell ref="A7:E7"/>
    <mergeCell ref="A9:E9"/>
    <mergeCell ref="A11:A12"/>
    <mergeCell ref="B11:B12"/>
    <mergeCell ref="C11:E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6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6" customWidth="1"/>
    <col min="2" max="2" width="24.7109375" style="66" customWidth="1"/>
    <col min="3" max="3" width="9.140625" style="66" customWidth="1"/>
    <col min="4" max="4" width="9.140625" style="66"/>
    <col min="5" max="5" width="14.5703125" style="66" customWidth="1"/>
    <col min="6" max="253" width="9.14062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9.140625" style="66"/>
    <col min="261" max="261" width="14.5703125" style="66" customWidth="1"/>
    <col min="262" max="509" width="9.14062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9.140625" style="66"/>
    <col min="517" max="517" width="14.5703125" style="66" customWidth="1"/>
    <col min="518" max="765" width="9.14062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9.140625" style="66"/>
    <col min="773" max="773" width="14.5703125" style="66" customWidth="1"/>
    <col min="774" max="1021" width="9.14062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9.140625" style="66"/>
    <col min="1029" max="1029" width="14.5703125" style="66" customWidth="1"/>
    <col min="1030" max="1277" width="9.14062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9.140625" style="66"/>
    <col min="1285" max="1285" width="14.5703125" style="66" customWidth="1"/>
    <col min="1286" max="1533" width="9.14062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9.140625" style="66"/>
    <col min="1541" max="1541" width="14.5703125" style="66" customWidth="1"/>
    <col min="1542" max="1789" width="9.14062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9.140625" style="66"/>
    <col min="1797" max="1797" width="14.5703125" style="66" customWidth="1"/>
    <col min="1798" max="2045" width="9.14062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9.140625" style="66"/>
    <col min="2053" max="2053" width="14.5703125" style="66" customWidth="1"/>
    <col min="2054" max="2301" width="9.14062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9.140625" style="66"/>
    <col min="2309" max="2309" width="14.5703125" style="66" customWidth="1"/>
    <col min="2310" max="2557" width="9.14062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9.140625" style="66"/>
    <col min="2565" max="2565" width="14.5703125" style="66" customWidth="1"/>
    <col min="2566" max="2813" width="9.14062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9.140625" style="66"/>
    <col min="2821" max="2821" width="14.5703125" style="66" customWidth="1"/>
    <col min="2822" max="3069" width="9.14062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9.140625" style="66"/>
    <col min="3077" max="3077" width="14.5703125" style="66" customWidth="1"/>
    <col min="3078" max="3325" width="9.14062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9.140625" style="66"/>
    <col min="3333" max="3333" width="14.5703125" style="66" customWidth="1"/>
    <col min="3334" max="3581" width="9.14062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9.140625" style="66"/>
    <col min="3589" max="3589" width="14.5703125" style="66" customWidth="1"/>
    <col min="3590" max="3837" width="9.14062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9.140625" style="66"/>
    <col min="3845" max="3845" width="14.5703125" style="66" customWidth="1"/>
    <col min="3846" max="4093" width="9.14062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9.140625" style="66"/>
    <col min="4101" max="4101" width="14.5703125" style="66" customWidth="1"/>
    <col min="4102" max="4349" width="9.14062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9.140625" style="66"/>
    <col min="4357" max="4357" width="14.5703125" style="66" customWidth="1"/>
    <col min="4358" max="4605" width="9.14062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9.140625" style="66"/>
    <col min="4613" max="4613" width="14.5703125" style="66" customWidth="1"/>
    <col min="4614" max="4861" width="9.14062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9.140625" style="66"/>
    <col min="4869" max="4869" width="14.5703125" style="66" customWidth="1"/>
    <col min="4870" max="5117" width="9.14062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9.140625" style="66"/>
    <col min="5125" max="5125" width="14.5703125" style="66" customWidth="1"/>
    <col min="5126" max="5373" width="9.14062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9.140625" style="66"/>
    <col min="5381" max="5381" width="14.5703125" style="66" customWidth="1"/>
    <col min="5382" max="5629" width="9.14062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9.140625" style="66"/>
    <col min="5637" max="5637" width="14.5703125" style="66" customWidth="1"/>
    <col min="5638" max="5885" width="9.14062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9.140625" style="66"/>
    <col min="5893" max="5893" width="14.5703125" style="66" customWidth="1"/>
    <col min="5894" max="6141" width="9.14062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9.140625" style="66"/>
    <col min="6149" max="6149" width="14.5703125" style="66" customWidth="1"/>
    <col min="6150" max="6397" width="9.14062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9.140625" style="66"/>
    <col min="6405" max="6405" width="14.5703125" style="66" customWidth="1"/>
    <col min="6406" max="6653" width="9.14062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9.140625" style="66"/>
    <col min="6661" max="6661" width="14.5703125" style="66" customWidth="1"/>
    <col min="6662" max="6909" width="9.14062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9.140625" style="66"/>
    <col min="6917" max="6917" width="14.5703125" style="66" customWidth="1"/>
    <col min="6918" max="7165" width="9.14062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9.140625" style="66"/>
    <col min="7173" max="7173" width="14.5703125" style="66" customWidth="1"/>
    <col min="7174" max="7421" width="9.14062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9.140625" style="66"/>
    <col min="7429" max="7429" width="14.5703125" style="66" customWidth="1"/>
    <col min="7430" max="7677" width="9.14062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9.140625" style="66"/>
    <col min="7685" max="7685" width="14.5703125" style="66" customWidth="1"/>
    <col min="7686" max="7933" width="9.14062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9.140625" style="66"/>
    <col min="7941" max="7941" width="14.5703125" style="66" customWidth="1"/>
    <col min="7942" max="8189" width="9.14062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9.140625" style="66"/>
    <col min="8197" max="8197" width="14.5703125" style="66" customWidth="1"/>
    <col min="8198" max="8445" width="9.14062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9.140625" style="66"/>
    <col min="8453" max="8453" width="14.5703125" style="66" customWidth="1"/>
    <col min="8454" max="8701" width="9.14062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9.140625" style="66"/>
    <col min="8709" max="8709" width="14.5703125" style="66" customWidth="1"/>
    <col min="8710" max="8957" width="9.14062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9.140625" style="66"/>
    <col min="8965" max="8965" width="14.5703125" style="66" customWidth="1"/>
    <col min="8966" max="9213" width="9.14062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9.140625" style="66"/>
    <col min="9221" max="9221" width="14.5703125" style="66" customWidth="1"/>
    <col min="9222" max="9469" width="9.14062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9.140625" style="66"/>
    <col min="9477" max="9477" width="14.5703125" style="66" customWidth="1"/>
    <col min="9478" max="9725" width="9.14062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9.140625" style="66"/>
    <col min="9733" max="9733" width="14.5703125" style="66" customWidth="1"/>
    <col min="9734" max="9981" width="9.14062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9.140625" style="66"/>
    <col min="9989" max="9989" width="14.5703125" style="66" customWidth="1"/>
    <col min="9990" max="10237" width="9.14062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9.140625" style="66"/>
    <col min="10245" max="10245" width="14.5703125" style="66" customWidth="1"/>
    <col min="10246" max="10493" width="9.14062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9.140625" style="66"/>
    <col min="10501" max="10501" width="14.5703125" style="66" customWidth="1"/>
    <col min="10502" max="10749" width="9.14062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9.140625" style="66"/>
    <col min="10757" max="10757" width="14.5703125" style="66" customWidth="1"/>
    <col min="10758" max="11005" width="9.14062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9.140625" style="66"/>
    <col min="11013" max="11013" width="14.5703125" style="66" customWidth="1"/>
    <col min="11014" max="11261" width="9.14062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9.140625" style="66"/>
    <col min="11269" max="11269" width="14.5703125" style="66" customWidth="1"/>
    <col min="11270" max="11517" width="9.14062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9.140625" style="66"/>
    <col min="11525" max="11525" width="14.5703125" style="66" customWidth="1"/>
    <col min="11526" max="11773" width="9.14062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9.140625" style="66"/>
    <col min="11781" max="11781" width="14.5703125" style="66" customWidth="1"/>
    <col min="11782" max="12029" width="9.14062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9.140625" style="66"/>
    <col min="12037" max="12037" width="14.5703125" style="66" customWidth="1"/>
    <col min="12038" max="12285" width="9.14062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9.140625" style="66"/>
    <col min="12293" max="12293" width="14.5703125" style="66" customWidth="1"/>
    <col min="12294" max="12541" width="9.14062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9.140625" style="66"/>
    <col min="12549" max="12549" width="14.5703125" style="66" customWidth="1"/>
    <col min="12550" max="12797" width="9.14062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9.140625" style="66"/>
    <col min="12805" max="12805" width="14.5703125" style="66" customWidth="1"/>
    <col min="12806" max="13053" width="9.14062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9.140625" style="66"/>
    <col min="13061" max="13061" width="14.5703125" style="66" customWidth="1"/>
    <col min="13062" max="13309" width="9.14062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9.140625" style="66"/>
    <col min="13317" max="13317" width="14.5703125" style="66" customWidth="1"/>
    <col min="13318" max="13565" width="9.14062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9.140625" style="66"/>
    <col min="13573" max="13573" width="14.5703125" style="66" customWidth="1"/>
    <col min="13574" max="13821" width="9.14062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9.140625" style="66"/>
    <col min="13829" max="13829" width="14.5703125" style="66" customWidth="1"/>
    <col min="13830" max="14077" width="9.14062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9.140625" style="66"/>
    <col min="14085" max="14085" width="14.5703125" style="66" customWidth="1"/>
    <col min="14086" max="14333" width="9.14062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9.140625" style="66"/>
    <col min="14341" max="14341" width="14.5703125" style="66" customWidth="1"/>
    <col min="14342" max="14589" width="9.14062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9.140625" style="66"/>
    <col min="14597" max="14597" width="14.5703125" style="66" customWidth="1"/>
    <col min="14598" max="14845" width="9.14062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9.140625" style="66"/>
    <col min="14853" max="14853" width="14.5703125" style="66" customWidth="1"/>
    <col min="14854" max="15101" width="9.14062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9.140625" style="66"/>
    <col min="15109" max="15109" width="14.5703125" style="66" customWidth="1"/>
    <col min="15110" max="15357" width="9.14062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9.140625" style="66"/>
    <col min="15365" max="15365" width="14.5703125" style="66" customWidth="1"/>
    <col min="15366" max="15613" width="9.14062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9.140625" style="66"/>
    <col min="15621" max="15621" width="14.5703125" style="66" customWidth="1"/>
    <col min="15622" max="15869" width="9.14062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9.140625" style="66"/>
    <col min="15877" max="15877" width="14.5703125" style="66" customWidth="1"/>
    <col min="15878" max="16125" width="9.14062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9.140625" style="66"/>
    <col min="16133" max="16133" width="14.5703125" style="66" customWidth="1"/>
    <col min="16134" max="16384" width="9.140625" style="66"/>
  </cols>
  <sheetData>
    <row r="1" spans="1:2" ht="18.75" x14ac:dyDescent="0.3">
      <c r="A1" s="112"/>
      <c r="B1" s="112" t="s">
        <v>739</v>
      </c>
    </row>
    <row r="2" spans="1:2" ht="18.75" x14ac:dyDescent="0.3">
      <c r="A2" s="152" t="str">
        <f>'Прил 1'!A2:E2</f>
        <v>к решению Совета муниципального района</v>
      </c>
      <c r="B2" s="152"/>
    </row>
    <row r="3" spans="1:2" ht="18.75" x14ac:dyDescent="0.3">
      <c r="A3" s="152" t="str">
        <f>'Прил 1'!A3:E3</f>
        <v>"Княжпогостский" от 20 апреля 2023 года № 310</v>
      </c>
      <c r="B3" s="152"/>
    </row>
    <row r="5" spans="1:2" ht="18.75" x14ac:dyDescent="0.25">
      <c r="A5" s="153" t="str">
        <f>'Прил 5'!A5:D5</f>
        <v>Приложение 7</v>
      </c>
      <c r="B5" s="153"/>
    </row>
    <row r="6" spans="1:2" ht="18.75" x14ac:dyDescent="0.25">
      <c r="A6" s="153" t="str">
        <f>'Прил 1'!A6:E6</f>
        <v>к решению Совета муниципального района</v>
      </c>
      <c r="B6" s="153"/>
    </row>
    <row r="7" spans="1:2" ht="18.75" x14ac:dyDescent="0.25">
      <c r="A7" s="153" t="str">
        <f>'Прил 1'!A7:E7</f>
        <v>"Княжпогостский" от 21 декабря 2022 года № 288</v>
      </c>
      <c r="B7" s="153"/>
    </row>
    <row r="8" spans="1:2" ht="18.75" x14ac:dyDescent="0.3">
      <c r="A8" s="67"/>
      <c r="B8" s="67"/>
    </row>
    <row r="9" spans="1:2" ht="18.75" x14ac:dyDescent="0.3">
      <c r="A9" s="155" t="s">
        <v>735</v>
      </c>
      <c r="B9" s="155"/>
    </row>
    <row r="10" spans="1:2" ht="18.75" x14ac:dyDescent="0.3">
      <c r="A10" s="155"/>
      <c r="B10" s="155"/>
    </row>
    <row r="11" spans="1:2" ht="24.75" customHeight="1" x14ac:dyDescent="0.3">
      <c r="A11" s="157" t="s">
        <v>667</v>
      </c>
      <c r="B11" s="159"/>
    </row>
    <row r="12" spans="1:2" ht="58.5" customHeight="1" x14ac:dyDescent="0.3">
      <c r="A12" s="146" t="s">
        <v>736</v>
      </c>
      <c r="B12" s="159"/>
    </row>
    <row r="13" spans="1:2" ht="19.5" customHeight="1" x14ac:dyDescent="0.3">
      <c r="A13" s="99"/>
      <c r="B13" s="100"/>
    </row>
    <row r="14" spans="1:2" ht="37.5" x14ac:dyDescent="0.25">
      <c r="A14" s="101" t="s">
        <v>669</v>
      </c>
      <c r="B14" s="102" t="s">
        <v>726</v>
      </c>
    </row>
    <row r="15" spans="1:2" ht="33.75" customHeight="1" x14ac:dyDescent="0.25">
      <c r="A15" s="103" t="s">
        <v>670</v>
      </c>
      <c r="B15" s="104">
        <f>SUM(B16:B16)</f>
        <v>50</v>
      </c>
    </row>
    <row r="16" spans="1:2" ht="18.75" x14ac:dyDescent="0.25">
      <c r="A16" s="105" t="s">
        <v>671</v>
      </c>
      <c r="B16" s="76">
        <v>50</v>
      </c>
    </row>
    <row r="17" spans="1:2" ht="18.75" x14ac:dyDescent="0.3">
      <c r="A17" s="84"/>
      <c r="B17" s="85"/>
    </row>
    <row r="18" spans="1:2" x14ac:dyDescent="0.25">
      <c r="A18" s="86"/>
      <c r="B18" s="87"/>
    </row>
    <row r="19" spans="1:2" x14ac:dyDescent="0.25">
      <c r="A19" s="86"/>
      <c r="B19" s="88"/>
    </row>
    <row r="20" spans="1:2" x14ac:dyDescent="0.25">
      <c r="A20" s="86"/>
      <c r="B20" s="88"/>
    </row>
    <row r="21" spans="1:2" x14ac:dyDescent="0.25">
      <c r="A21" s="86"/>
      <c r="B21" s="88"/>
    </row>
    <row r="22" spans="1:2" x14ac:dyDescent="0.25">
      <c r="A22" s="86"/>
      <c r="B22" s="88"/>
    </row>
    <row r="23" spans="1:2" x14ac:dyDescent="0.25">
      <c r="A23" s="86"/>
      <c r="B23" s="88"/>
    </row>
    <row r="24" spans="1:2" x14ac:dyDescent="0.25">
      <c r="A24" s="89"/>
      <c r="B24" s="88"/>
    </row>
    <row r="25" spans="1:2" x14ac:dyDescent="0.25">
      <c r="A25" s="89"/>
      <c r="B25" s="90"/>
    </row>
    <row r="26" spans="1:2" x14ac:dyDescent="0.25">
      <c r="A26" s="86"/>
      <c r="B26" s="90"/>
    </row>
    <row r="27" spans="1:2" x14ac:dyDescent="0.25">
      <c r="A27" s="86"/>
      <c r="B27" s="88"/>
    </row>
    <row r="28" spans="1:2" x14ac:dyDescent="0.25">
      <c r="A28" s="89"/>
      <c r="B28" s="90"/>
    </row>
    <row r="29" spans="1:2" x14ac:dyDescent="0.25">
      <c r="A29" s="89"/>
      <c r="B29" s="90"/>
    </row>
    <row r="30" spans="1:2" x14ac:dyDescent="0.25">
      <c r="A30" s="89"/>
      <c r="B30" s="90"/>
    </row>
    <row r="31" spans="1:2" x14ac:dyDescent="0.25">
      <c r="A31" s="89"/>
      <c r="B31" s="90"/>
    </row>
    <row r="32" spans="1:2" x14ac:dyDescent="0.25">
      <c r="A32" s="89"/>
      <c r="B32" s="90"/>
    </row>
    <row r="33" spans="1:2" x14ac:dyDescent="0.25">
      <c r="A33" s="89"/>
      <c r="B33" s="90"/>
    </row>
    <row r="34" spans="1:2" x14ac:dyDescent="0.25">
      <c r="A34" s="89"/>
      <c r="B34" s="90"/>
    </row>
    <row r="35" spans="1:2" x14ac:dyDescent="0.25">
      <c r="A35" s="91"/>
      <c r="B35" s="90"/>
    </row>
    <row r="36" spans="1:2" x14ac:dyDescent="0.25">
      <c r="A36" s="77"/>
      <c r="B36" s="92"/>
    </row>
    <row r="37" spans="1:2" x14ac:dyDescent="0.25">
      <c r="B37" s="93"/>
    </row>
    <row r="38" spans="1:2" x14ac:dyDescent="0.25">
      <c r="B38" s="93"/>
    </row>
    <row r="39" spans="1:2" x14ac:dyDescent="0.25">
      <c r="B39" s="93"/>
    </row>
    <row r="40" spans="1:2" x14ac:dyDescent="0.25">
      <c r="B40" s="93"/>
    </row>
    <row r="41" spans="1:2" x14ac:dyDescent="0.25">
      <c r="B41" s="93"/>
    </row>
    <row r="42" spans="1:2" x14ac:dyDescent="0.25">
      <c r="B42" s="93"/>
    </row>
    <row r="43" spans="1:2" x14ac:dyDescent="0.25">
      <c r="B43" s="93"/>
    </row>
    <row r="44" spans="1:2" x14ac:dyDescent="0.25">
      <c r="B44" s="93"/>
    </row>
    <row r="45" spans="1:2" x14ac:dyDescent="0.25">
      <c r="B45" s="93"/>
    </row>
    <row r="46" spans="1:2" x14ac:dyDescent="0.25">
      <c r="B46" s="93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</sheetData>
  <mergeCells count="9">
    <mergeCell ref="A9:B9"/>
    <mergeCell ref="A10:B10"/>
    <mergeCell ref="A11:B11"/>
    <mergeCell ref="A12:B12"/>
    <mergeCell ref="A2:B2"/>
    <mergeCell ref="A3:B3"/>
    <mergeCell ref="A5:B5"/>
    <mergeCell ref="A6:B6"/>
    <mergeCell ref="A7:B7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1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18" customWidth="1"/>
    <col min="2" max="2" width="19.140625" style="18" customWidth="1"/>
    <col min="3" max="3" width="5.42578125" style="18" customWidth="1"/>
    <col min="4" max="6" width="18.85546875" style="18" bestFit="1" customWidth="1"/>
    <col min="7" max="16384" width="9.140625" style="18"/>
  </cols>
  <sheetData>
    <row r="1" spans="1:6" ht="18.75" x14ac:dyDescent="0.25">
      <c r="A1" s="34"/>
      <c r="B1" s="34"/>
      <c r="C1" s="117" t="str">
        <f>C5</f>
        <v>Приложение 2</v>
      </c>
      <c r="D1" s="117"/>
      <c r="E1" s="117"/>
      <c r="F1" s="117"/>
    </row>
    <row r="2" spans="1:6" ht="18.75" x14ac:dyDescent="0.25">
      <c r="A2" s="117" t="str">
        <f>'Прил 1'!A2:E2</f>
        <v>к решению Совета муниципального района</v>
      </c>
      <c r="B2" s="117"/>
      <c r="C2" s="117"/>
      <c r="D2" s="117"/>
      <c r="E2" s="117"/>
      <c r="F2" s="117"/>
    </row>
    <row r="3" spans="1:6" ht="18.75" x14ac:dyDescent="0.25">
      <c r="A3" s="117" t="str">
        <f>'Прил 1'!A3:E3</f>
        <v>"Княжпогостский" от 20 апреля 2023 года № 310</v>
      </c>
      <c r="B3" s="117"/>
      <c r="C3" s="117"/>
      <c r="D3" s="117"/>
      <c r="E3" s="117"/>
      <c r="F3" s="117"/>
    </row>
    <row r="4" spans="1:6" ht="18.75" x14ac:dyDescent="0.25">
      <c r="A4" s="34"/>
      <c r="B4" s="34"/>
      <c r="C4" s="34"/>
      <c r="D4" s="34"/>
      <c r="E4" s="34"/>
      <c r="F4" s="34"/>
    </row>
    <row r="5" spans="1:6" ht="18.75" customHeight="1" x14ac:dyDescent="0.25">
      <c r="B5" s="23"/>
      <c r="C5" s="123" t="s">
        <v>505</v>
      </c>
      <c r="D5" s="123"/>
      <c r="E5" s="123"/>
      <c r="F5" s="123"/>
    </row>
    <row r="6" spans="1:6" ht="21" customHeight="1" x14ac:dyDescent="0.25">
      <c r="A6" s="123" t="str">
        <f>'Прил 1'!A6:E6</f>
        <v>к решению Совета муниципального района</v>
      </c>
      <c r="B6" s="123"/>
      <c r="C6" s="123"/>
      <c r="D6" s="123"/>
      <c r="E6" s="123"/>
      <c r="F6" s="123"/>
    </row>
    <row r="7" spans="1:6" ht="18.75" customHeight="1" x14ac:dyDescent="0.25">
      <c r="A7" s="123" t="str">
        <f>'Прил 1'!A7:E7</f>
        <v>"Княжпогостский" от 21 декабря 2022 года № 288</v>
      </c>
      <c r="B7" s="123"/>
      <c r="C7" s="123"/>
      <c r="D7" s="123"/>
      <c r="E7" s="123"/>
      <c r="F7" s="123"/>
    </row>
    <row r="8" spans="1:6" ht="18.75" x14ac:dyDescent="0.25">
      <c r="A8" s="21"/>
      <c r="B8" s="24"/>
      <c r="C8" s="22"/>
      <c r="D8" s="22"/>
      <c r="E8" s="25"/>
      <c r="F8" s="25"/>
    </row>
    <row r="9" spans="1:6" ht="85.5" customHeight="1" x14ac:dyDescent="0.3">
      <c r="A9" s="124" t="s">
        <v>514</v>
      </c>
      <c r="B9" s="124"/>
      <c r="C9" s="124"/>
      <c r="D9" s="124"/>
      <c r="E9" s="124"/>
      <c r="F9" s="124"/>
    </row>
    <row r="10" spans="1:6" ht="18.75" x14ac:dyDescent="0.25">
      <c r="A10" s="125" t="s">
        <v>68</v>
      </c>
      <c r="B10" s="125"/>
      <c r="C10" s="125"/>
      <c r="D10" s="125"/>
      <c r="E10" s="125"/>
      <c r="F10" s="125"/>
    </row>
    <row r="11" spans="1:6" ht="25.5" customHeight="1" x14ac:dyDescent="0.25">
      <c r="A11" s="122" t="s">
        <v>37</v>
      </c>
      <c r="B11" s="122" t="s">
        <v>207</v>
      </c>
      <c r="C11" s="122" t="s">
        <v>208</v>
      </c>
      <c r="D11" s="122" t="s">
        <v>72</v>
      </c>
      <c r="E11" s="122"/>
      <c r="F11" s="122"/>
    </row>
    <row r="12" spans="1:6" ht="15.75" x14ac:dyDescent="0.25">
      <c r="A12" s="122" t="s">
        <v>68</v>
      </c>
      <c r="B12" s="122" t="s">
        <v>68</v>
      </c>
      <c r="C12" s="122" t="s">
        <v>68</v>
      </c>
      <c r="D12" s="53" t="s">
        <v>0</v>
      </c>
      <c r="E12" s="53" t="s">
        <v>1</v>
      </c>
      <c r="F12" s="53" t="s">
        <v>507</v>
      </c>
    </row>
    <row r="13" spans="1:6" ht="15.75" x14ac:dyDescent="0.25">
      <c r="A13" s="54">
        <v>1</v>
      </c>
      <c r="B13" s="54">
        <v>2</v>
      </c>
      <c r="C13" s="54">
        <v>3</v>
      </c>
      <c r="D13" s="54">
        <v>4</v>
      </c>
      <c r="E13" s="54">
        <v>5</v>
      </c>
      <c r="F13" s="54">
        <v>6</v>
      </c>
    </row>
    <row r="14" spans="1:6" ht="15.75" x14ac:dyDescent="0.25">
      <c r="A14" s="98" t="s">
        <v>209</v>
      </c>
      <c r="B14" s="41" t="s">
        <v>68</v>
      </c>
      <c r="C14" s="41" t="s">
        <v>68</v>
      </c>
      <c r="D14" s="42">
        <v>844313.15824999998</v>
      </c>
      <c r="E14" s="42">
        <v>757805.95958999998</v>
      </c>
      <c r="F14" s="42">
        <v>776102.35100000002</v>
      </c>
    </row>
    <row r="15" spans="1:6" ht="15.75" x14ac:dyDescent="0.25">
      <c r="A15" s="43" t="s">
        <v>210</v>
      </c>
      <c r="B15" s="44" t="s">
        <v>211</v>
      </c>
      <c r="C15" s="44" t="s">
        <v>68</v>
      </c>
      <c r="D15" s="45">
        <v>1737.9970000000001</v>
      </c>
      <c r="E15" s="45">
        <v>1737.9970000000001</v>
      </c>
      <c r="F15" s="45">
        <v>1737.9970000000001</v>
      </c>
    </row>
    <row r="16" spans="1:6" ht="15.75" x14ac:dyDescent="0.25">
      <c r="A16" s="43" t="s">
        <v>515</v>
      </c>
      <c r="B16" s="44" t="s">
        <v>516</v>
      </c>
      <c r="C16" s="44" t="s">
        <v>68</v>
      </c>
      <c r="D16" s="45">
        <v>1737.9970000000001</v>
      </c>
      <c r="E16" s="45">
        <v>1737.9970000000001</v>
      </c>
      <c r="F16" s="45">
        <v>1737.9970000000001</v>
      </c>
    </row>
    <row r="17" spans="1:6" ht="48" customHeight="1" x14ac:dyDescent="0.25">
      <c r="A17" s="43" t="s">
        <v>517</v>
      </c>
      <c r="B17" s="44" t="s">
        <v>518</v>
      </c>
      <c r="C17" s="44" t="s">
        <v>68</v>
      </c>
      <c r="D17" s="45">
        <v>1737.9970000000001</v>
      </c>
      <c r="E17" s="45">
        <v>1737.9970000000001</v>
      </c>
      <c r="F17" s="45">
        <v>1737.9970000000001</v>
      </c>
    </row>
    <row r="18" spans="1:6" ht="63" x14ac:dyDescent="0.25">
      <c r="A18" s="46" t="s">
        <v>519</v>
      </c>
      <c r="B18" s="47" t="s">
        <v>520</v>
      </c>
      <c r="C18" s="47" t="s">
        <v>68</v>
      </c>
      <c r="D18" s="48">
        <v>1737.9970000000001</v>
      </c>
      <c r="E18" s="48">
        <v>1737.9970000000001</v>
      </c>
      <c r="F18" s="48">
        <v>1737.9970000000001</v>
      </c>
    </row>
    <row r="19" spans="1:6" ht="15.75" x14ac:dyDescent="0.25">
      <c r="A19" s="46" t="s">
        <v>212</v>
      </c>
      <c r="B19" s="47" t="s">
        <v>520</v>
      </c>
      <c r="C19" s="47" t="s">
        <v>29</v>
      </c>
      <c r="D19" s="48">
        <v>1737.9970000000001</v>
      </c>
      <c r="E19" s="48">
        <v>1737.9970000000001</v>
      </c>
      <c r="F19" s="48">
        <v>1737.9970000000001</v>
      </c>
    </row>
    <row r="20" spans="1:6" ht="31.5" x14ac:dyDescent="0.25">
      <c r="A20" s="43" t="s">
        <v>213</v>
      </c>
      <c r="B20" s="44" t="s">
        <v>214</v>
      </c>
      <c r="C20" s="44" t="s">
        <v>68</v>
      </c>
      <c r="D20" s="45">
        <v>48311.191099999996</v>
      </c>
      <c r="E20" s="45">
        <v>47394.522120000001</v>
      </c>
      <c r="F20" s="45">
        <v>47260.574119999997</v>
      </c>
    </row>
    <row r="21" spans="1:6" ht="47.25" x14ac:dyDescent="0.25">
      <c r="A21" s="43" t="s">
        <v>215</v>
      </c>
      <c r="B21" s="44" t="s">
        <v>216</v>
      </c>
      <c r="C21" s="44" t="s">
        <v>68</v>
      </c>
      <c r="D21" s="45">
        <v>48311.191099999996</v>
      </c>
      <c r="E21" s="45">
        <v>47394.522120000001</v>
      </c>
      <c r="F21" s="45">
        <v>47260.574119999997</v>
      </c>
    </row>
    <row r="22" spans="1:6" ht="31.5" x14ac:dyDescent="0.25">
      <c r="A22" s="43" t="s">
        <v>217</v>
      </c>
      <c r="B22" s="44" t="s">
        <v>218</v>
      </c>
      <c r="C22" s="44" t="s">
        <v>68</v>
      </c>
      <c r="D22" s="45">
        <v>29973.476139999999</v>
      </c>
      <c r="E22" s="45">
        <v>23500.35212</v>
      </c>
      <c r="F22" s="45">
        <v>24197.94212</v>
      </c>
    </row>
    <row r="23" spans="1:6" ht="31.5" x14ac:dyDescent="0.25">
      <c r="A23" s="46" t="s">
        <v>219</v>
      </c>
      <c r="B23" s="47" t="s">
        <v>218</v>
      </c>
      <c r="C23" s="47" t="s">
        <v>220</v>
      </c>
      <c r="D23" s="48">
        <v>13485.827950000001</v>
      </c>
      <c r="E23" s="48">
        <v>7411.4696999999996</v>
      </c>
      <c r="F23" s="48">
        <v>7812.3197</v>
      </c>
    </row>
    <row r="24" spans="1:6" ht="15.75" x14ac:dyDescent="0.25">
      <c r="A24" s="46" t="s">
        <v>212</v>
      </c>
      <c r="B24" s="47" t="s">
        <v>218</v>
      </c>
      <c r="C24" s="47" t="s">
        <v>29</v>
      </c>
      <c r="D24" s="48">
        <v>150</v>
      </c>
      <c r="E24" s="48" t="s">
        <v>68</v>
      </c>
      <c r="F24" s="48" t="s">
        <v>68</v>
      </c>
    </row>
    <row r="25" spans="1:6" ht="47.25" x14ac:dyDescent="0.25">
      <c r="A25" s="46" t="s">
        <v>616</v>
      </c>
      <c r="B25" s="47" t="s">
        <v>521</v>
      </c>
      <c r="C25" s="47" t="s">
        <v>68</v>
      </c>
      <c r="D25" s="48">
        <v>4543.4057700000003</v>
      </c>
      <c r="E25" s="48">
        <v>4294.6400000000003</v>
      </c>
      <c r="F25" s="48">
        <v>4591.38</v>
      </c>
    </row>
    <row r="26" spans="1:6" ht="31.5" x14ac:dyDescent="0.25">
      <c r="A26" s="46" t="s">
        <v>219</v>
      </c>
      <c r="B26" s="47" t="s">
        <v>521</v>
      </c>
      <c r="C26" s="47" t="s">
        <v>220</v>
      </c>
      <c r="D26" s="48">
        <v>4543.4057700000003</v>
      </c>
      <c r="E26" s="48">
        <v>4294.6400000000003</v>
      </c>
      <c r="F26" s="48">
        <v>4591.38</v>
      </c>
    </row>
    <row r="27" spans="1:6" ht="31.5" x14ac:dyDescent="0.25">
      <c r="A27" s="46" t="s">
        <v>217</v>
      </c>
      <c r="B27" s="47" t="s">
        <v>221</v>
      </c>
      <c r="C27" s="47" t="s">
        <v>68</v>
      </c>
      <c r="D27" s="48">
        <v>11794.24242</v>
      </c>
      <c r="E27" s="48">
        <v>11794.24242</v>
      </c>
      <c r="F27" s="48">
        <v>11794.24242</v>
      </c>
    </row>
    <row r="28" spans="1:6" ht="31.5" x14ac:dyDescent="0.25">
      <c r="A28" s="46" t="s">
        <v>219</v>
      </c>
      <c r="B28" s="47" t="s">
        <v>221</v>
      </c>
      <c r="C28" s="47" t="s">
        <v>220</v>
      </c>
      <c r="D28" s="48">
        <v>11794.24242</v>
      </c>
      <c r="E28" s="48">
        <v>11794.24242</v>
      </c>
      <c r="F28" s="48">
        <v>11794.24242</v>
      </c>
    </row>
    <row r="29" spans="1:6" ht="31.5" x14ac:dyDescent="0.25">
      <c r="A29" s="43" t="s">
        <v>222</v>
      </c>
      <c r="B29" s="44" t="s">
        <v>223</v>
      </c>
      <c r="C29" s="44" t="s">
        <v>68</v>
      </c>
      <c r="D29" s="45">
        <v>470.84588000000002</v>
      </c>
      <c r="E29" s="45">
        <v>4179.18</v>
      </c>
      <c r="F29" s="45">
        <v>4607.42</v>
      </c>
    </row>
    <row r="30" spans="1:6" ht="31.5" x14ac:dyDescent="0.25">
      <c r="A30" s="46" t="s">
        <v>219</v>
      </c>
      <c r="B30" s="47" t="s">
        <v>223</v>
      </c>
      <c r="C30" s="47" t="s">
        <v>220</v>
      </c>
      <c r="D30" s="48">
        <v>470.84588000000002</v>
      </c>
      <c r="E30" s="48">
        <v>4179.18</v>
      </c>
      <c r="F30" s="48">
        <v>4607.42</v>
      </c>
    </row>
    <row r="31" spans="1:6" ht="15.75" x14ac:dyDescent="0.25">
      <c r="A31" s="43" t="s">
        <v>224</v>
      </c>
      <c r="B31" s="44" t="s">
        <v>225</v>
      </c>
      <c r="C31" s="44" t="s">
        <v>68</v>
      </c>
      <c r="D31" s="45">
        <v>825</v>
      </c>
      <c r="E31" s="45">
        <v>737.4</v>
      </c>
      <c r="F31" s="45">
        <v>737.4</v>
      </c>
    </row>
    <row r="32" spans="1:6" ht="31.5" x14ac:dyDescent="0.25">
      <c r="A32" s="46" t="s">
        <v>219</v>
      </c>
      <c r="B32" s="47" t="s">
        <v>225</v>
      </c>
      <c r="C32" s="47" t="s">
        <v>220</v>
      </c>
      <c r="D32" s="48">
        <v>385.63157999999999</v>
      </c>
      <c r="E32" s="48">
        <v>298.03158000000002</v>
      </c>
      <c r="F32" s="48">
        <v>298.03158000000002</v>
      </c>
    </row>
    <row r="33" spans="1:6" ht="15.75" x14ac:dyDescent="0.25">
      <c r="A33" s="46" t="s">
        <v>224</v>
      </c>
      <c r="B33" s="47" t="s">
        <v>226</v>
      </c>
      <c r="C33" s="47" t="s">
        <v>68</v>
      </c>
      <c r="D33" s="48">
        <v>439.36842000000001</v>
      </c>
      <c r="E33" s="48">
        <v>439.36842000000001</v>
      </c>
      <c r="F33" s="48">
        <v>439.36842000000001</v>
      </c>
    </row>
    <row r="34" spans="1:6" ht="31.5" x14ac:dyDescent="0.25">
      <c r="A34" s="46" t="s">
        <v>219</v>
      </c>
      <c r="B34" s="47" t="s">
        <v>226</v>
      </c>
      <c r="C34" s="47" t="s">
        <v>220</v>
      </c>
      <c r="D34" s="48">
        <v>439.36842000000001</v>
      </c>
      <c r="E34" s="48">
        <v>439.36842000000001</v>
      </c>
      <c r="F34" s="48">
        <v>439.36842000000001</v>
      </c>
    </row>
    <row r="35" spans="1:6" ht="31.5" x14ac:dyDescent="0.25">
      <c r="A35" s="43" t="s">
        <v>522</v>
      </c>
      <c r="B35" s="44" t="s">
        <v>523</v>
      </c>
      <c r="C35" s="44" t="s">
        <v>68</v>
      </c>
      <c r="D35" s="45" t="s">
        <v>68</v>
      </c>
      <c r="E35" s="45">
        <v>5900</v>
      </c>
      <c r="F35" s="45">
        <v>5900</v>
      </c>
    </row>
    <row r="36" spans="1:6" ht="33" customHeight="1" x14ac:dyDescent="0.25">
      <c r="A36" s="46" t="s">
        <v>617</v>
      </c>
      <c r="B36" s="47" t="s">
        <v>524</v>
      </c>
      <c r="C36" s="47" t="s">
        <v>68</v>
      </c>
      <c r="D36" s="48" t="s">
        <v>68</v>
      </c>
      <c r="E36" s="48">
        <v>5900</v>
      </c>
      <c r="F36" s="48">
        <v>5900</v>
      </c>
    </row>
    <row r="37" spans="1:6" ht="31.5" x14ac:dyDescent="0.25">
      <c r="A37" s="46" t="s">
        <v>219</v>
      </c>
      <c r="B37" s="47" t="s">
        <v>524</v>
      </c>
      <c r="C37" s="47" t="s">
        <v>220</v>
      </c>
      <c r="D37" s="48" t="s">
        <v>68</v>
      </c>
      <c r="E37" s="48">
        <v>5900</v>
      </c>
      <c r="F37" s="48">
        <v>5900</v>
      </c>
    </row>
    <row r="38" spans="1:6" ht="31.5" x14ac:dyDescent="0.25">
      <c r="A38" s="43" t="s">
        <v>227</v>
      </c>
      <c r="B38" s="44" t="s">
        <v>228</v>
      </c>
      <c r="C38" s="44" t="s">
        <v>68</v>
      </c>
      <c r="D38" s="45">
        <v>2228.0320000000002</v>
      </c>
      <c r="E38" s="45" t="s">
        <v>68</v>
      </c>
      <c r="F38" s="45" t="s">
        <v>68</v>
      </c>
    </row>
    <row r="39" spans="1:6" ht="47.25" x14ac:dyDescent="0.25">
      <c r="A39" s="46" t="s">
        <v>229</v>
      </c>
      <c r="B39" s="47" t="s">
        <v>230</v>
      </c>
      <c r="C39" s="47" t="s">
        <v>68</v>
      </c>
      <c r="D39" s="48">
        <v>2228.0320000000002</v>
      </c>
      <c r="E39" s="48" t="s">
        <v>68</v>
      </c>
      <c r="F39" s="48" t="s">
        <v>68</v>
      </c>
    </row>
    <row r="40" spans="1:6" ht="31.5" x14ac:dyDescent="0.25">
      <c r="A40" s="46" t="s">
        <v>219</v>
      </c>
      <c r="B40" s="47" t="s">
        <v>230</v>
      </c>
      <c r="C40" s="47" t="s">
        <v>220</v>
      </c>
      <c r="D40" s="48">
        <v>2228.0320000000002</v>
      </c>
      <c r="E40" s="48" t="s">
        <v>68</v>
      </c>
      <c r="F40" s="48" t="s">
        <v>68</v>
      </c>
    </row>
    <row r="41" spans="1:6" ht="15.75" x14ac:dyDescent="0.25">
      <c r="A41" s="43" t="s">
        <v>231</v>
      </c>
      <c r="B41" s="44" t="s">
        <v>232</v>
      </c>
      <c r="C41" s="44" t="s">
        <v>68</v>
      </c>
      <c r="D41" s="45">
        <v>12796.657080000001</v>
      </c>
      <c r="E41" s="45">
        <v>11198.41</v>
      </c>
      <c r="F41" s="45">
        <v>9938.6319999999996</v>
      </c>
    </row>
    <row r="42" spans="1:6" ht="31.5" x14ac:dyDescent="0.25">
      <c r="A42" s="46" t="s">
        <v>219</v>
      </c>
      <c r="B42" s="47" t="s">
        <v>232</v>
      </c>
      <c r="C42" s="47" t="s">
        <v>220</v>
      </c>
      <c r="D42" s="48">
        <v>8593.3164799999995</v>
      </c>
      <c r="E42" s="48">
        <v>1116.1500000000001</v>
      </c>
      <c r="F42" s="48" t="s">
        <v>68</v>
      </c>
    </row>
    <row r="43" spans="1:6" ht="47.25" x14ac:dyDescent="0.25">
      <c r="A43" s="46" t="s">
        <v>618</v>
      </c>
      <c r="B43" s="47" t="s">
        <v>525</v>
      </c>
      <c r="C43" s="47" t="s">
        <v>68</v>
      </c>
      <c r="D43" s="48" t="s">
        <v>68</v>
      </c>
      <c r="E43" s="48">
        <v>6000</v>
      </c>
      <c r="F43" s="48">
        <v>6000</v>
      </c>
    </row>
    <row r="44" spans="1:6" ht="31.5" x14ac:dyDescent="0.25">
      <c r="A44" s="46" t="s">
        <v>219</v>
      </c>
      <c r="B44" s="47" t="s">
        <v>525</v>
      </c>
      <c r="C44" s="47" t="s">
        <v>220</v>
      </c>
      <c r="D44" s="48" t="s">
        <v>68</v>
      </c>
      <c r="E44" s="48">
        <v>6000</v>
      </c>
      <c r="F44" s="48">
        <v>6000</v>
      </c>
    </row>
    <row r="45" spans="1:6" ht="63" x14ac:dyDescent="0.25">
      <c r="A45" s="46" t="s">
        <v>526</v>
      </c>
      <c r="B45" s="47" t="s">
        <v>527</v>
      </c>
      <c r="C45" s="47" t="s">
        <v>68</v>
      </c>
      <c r="D45" s="48">
        <v>4203.3406000000004</v>
      </c>
      <c r="E45" s="48">
        <v>4082.26</v>
      </c>
      <c r="F45" s="48">
        <v>3938.6320000000001</v>
      </c>
    </row>
    <row r="46" spans="1:6" ht="31.5" x14ac:dyDescent="0.25">
      <c r="A46" s="46" t="s">
        <v>219</v>
      </c>
      <c r="B46" s="47" t="s">
        <v>527</v>
      </c>
      <c r="C46" s="47" t="s">
        <v>220</v>
      </c>
      <c r="D46" s="48">
        <v>4203.3406000000004</v>
      </c>
      <c r="E46" s="48">
        <v>4082.26</v>
      </c>
      <c r="F46" s="48">
        <v>3938.6320000000001</v>
      </c>
    </row>
    <row r="47" spans="1:6" ht="15.75" x14ac:dyDescent="0.25">
      <c r="A47" s="43" t="s">
        <v>528</v>
      </c>
      <c r="B47" s="44" t="s">
        <v>529</v>
      </c>
      <c r="C47" s="44" t="s">
        <v>68</v>
      </c>
      <c r="D47" s="45">
        <v>2017.18</v>
      </c>
      <c r="E47" s="45">
        <v>1879.18</v>
      </c>
      <c r="F47" s="45">
        <v>1879.18</v>
      </c>
    </row>
    <row r="48" spans="1:6" ht="47.25" x14ac:dyDescent="0.25">
      <c r="A48" s="46" t="s">
        <v>619</v>
      </c>
      <c r="B48" s="47" t="s">
        <v>530</v>
      </c>
      <c r="C48" s="47" t="s">
        <v>68</v>
      </c>
      <c r="D48" s="48">
        <v>1879.18</v>
      </c>
      <c r="E48" s="48">
        <v>1879.18</v>
      </c>
      <c r="F48" s="48">
        <v>1879.18</v>
      </c>
    </row>
    <row r="49" spans="1:6" ht="31.5" x14ac:dyDescent="0.25">
      <c r="A49" s="46" t="s">
        <v>219</v>
      </c>
      <c r="B49" s="47" t="s">
        <v>530</v>
      </c>
      <c r="C49" s="47" t="s">
        <v>220</v>
      </c>
      <c r="D49" s="48">
        <v>1879.18</v>
      </c>
      <c r="E49" s="48">
        <v>1879.18</v>
      </c>
      <c r="F49" s="48">
        <v>1879.18</v>
      </c>
    </row>
    <row r="50" spans="1:6" ht="31.5" x14ac:dyDescent="0.25">
      <c r="A50" s="46" t="s">
        <v>682</v>
      </c>
      <c r="B50" s="47" t="s">
        <v>683</v>
      </c>
      <c r="C50" s="47" t="s">
        <v>68</v>
      </c>
      <c r="D50" s="48">
        <v>138</v>
      </c>
      <c r="E50" s="48" t="s">
        <v>68</v>
      </c>
      <c r="F50" s="48" t="s">
        <v>68</v>
      </c>
    </row>
    <row r="51" spans="1:6" ht="15.75" x14ac:dyDescent="0.25">
      <c r="A51" s="46" t="s">
        <v>253</v>
      </c>
      <c r="B51" s="47" t="s">
        <v>683</v>
      </c>
      <c r="C51" s="47" t="s">
        <v>12</v>
      </c>
      <c r="D51" s="48">
        <v>138</v>
      </c>
      <c r="E51" s="48" t="s">
        <v>68</v>
      </c>
      <c r="F51" s="48" t="s">
        <v>68</v>
      </c>
    </row>
    <row r="52" spans="1:6" ht="47.25" x14ac:dyDescent="0.25">
      <c r="A52" s="43" t="s">
        <v>233</v>
      </c>
      <c r="B52" s="44" t="s">
        <v>234</v>
      </c>
      <c r="C52" s="44" t="s">
        <v>68</v>
      </c>
      <c r="D52" s="45">
        <v>47991.743779999997</v>
      </c>
      <c r="E52" s="45">
        <v>22674.713</v>
      </c>
      <c r="F52" s="45">
        <v>20660.026020000001</v>
      </c>
    </row>
    <row r="53" spans="1:6" ht="47.25" x14ac:dyDescent="0.25">
      <c r="A53" s="43" t="s">
        <v>235</v>
      </c>
      <c r="B53" s="44" t="s">
        <v>236</v>
      </c>
      <c r="C53" s="44" t="s">
        <v>68</v>
      </c>
      <c r="D53" s="45">
        <v>5150.4849999999997</v>
      </c>
      <c r="E53" s="45">
        <v>5050.4849999999997</v>
      </c>
      <c r="F53" s="45">
        <v>7070.7230200000004</v>
      </c>
    </row>
    <row r="54" spans="1:6" ht="94.5" x14ac:dyDescent="0.25">
      <c r="A54" s="43" t="s">
        <v>531</v>
      </c>
      <c r="B54" s="44" t="s">
        <v>532</v>
      </c>
      <c r="C54" s="44" t="s">
        <v>68</v>
      </c>
      <c r="D54" s="45">
        <v>100</v>
      </c>
      <c r="E54" s="45" t="s">
        <v>68</v>
      </c>
      <c r="F54" s="45">
        <v>2020.2020199999999</v>
      </c>
    </row>
    <row r="55" spans="1:6" ht="31.5" x14ac:dyDescent="0.25">
      <c r="A55" s="46" t="s">
        <v>219</v>
      </c>
      <c r="B55" s="47" t="s">
        <v>532</v>
      </c>
      <c r="C55" s="47" t="s">
        <v>220</v>
      </c>
      <c r="D55" s="48">
        <v>100</v>
      </c>
      <c r="E55" s="48" t="s">
        <v>68</v>
      </c>
      <c r="F55" s="48" t="s">
        <v>68</v>
      </c>
    </row>
    <row r="56" spans="1:6" ht="31.5" x14ac:dyDescent="0.25">
      <c r="A56" s="46" t="s">
        <v>620</v>
      </c>
      <c r="B56" s="47" t="s">
        <v>621</v>
      </c>
      <c r="C56" s="47" t="s">
        <v>68</v>
      </c>
      <c r="D56" s="48" t="s">
        <v>68</v>
      </c>
      <c r="E56" s="48" t="s">
        <v>68</v>
      </c>
      <c r="F56" s="48">
        <v>2020.2020199999999</v>
      </c>
    </row>
    <row r="57" spans="1:6" ht="31.5" x14ac:dyDescent="0.25">
      <c r="A57" s="46" t="s">
        <v>219</v>
      </c>
      <c r="B57" s="47" t="s">
        <v>621</v>
      </c>
      <c r="C57" s="47" t="s">
        <v>220</v>
      </c>
      <c r="D57" s="48" t="s">
        <v>68</v>
      </c>
      <c r="E57" s="48" t="s">
        <v>68</v>
      </c>
      <c r="F57" s="48">
        <v>2020.2020199999999</v>
      </c>
    </row>
    <row r="58" spans="1:6" ht="78.75" x14ac:dyDescent="0.25">
      <c r="A58" s="43" t="s">
        <v>239</v>
      </c>
      <c r="B58" s="44" t="s">
        <v>240</v>
      </c>
      <c r="C58" s="44" t="s">
        <v>68</v>
      </c>
      <c r="D58" s="45">
        <v>5050.4849999999997</v>
      </c>
      <c r="E58" s="45">
        <v>5050.4849999999997</v>
      </c>
      <c r="F58" s="45">
        <v>5050.5209999999997</v>
      </c>
    </row>
    <row r="59" spans="1:6" ht="94.5" x14ac:dyDescent="0.25">
      <c r="A59" s="46" t="s">
        <v>241</v>
      </c>
      <c r="B59" s="47" t="s">
        <v>242</v>
      </c>
      <c r="C59" s="47" t="s">
        <v>68</v>
      </c>
      <c r="D59" s="48">
        <v>1109.039</v>
      </c>
      <c r="E59" s="48">
        <v>824.11500000000001</v>
      </c>
      <c r="F59" s="48">
        <v>813.78700000000003</v>
      </c>
    </row>
    <row r="60" spans="1:6" ht="31.5" x14ac:dyDescent="0.25">
      <c r="A60" s="46" t="s">
        <v>243</v>
      </c>
      <c r="B60" s="47" t="s">
        <v>242</v>
      </c>
      <c r="C60" s="47" t="s">
        <v>244</v>
      </c>
      <c r="D60" s="48">
        <v>1109.039</v>
      </c>
      <c r="E60" s="48">
        <v>824.11500000000001</v>
      </c>
      <c r="F60" s="48">
        <v>813.78700000000003</v>
      </c>
    </row>
    <row r="61" spans="1:6" ht="94.5" x14ac:dyDescent="0.25">
      <c r="A61" s="46" t="s">
        <v>241</v>
      </c>
      <c r="B61" s="47" t="s">
        <v>245</v>
      </c>
      <c r="C61" s="47" t="s">
        <v>68</v>
      </c>
      <c r="D61" s="48">
        <v>3941.4459999999999</v>
      </c>
      <c r="E61" s="48">
        <v>4226.37</v>
      </c>
      <c r="F61" s="48">
        <v>4236.7340000000004</v>
      </c>
    </row>
    <row r="62" spans="1:6" ht="31.5" x14ac:dyDescent="0.25">
      <c r="A62" s="46" t="s">
        <v>243</v>
      </c>
      <c r="B62" s="47" t="s">
        <v>245</v>
      </c>
      <c r="C62" s="47" t="s">
        <v>244</v>
      </c>
      <c r="D62" s="48">
        <v>3941.4459999999999</v>
      </c>
      <c r="E62" s="48">
        <v>4226.37</v>
      </c>
      <c r="F62" s="48">
        <v>4236.7340000000004</v>
      </c>
    </row>
    <row r="63" spans="1:6" ht="33" customHeight="1" x14ac:dyDescent="0.25">
      <c r="A63" s="43" t="s">
        <v>246</v>
      </c>
      <c r="B63" s="44" t="s">
        <v>247</v>
      </c>
      <c r="C63" s="44" t="s">
        <v>68</v>
      </c>
      <c r="D63" s="45">
        <v>33281.506780000003</v>
      </c>
      <c r="E63" s="45">
        <v>9377.7839999999997</v>
      </c>
      <c r="F63" s="45">
        <v>7871.7539999999999</v>
      </c>
    </row>
    <row r="64" spans="1:6" ht="31.5" x14ac:dyDescent="0.25">
      <c r="A64" s="43" t="s">
        <v>684</v>
      </c>
      <c r="B64" s="44" t="s">
        <v>685</v>
      </c>
      <c r="C64" s="44" t="s">
        <v>68</v>
      </c>
      <c r="D64" s="45">
        <v>20478.059010000001</v>
      </c>
      <c r="E64" s="45" t="s">
        <v>68</v>
      </c>
      <c r="F64" s="45" t="s">
        <v>68</v>
      </c>
    </row>
    <row r="65" spans="1:6" ht="31.5" x14ac:dyDescent="0.25">
      <c r="A65" s="46" t="s">
        <v>219</v>
      </c>
      <c r="B65" s="47" t="s">
        <v>685</v>
      </c>
      <c r="C65" s="47" t="s">
        <v>220</v>
      </c>
      <c r="D65" s="48">
        <v>20478.059010000001</v>
      </c>
      <c r="E65" s="48" t="s">
        <v>68</v>
      </c>
      <c r="F65" s="48" t="s">
        <v>68</v>
      </c>
    </row>
    <row r="66" spans="1:6" ht="31.5" x14ac:dyDescent="0.25">
      <c r="A66" s="43" t="s">
        <v>248</v>
      </c>
      <c r="B66" s="44" t="s">
        <v>249</v>
      </c>
      <c r="C66" s="44" t="s">
        <v>68</v>
      </c>
      <c r="D66" s="45">
        <v>2441.7808500000001</v>
      </c>
      <c r="E66" s="45" t="s">
        <v>68</v>
      </c>
      <c r="F66" s="45" t="s">
        <v>68</v>
      </c>
    </row>
    <row r="67" spans="1:6" ht="31.5" x14ac:dyDescent="0.25">
      <c r="A67" s="46" t="s">
        <v>219</v>
      </c>
      <c r="B67" s="47" t="s">
        <v>249</v>
      </c>
      <c r="C67" s="47" t="s">
        <v>220</v>
      </c>
      <c r="D67" s="48">
        <v>525.29999999999995</v>
      </c>
      <c r="E67" s="48" t="s">
        <v>68</v>
      </c>
      <c r="F67" s="48" t="s">
        <v>68</v>
      </c>
    </row>
    <row r="68" spans="1:6" ht="47.25" x14ac:dyDescent="0.25">
      <c r="A68" s="46" t="s">
        <v>622</v>
      </c>
      <c r="B68" s="47" t="s">
        <v>533</v>
      </c>
      <c r="C68" s="47" t="s">
        <v>68</v>
      </c>
      <c r="D68" s="48">
        <v>1916.4808499999999</v>
      </c>
      <c r="E68" s="48" t="s">
        <v>68</v>
      </c>
      <c r="F68" s="48" t="s">
        <v>68</v>
      </c>
    </row>
    <row r="69" spans="1:6" ht="31.5" x14ac:dyDescent="0.25">
      <c r="A69" s="46" t="s">
        <v>219</v>
      </c>
      <c r="B69" s="47" t="s">
        <v>533</v>
      </c>
      <c r="C69" s="47" t="s">
        <v>220</v>
      </c>
      <c r="D69" s="48">
        <v>1916.4808499999999</v>
      </c>
      <c r="E69" s="48" t="s">
        <v>68</v>
      </c>
      <c r="F69" s="48" t="s">
        <v>68</v>
      </c>
    </row>
    <row r="70" spans="1:6" ht="15.75" x14ac:dyDescent="0.25">
      <c r="A70" s="43" t="s">
        <v>686</v>
      </c>
      <c r="B70" s="44" t="s">
        <v>687</v>
      </c>
      <c r="C70" s="44" t="s">
        <v>68</v>
      </c>
      <c r="D70" s="45">
        <v>4500</v>
      </c>
      <c r="E70" s="45">
        <v>4600</v>
      </c>
      <c r="F70" s="45">
        <v>4600</v>
      </c>
    </row>
    <row r="71" spans="1:6" ht="47.25" x14ac:dyDescent="0.25">
      <c r="A71" s="46" t="s">
        <v>688</v>
      </c>
      <c r="B71" s="47" t="s">
        <v>689</v>
      </c>
      <c r="C71" s="47" t="s">
        <v>68</v>
      </c>
      <c r="D71" s="48">
        <v>4500</v>
      </c>
      <c r="E71" s="48">
        <v>4600</v>
      </c>
      <c r="F71" s="48">
        <v>4600</v>
      </c>
    </row>
    <row r="72" spans="1:6" ht="31.5" x14ac:dyDescent="0.25">
      <c r="A72" s="46" t="s">
        <v>219</v>
      </c>
      <c r="B72" s="47" t="s">
        <v>689</v>
      </c>
      <c r="C72" s="47" t="s">
        <v>220</v>
      </c>
      <c r="D72" s="48">
        <v>4500</v>
      </c>
      <c r="E72" s="48">
        <v>4600</v>
      </c>
      <c r="F72" s="48">
        <v>4600</v>
      </c>
    </row>
    <row r="73" spans="1:6" ht="31.5" x14ac:dyDescent="0.25">
      <c r="A73" s="43" t="s">
        <v>690</v>
      </c>
      <c r="B73" s="44" t="s">
        <v>250</v>
      </c>
      <c r="C73" s="44" t="s">
        <v>68</v>
      </c>
      <c r="D73" s="45">
        <v>444.44600000000003</v>
      </c>
      <c r="E73" s="45" t="s">
        <v>68</v>
      </c>
      <c r="F73" s="45" t="s">
        <v>68</v>
      </c>
    </row>
    <row r="74" spans="1:6" ht="47.25" x14ac:dyDescent="0.25">
      <c r="A74" s="46" t="s">
        <v>251</v>
      </c>
      <c r="B74" s="47" t="s">
        <v>252</v>
      </c>
      <c r="C74" s="47" t="s">
        <v>68</v>
      </c>
      <c r="D74" s="48">
        <v>444.44600000000003</v>
      </c>
      <c r="E74" s="48" t="s">
        <v>68</v>
      </c>
      <c r="F74" s="48" t="s">
        <v>68</v>
      </c>
    </row>
    <row r="75" spans="1:6" ht="15.75" x14ac:dyDescent="0.25">
      <c r="A75" s="46" t="s">
        <v>253</v>
      </c>
      <c r="B75" s="47" t="s">
        <v>252</v>
      </c>
      <c r="C75" s="47" t="s">
        <v>12</v>
      </c>
      <c r="D75" s="48">
        <v>444.44600000000003</v>
      </c>
      <c r="E75" s="48" t="s">
        <v>68</v>
      </c>
      <c r="F75" s="48" t="s">
        <v>68</v>
      </c>
    </row>
    <row r="76" spans="1:6" ht="31.5" x14ac:dyDescent="0.25">
      <c r="A76" s="43" t="s">
        <v>534</v>
      </c>
      <c r="B76" s="44" t="s">
        <v>535</v>
      </c>
      <c r="C76" s="44" t="s">
        <v>68</v>
      </c>
      <c r="D76" s="45">
        <v>2101.1550000000002</v>
      </c>
      <c r="E76" s="45" t="s">
        <v>68</v>
      </c>
      <c r="F76" s="45" t="s">
        <v>68</v>
      </c>
    </row>
    <row r="77" spans="1:6" ht="31.5" x14ac:dyDescent="0.25">
      <c r="A77" s="46" t="s">
        <v>219</v>
      </c>
      <c r="B77" s="47" t="s">
        <v>535</v>
      </c>
      <c r="C77" s="47" t="s">
        <v>220</v>
      </c>
      <c r="D77" s="48">
        <v>646.59100000000001</v>
      </c>
      <c r="E77" s="48" t="s">
        <v>68</v>
      </c>
      <c r="F77" s="48" t="s">
        <v>68</v>
      </c>
    </row>
    <row r="78" spans="1:6" ht="63" x14ac:dyDescent="0.25">
      <c r="A78" s="46" t="s">
        <v>623</v>
      </c>
      <c r="B78" s="47" t="s">
        <v>536</v>
      </c>
      <c r="C78" s="47" t="s">
        <v>68</v>
      </c>
      <c r="D78" s="48">
        <v>1454.5640000000001</v>
      </c>
      <c r="E78" s="48" t="s">
        <v>68</v>
      </c>
      <c r="F78" s="48" t="s">
        <v>68</v>
      </c>
    </row>
    <row r="79" spans="1:6" ht="31.5" x14ac:dyDescent="0.25">
      <c r="A79" s="46" t="s">
        <v>219</v>
      </c>
      <c r="B79" s="47" t="s">
        <v>536</v>
      </c>
      <c r="C79" s="47" t="s">
        <v>220</v>
      </c>
      <c r="D79" s="48">
        <v>1454.5640000000001</v>
      </c>
      <c r="E79" s="48" t="s">
        <v>68</v>
      </c>
      <c r="F79" s="48" t="s">
        <v>68</v>
      </c>
    </row>
    <row r="80" spans="1:6" ht="47.25" x14ac:dyDescent="0.25">
      <c r="A80" s="43" t="s">
        <v>624</v>
      </c>
      <c r="B80" s="44" t="s">
        <v>254</v>
      </c>
      <c r="C80" s="44" t="s">
        <v>68</v>
      </c>
      <c r="D80" s="45">
        <v>620</v>
      </c>
      <c r="E80" s="45" t="s">
        <v>68</v>
      </c>
      <c r="F80" s="45" t="s">
        <v>68</v>
      </c>
    </row>
    <row r="81" spans="1:6" ht="47.25" x14ac:dyDescent="0.25">
      <c r="A81" s="46" t="s">
        <v>625</v>
      </c>
      <c r="B81" s="47" t="s">
        <v>537</v>
      </c>
      <c r="C81" s="47" t="s">
        <v>68</v>
      </c>
      <c r="D81" s="48">
        <v>620</v>
      </c>
      <c r="E81" s="48" t="s">
        <v>68</v>
      </c>
      <c r="F81" s="48" t="s">
        <v>68</v>
      </c>
    </row>
    <row r="82" spans="1:6" ht="31.5" x14ac:dyDescent="0.25">
      <c r="A82" s="46" t="s">
        <v>219</v>
      </c>
      <c r="B82" s="47" t="s">
        <v>537</v>
      </c>
      <c r="C82" s="47" t="s">
        <v>220</v>
      </c>
      <c r="D82" s="48">
        <v>620</v>
      </c>
      <c r="E82" s="48" t="s">
        <v>68</v>
      </c>
      <c r="F82" s="48" t="s">
        <v>68</v>
      </c>
    </row>
    <row r="83" spans="1:6" ht="15.75" x14ac:dyDescent="0.25">
      <c r="A83" s="43" t="s">
        <v>538</v>
      </c>
      <c r="B83" s="44" t="s">
        <v>539</v>
      </c>
      <c r="C83" s="44" t="s">
        <v>68</v>
      </c>
      <c r="D83" s="45">
        <v>2407.1759200000001</v>
      </c>
      <c r="E83" s="45">
        <v>4777.7839999999997</v>
      </c>
      <c r="F83" s="45">
        <v>3271.7539999999999</v>
      </c>
    </row>
    <row r="84" spans="1:6" ht="47.25" x14ac:dyDescent="0.25">
      <c r="A84" s="46" t="s">
        <v>626</v>
      </c>
      <c r="B84" s="47" t="s">
        <v>540</v>
      </c>
      <c r="C84" s="47" t="s">
        <v>68</v>
      </c>
      <c r="D84" s="48">
        <v>2407.1759200000001</v>
      </c>
      <c r="E84" s="48">
        <v>4777.7839999999997</v>
      </c>
      <c r="F84" s="48">
        <v>3271.7539999999999</v>
      </c>
    </row>
    <row r="85" spans="1:6" ht="31.5" x14ac:dyDescent="0.25">
      <c r="A85" s="46" t="s">
        <v>219</v>
      </c>
      <c r="B85" s="47" t="s">
        <v>540</v>
      </c>
      <c r="C85" s="47" t="s">
        <v>220</v>
      </c>
      <c r="D85" s="48">
        <v>2407.1759200000001</v>
      </c>
      <c r="E85" s="48">
        <v>4777.7839999999997</v>
      </c>
      <c r="F85" s="48">
        <v>3271.7539999999999</v>
      </c>
    </row>
    <row r="86" spans="1:6" ht="47.25" x14ac:dyDescent="0.25">
      <c r="A86" s="43" t="s">
        <v>255</v>
      </c>
      <c r="B86" s="44" t="s">
        <v>256</v>
      </c>
      <c r="C86" s="44" t="s">
        <v>68</v>
      </c>
      <c r="D86" s="45">
        <v>288.89</v>
      </c>
      <c r="E86" s="45" t="s">
        <v>68</v>
      </c>
      <c r="F86" s="45" t="s">
        <v>68</v>
      </c>
    </row>
    <row r="87" spans="1:6" ht="47.25" x14ac:dyDescent="0.25">
      <c r="A87" s="46" t="s">
        <v>255</v>
      </c>
      <c r="B87" s="47" t="s">
        <v>257</v>
      </c>
      <c r="C87" s="47" t="s">
        <v>68</v>
      </c>
      <c r="D87" s="48">
        <v>288.89</v>
      </c>
      <c r="E87" s="48" t="s">
        <v>68</v>
      </c>
      <c r="F87" s="48" t="s">
        <v>68</v>
      </c>
    </row>
    <row r="88" spans="1:6" ht="15.75" x14ac:dyDescent="0.25">
      <c r="A88" s="46" t="s">
        <v>253</v>
      </c>
      <c r="B88" s="47" t="s">
        <v>257</v>
      </c>
      <c r="C88" s="47" t="s">
        <v>12</v>
      </c>
      <c r="D88" s="48">
        <v>288.89</v>
      </c>
      <c r="E88" s="48" t="s">
        <v>68</v>
      </c>
      <c r="F88" s="48" t="s">
        <v>68</v>
      </c>
    </row>
    <row r="89" spans="1:6" ht="15.75" x14ac:dyDescent="0.25">
      <c r="A89" s="43" t="s">
        <v>258</v>
      </c>
      <c r="B89" s="44" t="s">
        <v>259</v>
      </c>
      <c r="C89" s="44" t="s">
        <v>68</v>
      </c>
      <c r="D89" s="45">
        <v>1.8160000000000001</v>
      </c>
      <c r="E89" s="45" t="s">
        <v>68</v>
      </c>
      <c r="F89" s="45" t="s">
        <v>68</v>
      </c>
    </row>
    <row r="90" spans="1:6" ht="31.5" x14ac:dyDescent="0.25">
      <c r="A90" s="43" t="s">
        <v>260</v>
      </c>
      <c r="B90" s="44" t="s">
        <v>261</v>
      </c>
      <c r="C90" s="44" t="s">
        <v>68</v>
      </c>
      <c r="D90" s="45">
        <v>1.8160000000000001</v>
      </c>
      <c r="E90" s="45" t="s">
        <v>68</v>
      </c>
      <c r="F90" s="45" t="s">
        <v>68</v>
      </c>
    </row>
    <row r="91" spans="1:6" ht="31.5" x14ac:dyDescent="0.25">
      <c r="A91" s="46" t="s">
        <v>260</v>
      </c>
      <c r="B91" s="47" t="s">
        <v>262</v>
      </c>
      <c r="C91" s="47" t="s">
        <v>68</v>
      </c>
      <c r="D91" s="48">
        <v>1.8160000000000001</v>
      </c>
      <c r="E91" s="48" t="s">
        <v>68</v>
      </c>
      <c r="F91" s="48" t="s">
        <v>68</v>
      </c>
    </row>
    <row r="92" spans="1:6" ht="31.5" x14ac:dyDescent="0.25">
      <c r="A92" s="46" t="s">
        <v>219</v>
      </c>
      <c r="B92" s="47" t="s">
        <v>262</v>
      </c>
      <c r="C92" s="47" t="s">
        <v>220</v>
      </c>
      <c r="D92" s="48">
        <v>1.8160000000000001</v>
      </c>
      <c r="E92" s="48" t="s">
        <v>68</v>
      </c>
      <c r="F92" s="48" t="s">
        <v>68</v>
      </c>
    </row>
    <row r="93" spans="1:6" ht="15.75" x14ac:dyDescent="0.25">
      <c r="A93" s="43" t="s">
        <v>627</v>
      </c>
      <c r="B93" s="44" t="s">
        <v>628</v>
      </c>
      <c r="C93" s="44" t="s">
        <v>68</v>
      </c>
      <c r="D93" s="45">
        <v>6279.9830000000002</v>
      </c>
      <c r="E93" s="45">
        <v>6279.2259999999997</v>
      </c>
      <c r="F93" s="45">
        <v>3750.3310000000001</v>
      </c>
    </row>
    <row r="94" spans="1:6" ht="31.5" x14ac:dyDescent="0.25">
      <c r="A94" s="43" t="s">
        <v>629</v>
      </c>
      <c r="B94" s="44" t="s">
        <v>630</v>
      </c>
      <c r="C94" s="44" t="s">
        <v>68</v>
      </c>
      <c r="D94" s="45" t="s">
        <v>68</v>
      </c>
      <c r="E94" s="45">
        <v>825.5</v>
      </c>
      <c r="F94" s="45">
        <v>3750.3310000000001</v>
      </c>
    </row>
    <row r="95" spans="1:6" ht="47.25" x14ac:dyDescent="0.25">
      <c r="A95" s="46" t="s">
        <v>691</v>
      </c>
      <c r="B95" s="47" t="s">
        <v>692</v>
      </c>
      <c r="C95" s="47" t="s">
        <v>68</v>
      </c>
      <c r="D95" s="48" t="s">
        <v>68</v>
      </c>
      <c r="E95" s="48">
        <v>825.5</v>
      </c>
      <c r="F95" s="48">
        <v>825.5</v>
      </c>
    </row>
    <row r="96" spans="1:6" ht="31.5" x14ac:dyDescent="0.25">
      <c r="A96" s="46" t="s">
        <v>219</v>
      </c>
      <c r="B96" s="47" t="s">
        <v>692</v>
      </c>
      <c r="C96" s="47" t="s">
        <v>220</v>
      </c>
      <c r="D96" s="48" t="s">
        <v>68</v>
      </c>
      <c r="E96" s="48">
        <v>825.5</v>
      </c>
      <c r="F96" s="48">
        <v>825.5</v>
      </c>
    </row>
    <row r="97" spans="1:6" ht="31.5" x14ac:dyDescent="0.25">
      <c r="A97" s="46" t="s">
        <v>631</v>
      </c>
      <c r="B97" s="47" t="s">
        <v>632</v>
      </c>
      <c r="C97" s="47" t="s">
        <v>68</v>
      </c>
      <c r="D97" s="48" t="s">
        <v>68</v>
      </c>
      <c r="E97" s="48" t="s">
        <v>68</v>
      </c>
      <c r="F97" s="48">
        <v>2924.8310000000001</v>
      </c>
    </row>
    <row r="98" spans="1:6" ht="31.5" x14ac:dyDescent="0.25">
      <c r="A98" s="46" t="s">
        <v>219</v>
      </c>
      <c r="B98" s="47" t="s">
        <v>632</v>
      </c>
      <c r="C98" s="47" t="s">
        <v>220</v>
      </c>
      <c r="D98" s="48" t="s">
        <v>68</v>
      </c>
      <c r="E98" s="48" t="s">
        <v>68</v>
      </c>
      <c r="F98" s="48">
        <v>2924.8310000000001</v>
      </c>
    </row>
    <row r="99" spans="1:6" ht="15.75" x14ac:dyDescent="0.25">
      <c r="A99" s="43" t="s">
        <v>750</v>
      </c>
      <c r="B99" s="44" t="s">
        <v>751</v>
      </c>
      <c r="C99" s="44" t="s">
        <v>68</v>
      </c>
      <c r="D99" s="45">
        <v>1176</v>
      </c>
      <c r="E99" s="45" t="s">
        <v>68</v>
      </c>
      <c r="F99" s="45" t="s">
        <v>68</v>
      </c>
    </row>
    <row r="100" spans="1:6" ht="15.75" x14ac:dyDescent="0.25">
      <c r="A100" s="46" t="s">
        <v>750</v>
      </c>
      <c r="B100" s="47" t="s">
        <v>752</v>
      </c>
      <c r="C100" s="47" t="s">
        <v>68</v>
      </c>
      <c r="D100" s="48">
        <v>1176</v>
      </c>
      <c r="E100" s="48" t="s">
        <v>68</v>
      </c>
      <c r="F100" s="48" t="s">
        <v>68</v>
      </c>
    </row>
    <row r="101" spans="1:6" ht="31.5" x14ac:dyDescent="0.25">
      <c r="A101" s="46" t="s">
        <v>219</v>
      </c>
      <c r="B101" s="47" t="s">
        <v>752</v>
      </c>
      <c r="C101" s="47" t="s">
        <v>220</v>
      </c>
      <c r="D101" s="48">
        <v>1176</v>
      </c>
      <c r="E101" s="48" t="s">
        <v>68</v>
      </c>
      <c r="F101" s="48" t="s">
        <v>68</v>
      </c>
    </row>
    <row r="102" spans="1:6" ht="15.75" x14ac:dyDescent="0.25">
      <c r="A102" s="43" t="s">
        <v>538</v>
      </c>
      <c r="B102" s="44" t="s">
        <v>753</v>
      </c>
      <c r="C102" s="44" t="s">
        <v>68</v>
      </c>
      <c r="D102" s="45">
        <v>12</v>
      </c>
      <c r="E102" s="45" t="s">
        <v>68</v>
      </c>
      <c r="F102" s="45" t="s">
        <v>68</v>
      </c>
    </row>
    <row r="103" spans="1:6" ht="47.25" x14ac:dyDescent="0.25">
      <c r="A103" s="46" t="s">
        <v>251</v>
      </c>
      <c r="B103" s="47" t="s">
        <v>754</v>
      </c>
      <c r="C103" s="47" t="s">
        <v>68</v>
      </c>
      <c r="D103" s="48">
        <v>12</v>
      </c>
      <c r="E103" s="48" t="s">
        <v>68</v>
      </c>
      <c r="F103" s="48" t="s">
        <v>68</v>
      </c>
    </row>
    <row r="104" spans="1:6" ht="31.5" x14ac:dyDescent="0.25">
      <c r="A104" s="46" t="s">
        <v>219</v>
      </c>
      <c r="B104" s="47" t="s">
        <v>754</v>
      </c>
      <c r="C104" s="47" t="s">
        <v>220</v>
      </c>
      <c r="D104" s="48">
        <v>12</v>
      </c>
      <c r="E104" s="48" t="s">
        <v>68</v>
      </c>
      <c r="F104" s="48" t="s">
        <v>68</v>
      </c>
    </row>
    <row r="105" spans="1:6" ht="31.5" x14ac:dyDescent="0.25">
      <c r="A105" s="43" t="s">
        <v>633</v>
      </c>
      <c r="B105" s="44" t="s">
        <v>634</v>
      </c>
      <c r="C105" s="44" t="s">
        <v>68</v>
      </c>
      <c r="D105" s="45">
        <v>5091.9830000000002</v>
      </c>
      <c r="E105" s="45">
        <v>5453.7259999999997</v>
      </c>
      <c r="F105" s="45" t="s">
        <v>68</v>
      </c>
    </row>
    <row r="106" spans="1:6" ht="31.5" x14ac:dyDescent="0.25">
      <c r="A106" s="46" t="s">
        <v>631</v>
      </c>
      <c r="B106" s="47" t="s">
        <v>635</v>
      </c>
      <c r="C106" s="47" t="s">
        <v>68</v>
      </c>
      <c r="D106" s="48">
        <v>5091.9830000000002</v>
      </c>
      <c r="E106" s="48">
        <v>5453.7259999999997</v>
      </c>
      <c r="F106" s="48" t="s">
        <v>68</v>
      </c>
    </row>
    <row r="107" spans="1:6" ht="31.5" x14ac:dyDescent="0.25">
      <c r="A107" s="46" t="s">
        <v>219</v>
      </c>
      <c r="B107" s="47" t="s">
        <v>635</v>
      </c>
      <c r="C107" s="47" t="s">
        <v>220</v>
      </c>
      <c r="D107" s="48">
        <v>5091.9830000000002</v>
      </c>
      <c r="E107" s="48">
        <v>5453.7259999999997</v>
      </c>
      <c r="F107" s="48" t="s">
        <v>68</v>
      </c>
    </row>
    <row r="108" spans="1:6" ht="31.5" x14ac:dyDescent="0.25">
      <c r="A108" s="43" t="s">
        <v>263</v>
      </c>
      <c r="B108" s="44" t="s">
        <v>264</v>
      </c>
      <c r="C108" s="44" t="s">
        <v>68</v>
      </c>
      <c r="D108" s="45">
        <v>2486.0949999999998</v>
      </c>
      <c r="E108" s="45">
        <v>1175.3599999999999</v>
      </c>
      <c r="F108" s="45">
        <v>1175.3599999999999</v>
      </c>
    </row>
    <row r="109" spans="1:6" ht="31.5" x14ac:dyDescent="0.25">
      <c r="A109" s="43" t="s">
        <v>541</v>
      </c>
      <c r="B109" s="44" t="s">
        <v>542</v>
      </c>
      <c r="C109" s="44" t="s">
        <v>68</v>
      </c>
      <c r="D109" s="45">
        <v>1333.335</v>
      </c>
      <c r="E109" s="45" t="s">
        <v>68</v>
      </c>
      <c r="F109" s="45" t="s">
        <v>68</v>
      </c>
    </row>
    <row r="110" spans="1:6" ht="47.25" x14ac:dyDescent="0.25">
      <c r="A110" s="46" t="s">
        <v>251</v>
      </c>
      <c r="B110" s="47" t="s">
        <v>543</v>
      </c>
      <c r="C110" s="47" t="s">
        <v>68</v>
      </c>
      <c r="D110" s="48">
        <v>1333.335</v>
      </c>
      <c r="E110" s="48" t="s">
        <v>68</v>
      </c>
      <c r="F110" s="48" t="s">
        <v>68</v>
      </c>
    </row>
    <row r="111" spans="1:6" ht="31.5" x14ac:dyDescent="0.25">
      <c r="A111" s="46" t="s">
        <v>219</v>
      </c>
      <c r="B111" s="47" t="s">
        <v>543</v>
      </c>
      <c r="C111" s="47" t="s">
        <v>220</v>
      </c>
      <c r="D111" s="48">
        <v>1111.1120000000001</v>
      </c>
      <c r="E111" s="48" t="s">
        <v>68</v>
      </c>
      <c r="F111" s="48" t="s">
        <v>68</v>
      </c>
    </row>
    <row r="112" spans="1:6" ht="15.75" x14ac:dyDescent="0.25">
      <c r="A112" s="46" t="s">
        <v>253</v>
      </c>
      <c r="B112" s="47" t="s">
        <v>543</v>
      </c>
      <c r="C112" s="47" t="s">
        <v>12</v>
      </c>
      <c r="D112" s="48">
        <v>222.22300000000001</v>
      </c>
      <c r="E112" s="48" t="s">
        <v>68</v>
      </c>
      <c r="F112" s="48" t="s">
        <v>68</v>
      </c>
    </row>
    <row r="113" spans="1:6" ht="47.25" x14ac:dyDescent="0.25">
      <c r="A113" s="43" t="s">
        <v>265</v>
      </c>
      <c r="B113" s="44" t="s">
        <v>266</v>
      </c>
      <c r="C113" s="44" t="s">
        <v>68</v>
      </c>
      <c r="D113" s="45">
        <v>1152.76</v>
      </c>
      <c r="E113" s="45">
        <v>1175.3599999999999</v>
      </c>
      <c r="F113" s="45">
        <v>1175.3599999999999</v>
      </c>
    </row>
    <row r="114" spans="1:6" ht="31.5" x14ac:dyDescent="0.25">
      <c r="A114" s="46" t="s">
        <v>267</v>
      </c>
      <c r="B114" s="47" t="s">
        <v>268</v>
      </c>
      <c r="C114" s="47" t="s">
        <v>68</v>
      </c>
      <c r="D114" s="48">
        <v>1152.76</v>
      </c>
      <c r="E114" s="48">
        <v>1175.3599999999999</v>
      </c>
      <c r="F114" s="48">
        <v>1175.3599999999999</v>
      </c>
    </row>
    <row r="115" spans="1:6" ht="47.25" x14ac:dyDescent="0.25">
      <c r="A115" s="46" t="s">
        <v>269</v>
      </c>
      <c r="B115" s="47" t="s">
        <v>268</v>
      </c>
      <c r="C115" s="47" t="s">
        <v>19</v>
      </c>
      <c r="D115" s="48">
        <v>1152.76</v>
      </c>
      <c r="E115" s="48">
        <v>1175.3599999999999</v>
      </c>
      <c r="F115" s="48">
        <v>1175.3599999999999</v>
      </c>
    </row>
    <row r="116" spans="1:6" ht="31.5" x14ac:dyDescent="0.25">
      <c r="A116" s="43" t="s">
        <v>270</v>
      </c>
      <c r="B116" s="44" t="s">
        <v>271</v>
      </c>
      <c r="C116" s="44" t="s">
        <v>68</v>
      </c>
      <c r="D116" s="45">
        <v>791.85799999999995</v>
      </c>
      <c r="E116" s="45">
        <v>791.85799999999995</v>
      </c>
      <c r="F116" s="45">
        <v>791.85799999999995</v>
      </c>
    </row>
    <row r="117" spans="1:6" ht="63" x14ac:dyDescent="0.25">
      <c r="A117" s="43" t="s">
        <v>272</v>
      </c>
      <c r="B117" s="44" t="s">
        <v>273</v>
      </c>
      <c r="C117" s="44" t="s">
        <v>68</v>
      </c>
      <c r="D117" s="45">
        <v>791.85799999999995</v>
      </c>
      <c r="E117" s="45">
        <v>791.85799999999995</v>
      </c>
      <c r="F117" s="45">
        <v>791.85799999999995</v>
      </c>
    </row>
    <row r="118" spans="1:6" ht="78.75" x14ac:dyDescent="0.25">
      <c r="A118" s="46" t="s">
        <v>274</v>
      </c>
      <c r="B118" s="47" t="s">
        <v>275</v>
      </c>
      <c r="C118" s="47" t="s">
        <v>68</v>
      </c>
      <c r="D118" s="48">
        <v>791.85799999999995</v>
      </c>
      <c r="E118" s="48">
        <v>791.85799999999995</v>
      </c>
      <c r="F118" s="48">
        <v>791.85799999999995</v>
      </c>
    </row>
    <row r="119" spans="1:6" ht="78.75" x14ac:dyDescent="0.25">
      <c r="A119" s="46" t="s">
        <v>330</v>
      </c>
      <c r="B119" s="47" t="s">
        <v>275</v>
      </c>
      <c r="C119" s="47" t="s">
        <v>331</v>
      </c>
      <c r="D119" s="48">
        <v>96.236999999999995</v>
      </c>
      <c r="E119" s="48">
        <v>96.236999999999995</v>
      </c>
      <c r="F119" s="48">
        <v>96.236999999999995</v>
      </c>
    </row>
    <row r="120" spans="1:6" ht="31.5" x14ac:dyDescent="0.25">
      <c r="A120" s="46" t="s">
        <v>219</v>
      </c>
      <c r="B120" s="47" t="s">
        <v>275</v>
      </c>
      <c r="C120" s="47" t="s">
        <v>220</v>
      </c>
      <c r="D120" s="48">
        <v>695.62099999999998</v>
      </c>
      <c r="E120" s="48">
        <v>695.62099999999998</v>
      </c>
      <c r="F120" s="48">
        <v>695.62099999999998</v>
      </c>
    </row>
    <row r="121" spans="1:6" ht="31.5" x14ac:dyDescent="0.25">
      <c r="A121" s="43" t="s">
        <v>276</v>
      </c>
      <c r="B121" s="44" t="s">
        <v>277</v>
      </c>
      <c r="C121" s="44" t="s">
        <v>68</v>
      </c>
      <c r="D121" s="45">
        <v>441495.72320000001</v>
      </c>
      <c r="E121" s="45">
        <v>439000.39578999998</v>
      </c>
      <c r="F121" s="45">
        <v>431796.48858</v>
      </c>
    </row>
    <row r="122" spans="1:6" ht="31.5" x14ac:dyDescent="0.25">
      <c r="A122" s="43" t="s">
        <v>278</v>
      </c>
      <c r="B122" s="44" t="s">
        <v>279</v>
      </c>
      <c r="C122" s="44" t="s">
        <v>68</v>
      </c>
      <c r="D122" s="45">
        <v>149745.52153</v>
      </c>
      <c r="E122" s="45">
        <v>156780.71088</v>
      </c>
      <c r="F122" s="45">
        <v>149080.71088</v>
      </c>
    </row>
    <row r="123" spans="1:6" ht="47.25" x14ac:dyDescent="0.25">
      <c r="A123" s="43" t="s">
        <v>280</v>
      </c>
      <c r="B123" s="44" t="s">
        <v>281</v>
      </c>
      <c r="C123" s="44" t="s">
        <v>68</v>
      </c>
      <c r="D123" s="45">
        <v>145392.75872000001</v>
      </c>
      <c r="E123" s="45">
        <v>154613.71088</v>
      </c>
      <c r="F123" s="45">
        <v>146913.71088</v>
      </c>
    </row>
    <row r="124" spans="1:6" ht="47.25" x14ac:dyDescent="0.25">
      <c r="A124" s="46" t="s">
        <v>269</v>
      </c>
      <c r="B124" s="47" t="s">
        <v>281</v>
      </c>
      <c r="C124" s="47" t="s">
        <v>19</v>
      </c>
      <c r="D124" s="48">
        <v>32692.669839999999</v>
      </c>
      <c r="E124" s="48">
        <v>41913.622000000003</v>
      </c>
      <c r="F124" s="48">
        <v>34213.622000000003</v>
      </c>
    </row>
    <row r="125" spans="1:6" ht="63" x14ac:dyDescent="0.25">
      <c r="A125" s="46" t="s">
        <v>282</v>
      </c>
      <c r="B125" s="47" t="s">
        <v>283</v>
      </c>
      <c r="C125" s="47" t="s">
        <v>68</v>
      </c>
      <c r="D125" s="48">
        <v>111121.2</v>
      </c>
      <c r="E125" s="48">
        <v>111121.2</v>
      </c>
      <c r="F125" s="48">
        <v>111121.2</v>
      </c>
    </row>
    <row r="126" spans="1:6" ht="47.25" x14ac:dyDescent="0.25">
      <c r="A126" s="46" t="s">
        <v>269</v>
      </c>
      <c r="B126" s="47" t="s">
        <v>283</v>
      </c>
      <c r="C126" s="47" t="s">
        <v>19</v>
      </c>
      <c r="D126" s="48">
        <v>111121.2</v>
      </c>
      <c r="E126" s="48">
        <v>111121.2</v>
      </c>
      <c r="F126" s="48">
        <v>111121.2</v>
      </c>
    </row>
    <row r="127" spans="1:6" ht="63" x14ac:dyDescent="0.25">
      <c r="A127" s="46" t="s">
        <v>284</v>
      </c>
      <c r="B127" s="47" t="s">
        <v>285</v>
      </c>
      <c r="C127" s="47" t="s">
        <v>68</v>
      </c>
      <c r="D127" s="48">
        <v>1578.88888</v>
      </c>
      <c r="E127" s="48">
        <v>1578.88888</v>
      </c>
      <c r="F127" s="48">
        <v>1578.88888</v>
      </c>
    </row>
    <row r="128" spans="1:6" ht="47.25" x14ac:dyDescent="0.25">
      <c r="A128" s="46" t="s">
        <v>269</v>
      </c>
      <c r="B128" s="47" t="s">
        <v>285</v>
      </c>
      <c r="C128" s="47" t="s">
        <v>19</v>
      </c>
      <c r="D128" s="48">
        <v>1578.88888</v>
      </c>
      <c r="E128" s="48">
        <v>1578.88888</v>
      </c>
      <c r="F128" s="48">
        <v>1578.88888</v>
      </c>
    </row>
    <row r="129" spans="1:6" ht="94.5" x14ac:dyDescent="0.25">
      <c r="A129" s="43" t="s">
        <v>286</v>
      </c>
      <c r="B129" s="44" t="s">
        <v>287</v>
      </c>
      <c r="C129" s="44" t="s">
        <v>68</v>
      </c>
      <c r="D129" s="45">
        <v>2167</v>
      </c>
      <c r="E129" s="45">
        <v>2167</v>
      </c>
      <c r="F129" s="45">
        <v>2167</v>
      </c>
    </row>
    <row r="130" spans="1:6" ht="94.5" x14ac:dyDescent="0.25">
      <c r="A130" s="46" t="s">
        <v>286</v>
      </c>
      <c r="B130" s="47" t="s">
        <v>288</v>
      </c>
      <c r="C130" s="47" t="s">
        <v>68</v>
      </c>
      <c r="D130" s="48">
        <v>2167</v>
      </c>
      <c r="E130" s="48">
        <v>2167</v>
      </c>
      <c r="F130" s="48">
        <v>2167</v>
      </c>
    </row>
    <row r="131" spans="1:6" ht="47.25" x14ac:dyDescent="0.25">
      <c r="A131" s="46" t="s">
        <v>269</v>
      </c>
      <c r="B131" s="47" t="s">
        <v>288</v>
      </c>
      <c r="C131" s="47" t="s">
        <v>19</v>
      </c>
      <c r="D131" s="48">
        <v>2167</v>
      </c>
      <c r="E131" s="48">
        <v>2167</v>
      </c>
      <c r="F131" s="48">
        <v>2167</v>
      </c>
    </row>
    <row r="132" spans="1:6" ht="31.5" x14ac:dyDescent="0.25">
      <c r="A132" s="43" t="s">
        <v>289</v>
      </c>
      <c r="B132" s="44" t="s">
        <v>290</v>
      </c>
      <c r="C132" s="44" t="s">
        <v>68</v>
      </c>
      <c r="D132" s="45">
        <v>2090.96281</v>
      </c>
      <c r="E132" s="45" t="s">
        <v>68</v>
      </c>
      <c r="F132" s="45" t="s">
        <v>68</v>
      </c>
    </row>
    <row r="133" spans="1:6" ht="63" x14ac:dyDescent="0.25">
      <c r="A133" s="46" t="s">
        <v>755</v>
      </c>
      <c r="B133" s="47" t="s">
        <v>756</v>
      </c>
      <c r="C133" s="47" t="s">
        <v>68</v>
      </c>
      <c r="D133" s="48">
        <v>690.96280999999999</v>
      </c>
      <c r="E133" s="48" t="s">
        <v>68</v>
      </c>
      <c r="F133" s="48" t="s">
        <v>68</v>
      </c>
    </row>
    <row r="134" spans="1:6" ht="47.25" x14ac:dyDescent="0.25">
      <c r="A134" s="46" t="s">
        <v>269</v>
      </c>
      <c r="B134" s="47" t="s">
        <v>756</v>
      </c>
      <c r="C134" s="47" t="s">
        <v>19</v>
      </c>
      <c r="D134" s="48">
        <v>690.96280999999999</v>
      </c>
      <c r="E134" s="48" t="s">
        <v>68</v>
      </c>
      <c r="F134" s="48" t="s">
        <v>68</v>
      </c>
    </row>
    <row r="135" spans="1:6" ht="47.25" x14ac:dyDescent="0.25">
      <c r="A135" s="46" t="s">
        <v>291</v>
      </c>
      <c r="B135" s="47" t="s">
        <v>292</v>
      </c>
      <c r="C135" s="47" t="s">
        <v>68</v>
      </c>
      <c r="D135" s="48">
        <v>1400</v>
      </c>
      <c r="E135" s="48" t="s">
        <v>68</v>
      </c>
      <c r="F135" s="48" t="s">
        <v>68</v>
      </c>
    </row>
    <row r="136" spans="1:6" ht="47.25" x14ac:dyDescent="0.25">
      <c r="A136" s="46" t="s">
        <v>269</v>
      </c>
      <c r="B136" s="47" t="s">
        <v>292</v>
      </c>
      <c r="C136" s="47" t="s">
        <v>19</v>
      </c>
      <c r="D136" s="48">
        <v>1400</v>
      </c>
      <c r="E136" s="48" t="s">
        <v>68</v>
      </c>
      <c r="F136" s="48" t="s">
        <v>68</v>
      </c>
    </row>
    <row r="137" spans="1:6" ht="15.75" x14ac:dyDescent="0.25">
      <c r="A137" s="43" t="s">
        <v>293</v>
      </c>
      <c r="B137" s="44" t="s">
        <v>294</v>
      </c>
      <c r="C137" s="44" t="s">
        <v>68</v>
      </c>
      <c r="D137" s="45">
        <v>94.8</v>
      </c>
      <c r="E137" s="45" t="s">
        <v>68</v>
      </c>
      <c r="F137" s="45" t="s">
        <v>68</v>
      </c>
    </row>
    <row r="138" spans="1:6" ht="47.25" x14ac:dyDescent="0.25">
      <c r="A138" s="46" t="s">
        <v>269</v>
      </c>
      <c r="B138" s="47" t="s">
        <v>294</v>
      </c>
      <c r="C138" s="47" t="s">
        <v>19</v>
      </c>
      <c r="D138" s="48">
        <v>94.8</v>
      </c>
      <c r="E138" s="48" t="s">
        <v>68</v>
      </c>
      <c r="F138" s="48" t="s">
        <v>68</v>
      </c>
    </row>
    <row r="139" spans="1:6" ht="31.5" x14ac:dyDescent="0.25">
      <c r="A139" s="43" t="s">
        <v>296</v>
      </c>
      <c r="B139" s="44" t="s">
        <v>297</v>
      </c>
      <c r="C139" s="44" t="s">
        <v>68</v>
      </c>
      <c r="D139" s="45">
        <v>242447.83614</v>
      </c>
      <c r="E139" s="45">
        <v>241428.01074999999</v>
      </c>
      <c r="F139" s="45">
        <v>248424.10354000001</v>
      </c>
    </row>
    <row r="140" spans="1:6" ht="31.5" x14ac:dyDescent="0.25">
      <c r="A140" s="43" t="s">
        <v>298</v>
      </c>
      <c r="B140" s="44" t="s">
        <v>299</v>
      </c>
      <c r="C140" s="44" t="s">
        <v>68</v>
      </c>
      <c r="D140" s="45">
        <v>213507.19982000001</v>
      </c>
      <c r="E140" s="45">
        <v>211066.25281999999</v>
      </c>
      <c r="F140" s="45">
        <v>220804.67525</v>
      </c>
    </row>
    <row r="141" spans="1:6" ht="47.25" x14ac:dyDescent="0.25">
      <c r="A141" s="46" t="s">
        <v>269</v>
      </c>
      <c r="B141" s="47" t="s">
        <v>299</v>
      </c>
      <c r="C141" s="47" t="s">
        <v>19</v>
      </c>
      <c r="D141" s="48">
        <v>29678.319</v>
      </c>
      <c r="E141" s="48">
        <v>27237.371999999999</v>
      </c>
      <c r="F141" s="48">
        <v>36975.794430000002</v>
      </c>
    </row>
    <row r="142" spans="1:6" ht="63" x14ac:dyDescent="0.25">
      <c r="A142" s="46" t="s">
        <v>282</v>
      </c>
      <c r="B142" s="47" t="s">
        <v>300</v>
      </c>
      <c r="C142" s="47" t="s">
        <v>68</v>
      </c>
      <c r="D142" s="48">
        <v>181900.79999999999</v>
      </c>
      <c r="E142" s="48">
        <v>181900.79999999999</v>
      </c>
      <c r="F142" s="48">
        <v>181900.79999999999</v>
      </c>
    </row>
    <row r="143" spans="1:6" ht="47.25" x14ac:dyDescent="0.25">
      <c r="A143" s="46" t="s">
        <v>269</v>
      </c>
      <c r="B143" s="47" t="s">
        <v>300</v>
      </c>
      <c r="C143" s="47" t="s">
        <v>19</v>
      </c>
      <c r="D143" s="48">
        <v>181900.79999999999</v>
      </c>
      <c r="E143" s="48">
        <v>181900.79999999999</v>
      </c>
      <c r="F143" s="48">
        <v>181900.79999999999</v>
      </c>
    </row>
    <row r="144" spans="1:6" ht="63" x14ac:dyDescent="0.25">
      <c r="A144" s="46" t="s">
        <v>284</v>
      </c>
      <c r="B144" s="47" t="s">
        <v>301</v>
      </c>
      <c r="C144" s="47" t="s">
        <v>68</v>
      </c>
      <c r="D144" s="48">
        <v>1928.0808199999999</v>
      </c>
      <c r="E144" s="48">
        <v>1928.0808199999999</v>
      </c>
      <c r="F144" s="48">
        <v>1928.0808199999999</v>
      </c>
    </row>
    <row r="145" spans="1:6" ht="47.25" x14ac:dyDescent="0.25">
      <c r="A145" s="46" t="s">
        <v>269</v>
      </c>
      <c r="B145" s="47" t="s">
        <v>301</v>
      </c>
      <c r="C145" s="47" t="s">
        <v>19</v>
      </c>
      <c r="D145" s="48">
        <v>1928.0808199999999</v>
      </c>
      <c r="E145" s="48">
        <v>1928.0808199999999</v>
      </c>
      <c r="F145" s="48">
        <v>1928.0808199999999</v>
      </c>
    </row>
    <row r="146" spans="1:6" ht="94.5" x14ac:dyDescent="0.25">
      <c r="A146" s="43" t="s">
        <v>286</v>
      </c>
      <c r="B146" s="44" t="s">
        <v>302</v>
      </c>
      <c r="C146" s="44" t="s">
        <v>68</v>
      </c>
      <c r="D146" s="45">
        <v>363.2</v>
      </c>
      <c r="E146" s="45">
        <v>363.2</v>
      </c>
      <c r="F146" s="45">
        <v>363.2</v>
      </c>
    </row>
    <row r="147" spans="1:6" ht="94.5" x14ac:dyDescent="0.25">
      <c r="A147" s="46" t="s">
        <v>286</v>
      </c>
      <c r="B147" s="47" t="s">
        <v>303</v>
      </c>
      <c r="C147" s="47" t="s">
        <v>68</v>
      </c>
      <c r="D147" s="48">
        <v>363.2</v>
      </c>
      <c r="E147" s="48">
        <v>363.2</v>
      </c>
      <c r="F147" s="48">
        <v>363.2</v>
      </c>
    </row>
    <row r="148" spans="1:6" ht="47.25" x14ac:dyDescent="0.25">
      <c r="A148" s="46" t="s">
        <v>269</v>
      </c>
      <c r="B148" s="47" t="s">
        <v>303</v>
      </c>
      <c r="C148" s="47" t="s">
        <v>19</v>
      </c>
      <c r="D148" s="48">
        <v>363.2</v>
      </c>
      <c r="E148" s="48">
        <v>363.2</v>
      </c>
      <c r="F148" s="48">
        <v>363.2</v>
      </c>
    </row>
    <row r="149" spans="1:6" ht="15.75" x14ac:dyDescent="0.25">
      <c r="A149" s="43" t="s">
        <v>293</v>
      </c>
      <c r="B149" s="44" t="s">
        <v>304</v>
      </c>
      <c r="C149" s="44" t="s">
        <v>68</v>
      </c>
      <c r="D149" s="45">
        <v>79.2</v>
      </c>
      <c r="E149" s="45" t="s">
        <v>68</v>
      </c>
      <c r="F149" s="45" t="s">
        <v>68</v>
      </c>
    </row>
    <row r="150" spans="1:6" ht="47.25" x14ac:dyDescent="0.25">
      <c r="A150" s="46" t="s">
        <v>269</v>
      </c>
      <c r="B150" s="47" t="s">
        <v>304</v>
      </c>
      <c r="C150" s="47" t="s">
        <v>19</v>
      </c>
      <c r="D150" s="48">
        <v>79.2</v>
      </c>
      <c r="E150" s="48" t="s">
        <v>68</v>
      </c>
      <c r="F150" s="48" t="s">
        <v>68</v>
      </c>
    </row>
    <row r="151" spans="1:6" ht="15.75" x14ac:dyDescent="0.25">
      <c r="A151" s="43" t="s">
        <v>305</v>
      </c>
      <c r="B151" s="44" t="s">
        <v>306</v>
      </c>
      <c r="C151" s="44" t="s">
        <v>68</v>
      </c>
      <c r="D151" s="45">
        <v>1046.9690800000001</v>
      </c>
      <c r="E151" s="45">
        <v>1876.11112</v>
      </c>
      <c r="F151" s="45">
        <v>1965.8888899999999</v>
      </c>
    </row>
    <row r="152" spans="1:6" ht="63" x14ac:dyDescent="0.25">
      <c r="A152" s="46" t="s">
        <v>755</v>
      </c>
      <c r="B152" s="47" t="s">
        <v>757</v>
      </c>
      <c r="C152" s="47" t="s">
        <v>68</v>
      </c>
      <c r="D152" s="48">
        <v>481.08019000000002</v>
      </c>
      <c r="E152" s="48" t="s">
        <v>68</v>
      </c>
      <c r="F152" s="48" t="s">
        <v>68</v>
      </c>
    </row>
    <row r="153" spans="1:6" ht="47.25" x14ac:dyDescent="0.25">
      <c r="A153" s="46" t="s">
        <v>269</v>
      </c>
      <c r="B153" s="47" t="s">
        <v>757</v>
      </c>
      <c r="C153" s="47" t="s">
        <v>19</v>
      </c>
      <c r="D153" s="48">
        <v>481.08019000000002</v>
      </c>
      <c r="E153" s="48" t="s">
        <v>68</v>
      </c>
      <c r="F153" s="48" t="s">
        <v>68</v>
      </c>
    </row>
    <row r="154" spans="1:6" ht="47.25" x14ac:dyDescent="0.25">
      <c r="A154" s="46" t="s">
        <v>291</v>
      </c>
      <c r="B154" s="47" t="s">
        <v>307</v>
      </c>
      <c r="C154" s="47" t="s">
        <v>68</v>
      </c>
      <c r="D154" s="48">
        <v>565.88888999999995</v>
      </c>
      <c r="E154" s="48">
        <v>1876.11112</v>
      </c>
      <c r="F154" s="48">
        <v>1965.8888899999999</v>
      </c>
    </row>
    <row r="155" spans="1:6" ht="47.25" x14ac:dyDescent="0.25">
      <c r="A155" s="46" t="s">
        <v>269</v>
      </c>
      <c r="B155" s="47" t="s">
        <v>307</v>
      </c>
      <c r="C155" s="47" t="s">
        <v>19</v>
      </c>
      <c r="D155" s="48">
        <v>565.88888999999995</v>
      </c>
      <c r="E155" s="48">
        <v>1876.11112</v>
      </c>
      <c r="F155" s="48">
        <v>1965.8888899999999</v>
      </c>
    </row>
    <row r="156" spans="1:6" ht="63" x14ac:dyDescent="0.25">
      <c r="A156" s="43" t="s">
        <v>308</v>
      </c>
      <c r="B156" s="44" t="s">
        <v>309</v>
      </c>
      <c r="C156" s="44" t="s">
        <v>68</v>
      </c>
      <c r="D156" s="45">
        <v>16103.2</v>
      </c>
      <c r="E156" s="45">
        <v>16216.4</v>
      </c>
      <c r="F156" s="45">
        <v>16216.4</v>
      </c>
    </row>
    <row r="157" spans="1:6" ht="63" x14ac:dyDescent="0.25">
      <c r="A157" s="46" t="s">
        <v>545</v>
      </c>
      <c r="B157" s="47" t="s">
        <v>310</v>
      </c>
      <c r="C157" s="47" t="s">
        <v>68</v>
      </c>
      <c r="D157" s="48">
        <v>16103.2</v>
      </c>
      <c r="E157" s="48">
        <v>16216.4</v>
      </c>
      <c r="F157" s="48">
        <v>16216.4</v>
      </c>
    </row>
    <row r="158" spans="1:6" ht="47.25" x14ac:dyDescent="0.25">
      <c r="A158" s="46" t="s">
        <v>269</v>
      </c>
      <c r="B158" s="47" t="s">
        <v>310</v>
      </c>
      <c r="C158" s="47" t="s">
        <v>19</v>
      </c>
      <c r="D158" s="48">
        <v>16103.2</v>
      </c>
      <c r="E158" s="48">
        <v>16216.4</v>
      </c>
      <c r="F158" s="48">
        <v>16216.4</v>
      </c>
    </row>
    <row r="159" spans="1:6" ht="15.75" x14ac:dyDescent="0.25">
      <c r="A159" s="43" t="s">
        <v>546</v>
      </c>
      <c r="B159" s="44" t="s">
        <v>547</v>
      </c>
      <c r="C159" s="44" t="s">
        <v>68</v>
      </c>
      <c r="D159" s="45">
        <v>23.871580000000002</v>
      </c>
      <c r="E159" s="45" t="s">
        <v>68</v>
      </c>
      <c r="F159" s="45" t="s">
        <v>68</v>
      </c>
    </row>
    <row r="160" spans="1:6" ht="47.25" x14ac:dyDescent="0.25">
      <c r="A160" s="46" t="s">
        <v>269</v>
      </c>
      <c r="B160" s="47" t="s">
        <v>547</v>
      </c>
      <c r="C160" s="47" t="s">
        <v>19</v>
      </c>
      <c r="D160" s="48">
        <v>23.871580000000002</v>
      </c>
      <c r="E160" s="48" t="s">
        <v>68</v>
      </c>
      <c r="F160" s="48" t="s">
        <v>68</v>
      </c>
    </row>
    <row r="161" spans="1:6" ht="15.75" x14ac:dyDescent="0.25">
      <c r="A161" s="43" t="s">
        <v>758</v>
      </c>
      <c r="B161" s="44" t="s">
        <v>759</v>
      </c>
      <c r="C161" s="44" t="s">
        <v>68</v>
      </c>
      <c r="D161" s="45">
        <v>19.82</v>
      </c>
      <c r="E161" s="45" t="s">
        <v>68</v>
      </c>
      <c r="F161" s="45" t="s">
        <v>68</v>
      </c>
    </row>
    <row r="162" spans="1:6" ht="31.5" x14ac:dyDescent="0.25">
      <c r="A162" s="46" t="s">
        <v>219</v>
      </c>
      <c r="B162" s="47" t="s">
        <v>759</v>
      </c>
      <c r="C162" s="47" t="s">
        <v>220</v>
      </c>
      <c r="D162" s="48">
        <v>19.82</v>
      </c>
      <c r="E162" s="48" t="s">
        <v>68</v>
      </c>
      <c r="F162" s="48" t="s">
        <v>68</v>
      </c>
    </row>
    <row r="163" spans="1:6" ht="47.25" x14ac:dyDescent="0.25">
      <c r="A163" s="43" t="s">
        <v>311</v>
      </c>
      <c r="B163" s="44" t="s">
        <v>312</v>
      </c>
      <c r="C163" s="44" t="s">
        <v>68</v>
      </c>
      <c r="D163" s="45">
        <v>9438.7878799999999</v>
      </c>
      <c r="E163" s="45">
        <v>9348.3838400000004</v>
      </c>
      <c r="F163" s="45">
        <v>9073.9393999999993</v>
      </c>
    </row>
    <row r="164" spans="1:6" ht="63" x14ac:dyDescent="0.25">
      <c r="A164" s="46" t="s">
        <v>548</v>
      </c>
      <c r="B164" s="47" t="s">
        <v>313</v>
      </c>
      <c r="C164" s="47" t="s">
        <v>68</v>
      </c>
      <c r="D164" s="48">
        <v>9438.7878799999999</v>
      </c>
      <c r="E164" s="48">
        <v>9348.3838400000004</v>
      </c>
      <c r="F164" s="48">
        <v>9073.9393999999993</v>
      </c>
    </row>
    <row r="165" spans="1:6" ht="47.25" x14ac:dyDescent="0.25">
      <c r="A165" s="46" t="s">
        <v>269</v>
      </c>
      <c r="B165" s="47" t="s">
        <v>313</v>
      </c>
      <c r="C165" s="47" t="s">
        <v>19</v>
      </c>
      <c r="D165" s="48">
        <v>9438.7878799999999</v>
      </c>
      <c r="E165" s="48">
        <v>9348.3838400000004</v>
      </c>
      <c r="F165" s="48">
        <v>9073.9393999999993</v>
      </c>
    </row>
    <row r="166" spans="1:6" ht="47.25" x14ac:dyDescent="0.25">
      <c r="A166" s="43" t="s">
        <v>295</v>
      </c>
      <c r="B166" s="44" t="s">
        <v>314</v>
      </c>
      <c r="C166" s="44" t="s">
        <v>68</v>
      </c>
      <c r="D166" s="45">
        <v>1865.5877800000001</v>
      </c>
      <c r="E166" s="45" t="s">
        <v>68</v>
      </c>
      <c r="F166" s="45" t="s">
        <v>68</v>
      </c>
    </row>
    <row r="167" spans="1:6" ht="47.25" x14ac:dyDescent="0.25">
      <c r="A167" s="46" t="s">
        <v>295</v>
      </c>
      <c r="B167" s="47" t="s">
        <v>315</v>
      </c>
      <c r="C167" s="47" t="s">
        <v>68</v>
      </c>
      <c r="D167" s="48">
        <v>1865.5877800000001</v>
      </c>
      <c r="E167" s="48" t="s">
        <v>68</v>
      </c>
      <c r="F167" s="48" t="s">
        <v>68</v>
      </c>
    </row>
    <row r="168" spans="1:6" ht="47.25" x14ac:dyDescent="0.25">
      <c r="A168" s="46" t="s">
        <v>269</v>
      </c>
      <c r="B168" s="47" t="s">
        <v>315</v>
      </c>
      <c r="C168" s="47" t="s">
        <v>19</v>
      </c>
      <c r="D168" s="48">
        <v>1865.5877800000001</v>
      </c>
      <c r="E168" s="48" t="s">
        <v>68</v>
      </c>
      <c r="F168" s="48" t="s">
        <v>68</v>
      </c>
    </row>
    <row r="169" spans="1:6" ht="47.25" x14ac:dyDescent="0.25">
      <c r="A169" s="43" t="s">
        <v>291</v>
      </c>
      <c r="B169" s="44" t="s">
        <v>714</v>
      </c>
      <c r="C169" s="44" t="s">
        <v>68</v>
      </c>
      <c r="D169" s="45" t="s">
        <v>68</v>
      </c>
      <c r="E169" s="45">
        <v>2557.6629699999999</v>
      </c>
      <c r="F169" s="45" t="s">
        <v>68</v>
      </c>
    </row>
    <row r="170" spans="1:6" ht="47.25" x14ac:dyDescent="0.25">
      <c r="A170" s="46" t="s">
        <v>291</v>
      </c>
      <c r="B170" s="47" t="s">
        <v>715</v>
      </c>
      <c r="C170" s="47" t="s">
        <v>68</v>
      </c>
      <c r="D170" s="48" t="s">
        <v>68</v>
      </c>
      <c r="E170" s="48">
        <v>2182.88519</v>
      </c>
      <c r="F170" s="48" t="s">
        <v>68</v>
      </c>
    </row>
    <row r="171" spans="1:6" ht="47.25" x14ac:dyDescent="0.25">
      <c r="A171" s="46" t="s">
        <v>269</v>
      </c>
      <c r="B171" s="47" t="s">
        <v>715</v>
      </c>
      <c r="C171" s="47" t="s">
        <v>19</v>
      </c>
      <c r="D171" s="48" t="s">
        <v>68</v>
      </c>
      <c r="E171" s="48">
        <v>2182.88519</v>
      </c>
      <c r="F171" s="48" t="s">
        <v>68</v>
      </c>
    </row>
    <row r="172" spans="1:6" ht="47.25" x14ac:dyDescent="0.25">
      <c r="A172" s="46" t="s">
        <v>291</v>
      </c>
      <c r="B172" s="47" t="s">
        <v>760</v>
      </c>
      <c r="C172" s="47" t="s">
        <v>68</v>
      </c>
      <c r="D172" s="48" t="s">
        <v>68</v>
      </c>
      <c r="E172" s="48">
        <v>374.77778000000001</v>
      </c>
      <c r="F172" s="48" t="s">
        <v>68</v>
      </c>
    </row>
    <row r="173" spans="1:6" ht="47.25" x14ac:dyDescent="0.25">
      <c r="A173" s="46" t="s">
        <v>269</v>
      </c>
      <c r="B173" s="47" t="s">
        <v>760</v>
      </c>
      <c r="C173" s="47" t="s">
        <v>19</v>
      </c>
      <c r="D173" s="48" t="s">
        <v>68</v>
      </c>
      <c r="E173" s="48">
        <v>374.77778000000001</v>
      </c>
      <c r="F173" s="48" t="s">
        <v>68</v>
      </c>
    </row>
    <row r="174" spans="1:6" ht="31.5" x14ac:dyDescent="0.25">
      <c r="A174" s="43" t="s">
        <v>316</v>
      </c>
      <c r="B174" s="44" t="s">
        <v>317</v>
      </c>
      <c r="C174" s="44" t="s">
        <v>68</v>
      </c>
      <c r="D174" s="45">
        <v>26000.671719999998</v>
      </c>
      <c r="E174" s="45">
        <v>18343.171719999998</v>
      </c>
      <c r="F174" s="45">
        <v>12343.17172</v>
      </c>
    </row>
    <row r="175" spans="1:6" ht="47.25" x14ac:dyDescent="0.25">
      <c r="A175" s="43" t="s">
        <v>280</v>
      </c>
      <c r="B175" s="44" t="s">
        <v>318</v>
      </c>
      <c r="C175" s="44" t="s">
        <v>68</v>
      </c>
      <c r="D175" s="45">
        <v>24500.671719999998</v>
      </c>
      <c r="E175" s="45">
        <v>18343.171719999998</v>
      </c>
      <c r="F175" s="45">
        <v>12343.17172</v>
      </c>
    </row>
    <row r="176" spans="1:6" ht="47.25" x14ac:dyDescent="0.25">
      <c r="A176" s="46" t="s">
        <v>269</v>
      </c>
      <c r="B176" s="47" t="s">
        <v>318</v>
      </c>
      <c r="C176" s="47" t="s">
        <v>19</v>
      </c>
      <c r="D176" s="48">
        <v>22213.5</v>
      </c>
      <c r="E176" s="48">
        <v>16056</v>
      </c>
      <c r="F176" s="48">
        <v>10056</v>
      </c>
    </row>
    <row r="177" spans="1:6" ht="63" x14ac:dyDescent="0.25">
      <c r="A177" s="46" t="s">
        <v>284</v>
      </c>
      <c r="B177" s="47" t="s">
        <v>319</v>
      </c>
      <c r="C177" s="47" t="s">
        <v>68</v>
      </c>
      <c r="D177" s="48">
        <v>2287.1717199999998</v>
      </c>
      <c r="E177" s="48">
        <v>2287.1717199999998</v>
      </c>
      <c r="F177" s="48">
        <v>2287.1717199999998</v>
      </c>
    </row>
    <row r="178" spans="1:6" ht="47.25" x14ac:dyDescent="0.25">
      <c r="A178" s="46" t="s">
        <v>269</v>
      </c>
      <c r="B178" s="47" t="s">
        <v>319</v>
      </c>
      <c r="C178" s="47" t="s">
        <v>19</v>
      </c>
      <c r="D178" s="48">
        <v>2287.1717199999998</v>
      </c>
      <c r="E178" s="48">
        <v>2287.1717199999998</v>
      </c>
      <c r="F178" s="48">
        <v>2287.1717199999998</v>
      </c>
    </row>
    <row r="179" spans="1:6" ht="31.5" x14ac:dyDescent="0.25">
      <c r="A179" s="43" t="s">
        <v>761</v>
      </c>
      <c r="B179" s="44" t="s">
        <v>762</v>
      </c>
      <c r="C179" s="44" t="s">
        <v>68</v>
      </c>
      <c r="D179" s="45">
        <v>1500</v>
      </c>
      <c r="E179" s="45" t="s">
        <v>68</v>
      </c>
      <c r="F179" s="45" t="s">
        <v>68</v>
      </c>
    </row>
    <row r="180" spans="1:6" ht="63" x14ac:dyDescent="0.25">
      <c r="A180" s="46" t="s">
        <v>763</v>
      </c>
      <c r="B180" s="47" t="s">
        <v>764</v>
      </c>
      <c r="C180" s="47" t="s">
        <v>68</v>
      </c>
      <c r="D180" s="48">
        <v>1500</v>
      </c>
      <c r="E180" s="48" t="s">
        <v>68</v>
      </c>
      <c r="F180" s="48" t="s">
        <v>68</v>
      </c>
    </row>
    <row r="181" spans="1:6" ht="47.25" x14ac:dyDescent="0.25">
      <c r="A181" s="46" t="s">
        <v>269</v>
      </c>
      <c r="B181" s="47" t="s">
        <v>764</v>
      </c>
      <c r="C181" s="47" t="s">
        <v>19</v>
      </c>
      <c r="D181" s="48">
        <v>1500</v>
      </c>
      <c r="E181" s="48" t="s">
        <v>68</v>
      </c>
      <c r="F181" s="48" t="s">
        <v>68</v>
      </c>
    </row>
    <row r="182" spans="1:6" ht="31.5" x14ac:dyDescent="0.25">
      <c r="A182" s="43" t="s">
        <v>320</v>
      </c>
      <c r="B182" s="44" t="s">
        <v>321</v>
      </c>
      <c r="C182" s="44" t="s">
        <v>68</v>
      </c>
      <c r="D182" s="45">
        <v>1063.41139</v>
      </c>
      <c r="E182" s="45">
        <v>907.72044000000005</v>
      </c>
      <c r="F182" s="45">
        <v>907.72044000000005</v>
      </c>
    </row>
    <row r="183" spans="1:6" ht="31.5" x14ac:dyDescent="0.25">
      <c r="A183" s="43" t="s">
        <v>322</v>
      </c>
      <c r="B183" s="44" t="s">
        <v>323</v>
      </c>
      <c r="C183" s="44" t="s">
        <v>68</v>
      </c>
      <c r="D183" s="45">
        <v>906.76139000000001</v>
      </c>
      <c r="E183" s="45">
        <v>907.72044000000005</v>
      </c>
      <c r="F183" s="45">
        <v>907.72044000000005</v>
      </c>
    </row>
    <row r="184" spans="1:6" ht="47.25" x14ac:dyDescent="0.25">
      <c r="A184" s="46" t="s">
        <v>269</v>
      </c>
      <c r="B184" s="47" t="s">
        <v>323</v>
      </c>
      <c r="C184" s="47" t="s">
        <v>19</v>
      </c>
      <c r="D184" s="48">
        <v>20</v>
      </c>
      <c r="E184" s="48" t="s">
        <v>68</v>
      </c>
      <c r="F184" s="48" t="s">
        <v>68</v>
      </c>
    </row>
    <row r="185" spans="1:6" ht="31.5" x14ac:dyDescent="0.25">
      <c r="A185" s="46" t="s">
        <v>549</v>
      </c>
      <c r="B185" s="47" t="s">
        <v>550</v>
      </c>
      <c r="C185" s="47" t="s">
        <v>68</v>
      </c>
      <c r="D185" s="48">
        <v>886.76139000000001</v>
      </c>
      <c r="E185" s="48">
        <v>907.72044000000005</v>
      </c>
      <c r="F185" s="48">
        <v>907.72044000000005</v>
      </c>
    </row>
    <row r="186" spans="1:6" ht="47.25" x14ac:dyDescent="0.25">
      <c r="A186" s="46" t="s">
        <v>269</v>
      </c>
      <c r="B186" s="47" t="s">
        <v>550</v>
      </c>
      <c r="C186" s="47" t="s">
        <v>19</v>
      </c>
      <c r="D186" s="48">
        <v>886.76139000000001</v>
      </c>
      <c r="E186" s="48">
        <v>907.72044000000005</v>
      </c>
      <c r="F186" s="48">
        <v>907.72044000000005</v>
      </c>
    </row>
    <row r="187" spans="1:6" ht="31.5" x14ac:dyDescent="0.25">
      <c r="A187" s="43" t="s">
        <v>324</v>
      </c>
      <c r="B187" s="44" t="s">
        <v>325</v>
      </c>
      <c r="C187" s="44" t="s">
        <v>68</v>
      </c>
      <c r="D187" s="45">
        <v>156.65</v>
      </c>
      <c r="E187" s="45" t="s">
        <v>68</v>
      </c>
      <c r="F187" s="45" t="s">
        <v>68</v>
      </c>
    </row>
    <row r="188" spans="1:6" ht="47.25" x14ac:dyDescent="0.25">
      <c r="A188" s="46" t="s">
        <v>269</v>
      </c>
      <c r="B188" s="47" t="s">
        <v>325</v>
      </c>
      <c r="C188" s="47" t="s">
        <v>19</v>
      </c>
      <c r="D188" s="48">
        <v>156.65</v>
      </c>
      <c r="E188" s="48" t="s">
        <v>68</v>
      </c>
      <c r="F188" s="48" t="s">
        <v>68</v>
      </c>
    </row>
    <row r="189" spans="1:6" ht="31.5" x14ac:dyDescent="0.25">
      <c r="A189" s="43" t="s">
        <v>326</v>
      </c>
      <c r="B189" s="44" t="s">
        <v>327</v>
      </c>
      <c r="C189" s="44" t="s">
        <v>68</v>
      </c>
      <c r="D189" s="45">
        <v>22238.28242</v>
      </c>
      <c r="E189" s="45">
        <v>21540.781999999999</v>
      </c>
      <c r="F189" s="45">
        <v>21040.781999999999</v>
      </c>
    </row>
    <row r="190" spans="1:6" ht="31.5" x14ac:dyDescent="0.25">
      <c r="A190" s="43" t="s">
        <v>328</v>
      </c>
      <c r="B190" s="44" t="s">
        <v>329</v>
      </c>
      <c r="C190" s="44" t="s">
        <v>68</v>
      </c>
      <c r="D190" s="45">
        <v>22238.28242</v>
      </c>
      <c r="E190" s="45">
        <v>21540.781999999999</v>
      </c>
      <c r="F190" s="45">
        <v>21040.781999999999</v>
      </c>
    </row>
    <row r="191" spans="1:6" ht="78.75" x14ac:dyDescent="0.25">
      <c r="A191" s="46" t="s">
        <v>330</v>
      </c>
      <c r="B191" s="47" t="s">
        <v>329</v>
      </c>
      <c r="C191" s="47" t="s">
        <v>331</v>
      </c>
      <c r="D191" s="48">
        <v>19165.679</v>
      </c>
      <c r="E191" s="48">
        <v>19146.679</v>
      </c>
      <c r="F191" s="48">
        <v>19146.679</v>
      </c>
    </row>
    <row r="192" spans="1:6" ht="31.5" x14ac:dyDescent="0.25">
      <c r="A192" s="46" t="s">
        <v>219</v>
      </c>
      <c r="B192" s="47" t="s">
        <v>329</v>
      </c>
      <c r="C192" s="47" t="s">
        <v>220</v>
      </c>
      <c r="D192" s="48">
        <v>647.00041999999996</v>
      </c>
      <c r="E192" s="48" t="s">
        <v>68</v>
      </c>
      <c r="F192" s="48" t="s">
        <v>68</v>
      </c>
    </row>
    <row r="193" spans="1:6" ht="31.5" x14ac:dyDescent="0.25">
      <c r="A193" s="46" t="s">
        <v>237</v>
      </c>
      <c r="B193" s="47" t="s">
        <v>329</v>
      </c>
      <c r="C193" s="47" t="s">
        <v>238</v>
      </c>
      <c r="D193" s="48">
        <v>6</v>
      </c>
      <c r="E193" s="48" t="s">
        <v>68</v>
      </c>
      <c r="F193" s="48" t="s">
        <v>68</v>
      </c>
    </row>
    <row r="194" spans="1:6" ht="15.75" x14ac:dyDescent="0.25">
      <c r="A194" s="46" t="s">
        <v>212</v>
      </c>
      <c r="B194" s="47" t="s">
        <v>329</v>
      </c>
      <c r="C194" s="47" t="s">
        <v>29</v>
      </c>
      <c r="D194" s="48">
        <v>25.5</v>
      </c>
      <c r="E194" s="48" t="s">
        <v>68</v>
      </c>
      <c r="F194" s="48" t="s">
        <v>68</v>
      </c>
    </row>
    <row r="195" spans="1:6" ht="31.5" x14ac:dyDescent="0.25">
      <c r="A195" s="46" t="s">
        <v>551</v>
      </c>
      <c r="B195" s="47" t="s">
        <v>552</v>
      </c>
      <c r="C195" s="47" t="s">
        <v>68</v>
      </c>
      <c r="D195" s="48">
        <v>2394.1030000000001</v>
      </c>
      <c r="E195" s="48">
        <v>2394.1030000000001</v>
      </c>
      <c r="F195" s="48">
        <v>1894.1030000000001</v>
      </c>
    </row>
    <row r="196" spans="1:6" ht="78.75" x14ac:dyDescent="0.25">
      <c r="A196" s="46" t="s">
        <v>330</v>
      </c>
      <c r="B196" s="47" t="s">
        <v>552</v>
      </c>
      <c r="C196" s="47" t="s">
        <v>331</v>
      </c>
      <c r="D196" s="48">
        <v>2394.1030000000001</v>
      </c>
      <c r="E196" s="48">
        <v>2394.1030000000001</v>
      </c>
      <c r="F196" s="48">
        <v>1894.1030000000001</v>
      </c>
    </row>
    <row r="197" spans="1:6" ht="31.5" x14ac:dyDescent="0.25">
      <c r="A197" s="43" t="s">
        <v>332</v>
      </c>
      <c r="B197" s="44" t="s">
        <v>333</v>
      </c>
      <c r="C197" s="44" t="s">
        <v>68</v>
      </c>
      <c r="D197" s="45">
        <v>113645.88687</v>
      </c>
      <c r="E197" s="45">
        <v>94697.430940000006</v>
      </c>
      <c r="F197" s="45">
        <v>105521.21154</v>
      </c>
    </row>
    <row r="198" spans="1:6" ht="31.5" x14ac:dyDescent="0.25">
      <c r="A198" s="43" t="s">
        <v>334</v>
      </c>
      <c r="B198" s="44" t="s">
        <v>335</v>
      </c>
      <c r="C198" s="44" t="s">
        <v>68</v>
      </c>
      <c r="D198" s="45">
        <v>16979.45192</v>
      </c>
      <c r="E198" s="45">
        <v>16386.95192</v>
      </c>
      <c r="F198" s="45">
        <v>16386.95192</v>
      </c>
    </row>
    <row r="199" spans="1:6" ht="15.75" x14ac:dyDescent="0.25">
      <c r="A199" s="43" t="s">
        <v>336</v>
      </c>
      <c r="B199" s="44" t="s">
        <v>337</v>
      </c>
      <c r="C199" s="44" t="s">
        <v>68</v>
      </c>
      <c r="D199" s="45">
        <v>16979.45192</v>
      </c>
      <c r="E199" s="45">
        <v>16386.95192</v>
      </c>
      <c r="F199" s="45">
        <v>16386.95192</v>
      </c>
    </row>
    <row r="200" spans="1:6" ht="47.25" x14ac:dyDescent="0.25">
      <c r="A200" s="46" t="s">
        <v>269</v>
      </c>
      <c r="B200" s="47" t="s">
        <v>337</v>
      </c>
      <c r="C200" s="47" t="s">
        <v>19</v>
      </c>
      <c r="D200" s="48">
        <v>11440.26</v>
      </c>
      <c r="E200" s="48">
        <v>10847.76</v>
      </c>
      <c r="F200" s="48">
        <v>10847.76</v>
      </c>
    </row>
    <row r="201" spans="1:6" ht="63" x14ac:dyDescent="0.25">
      <c r="A201" s="46" t="s">
        <v>284</v>
      </c>
      <c r="B201" s="47" t="s">
        <v>338</v>
      </c>
      <c r="C201" s="47" t="s">
        <v>68</v>
      </c>
      <c r="D201" s="48">
        <v>5539.1919200000002</v>
      </c>
      <c r="E201" s="48">
        <v>5539.1919200000002</v>
      </c>
      <c r="F201" s="48">
        <v>5539.1919200000002</v>
      </c>
    </row>
    <row r="202" spans="1:6" ht="47.25" x14ac:dyDescent="0.25">
      <c r="A202" s="46" t="s">
        <v>269</v>
      </c>
      <c r="B202" s="47" t="s">
        <v>338</v>
      </c>
      <c r="C202" s="47" t="s">
        <v>19</v>
      </c>
      <c r="D202" s="48">
        <v>5539.1919200000002</v>
      </c>
      <c r="E202" s="48">
        <v>5539.1919200000002</v>
      </c>
      <c r="F202" s="48">
        <v>5539.1919200000002</v>
      </c>
    </row>
    <row r="203" spans="1:6" ht="15.75" x14ac:dyDescent="0.25">
      <c r="A203" s="43" t="s">
        <v>339</v>
      </c>
      <c r="B203" s="44" t="s">
        <v>340</v>
      </c>
      <c r="C203" s="44" t="s">
        <v>68</v>
      </c>
      <c r="D203" s="45">
        <v>21778.882989999998</v>
      </c>
      <c r="E203" s="45">
        <v>17158.995780000001</v>
      </c>
      <c r="F203" s="45">
        <v>20809.817780000001</v>
      </c>
    </row>
    <row r="204" spans="1:6" ht="15.75" x14ac:dyDescent="0.25">
      <c r="A204" s="43" t="s">
        <v>636</v>
      </c>
      <c r="B204" s="44" t="s">
        <v>637</v>
      </c>
      <c r="C204" s="44" t="s">
        <v>68</v>
      </c>
      <c r="D204" s="45">
        <v>324.61505</v>
      </c>
      <c r="E204" s="45" t="s">
        <v>68</v>
      </c>
      <c r="F204" s="45" t="s">
        <v>68</v>
      </c>
    </row>
    <row r="205" spans="1:6" ht="15.75" x14ac:dyDescent="0.25">
      <c r="A205" s="46" t="s">
        <v>638</v>
      </c>
      <c r="B205" s="47" t="s">
        <v>693</v>
      </c>
      <c r="C205" s="47" t="s">
        <v>68</v>
      </c>
      <c r="D205" s="48">
        <v>110.52632</v>
      </c>
      <c r="E205" s="48" t="s">
        <v>68</v>
      </c>
      <c r="F205" s="48" t="s">
        <v>68</v>
      </c>
    </row>
    <row r="206" spans="1:6" ht="47.25" x14ac:dyDescent="0.25">
      <c r="A206" s="46" t="s">
        <v>269</v>
      </c>
      <c r="B206" s="47" t="s">
        <v>693</v>
      </c>
      <c r="C206" s="47" t="s">
        <v>19</v>
      </c>
      <c r="D206" s="48">
        <v>110.52632</v>
      </c>
      <c r="E206" s="48" t="s">
        <v>68</v>
      </c>
      <c r="F206" s="48" t="s">
        <v>68</v>
      </c>
    </row>
    <row r="207" spans="1:6" ht="15.75" x14ac:dyDescent="0.25">
      <c r="A207" s="46" t="s">
        <v>638</v>
      </c>
      <c r="B207" s="47" t="s">
        <v>639</v>
      </c>
      <c r="C207" s="47" t="s">
        <v>68</v>
      </c>
      <c r="D207" s="48">
        <v>214.08873</v>
      </c>
      <c r="E207" s="48" t="s">
        <v>68</v>
      </c>
      <c r="F207" s="48" t="s">
        <v>68</v>
      </c>
    </row>
    <row r="208" spans="1:6" ht="47.25" x14ac:dyDescent="0.25">
      <c r="A208" s="46" t="s">
        <v>269</v>
      </c>
      <c r="B208" s="47" t="s">
        <v>639</v>
      </c>
      <c r="C208" s="47" t="s">
        <v>19</v>
      </c>
      <c r="D208" s="48">
        <v>214.08873</v>
      </c>
      <c r="E208" s="48" t="s">
        <v>68</v>
      </c>
      <c r="F208" s="48" t="s">
        <v>68</v>
      </c>
    </row>
    <row r="209" spans="1:6" ht="15.75" x14ac:dyDescent="0.25">
      <c r="A209" s="43" t="s">
        <v>341</v>
      </c>
      <c r="B209" s="44" t="s">
        <v>342</v>
      </c>
      <c r="C209" s="44" t="s">
        <v>68</v>
      </c>
      <c r="D209" s="45">
        <v>21194.253349999999</v>
      </c>
      <c r="E209" s="45">
        <v>17158.995780000001</v>
      </c>
      <c r="F209" s="45">
        <v>20809.817780000001</v>
      </c>
    </row>
    <row r="210" spans="1:6" ht="47.25" x14ac:dyDescent="0.25">
      <c r="A210" s="46" t="s">
        <v>269</v>
      </c>
      <c r="B210" s="47" t="s">
        <v>342</v>
      </c>
      <c r="C210" s="47" t="s">
        <v>19</v>
      </c>
      <c r="D210" s="48">
        <v>10386.475570000001</v>
      </c>
      <c r="E210" s="48">
        <v>6351.2179999999998</v>
      </c>
      <c r="F210" s="48">
        <v>10002.040000000001</v>
      </c>
    </row>
    <row r="211" spans="1:6" ht="47.25" x14ac:dyDescent="0.25">
      <c r="A211" s="46" t="s">
        <v>343</v>
      </c>
      <c r="B211" s="47" t="s">
        <v>344</v>
      </c>
      <c r="C211" s="47" t="s">
        <v>68</v>
      </c>
      <c r="D211" s="48">
        <v>10807.77778</v>
      </c>
      <c r="E211" s="48">
        <v>10807.77778</v>
      </c>
      <c r="F211" s="48">
        <v>10807.77778</v>
      </c>
    </row>
    <row r="212" spans="1:6" ht="47.25" x14ac:dyDescent="0.25">
      <c r="A212" s="46" t="s">
        <v>269</v>
      </c>
      <c r="B212" s="47" t="s">
        <v>344</v>
      </c>
      <c r="C212" s="47" t="s">
        <v>19</v>
      </c>
      <c r="D212" s="48">
        <v>10807.77778</v>
      </c>
      <c r="E212" s="48">
        <v>10807.77778</v>
      </c>
      <c r="F212" s="48">
        <v>10807.77778</v>
      </c>
    </row>
    <row r="213" spans="1:6" ht="15.75" x14ac:dyDescent="0.25">
      <c r="A213" s="43" t="s">
        <v>765</v>
      </c>
      <c r="B213" s="44" t="s">
        <v>766</v>
      </c>
      <c r="C213" s="44" t="s">
        <v>68</v>
      </c>
      <c r="D213" s="45">
        <v>260.01459</v>
      </c>
      <c r="E213" s="45" t="s">
        <v>68</v>
      </c>
      <c r="F213" s="45" t="s">
        <v>68</v>
      </c>
    </row>
    <row r="214" spans="1:6" ht="31.5" x14ac:dyDescent="0.25">
      <c r="A214" s="46" t="s">
        <v>767</v>
      </c>
      <c r="B214" s="47" t="s">
        <v>768</v>
      </c>
      <c r="C214" s="47" t="s">
        <v>68</v>
      </c>
      <c r="D214" s="48">
        <v>260.01459</v>
      </c>
      <c r="E214" s="48" t="s">
        <v>68</v>
      </c>
      <c r="F214" s="48" t="s">
        <v>68</v>
      </c>
    </row>
    <row r="215" spans="1:6" ht="47.25" x14ac:dyDescent="0.25">
      <c r="A215" s="46" t="s">
        <v>269</v>
      </c>
      <c r="B215" s="47" t="s">
        <v>768</v>
      </c>
      <c r="C215" s="47" t="s">
        <v>19</v>
      </c>
      <c r="D215" s="48">
        <v>260.01459</v>
      </c>
      <c r="E215" s="48" t="s">
        <v>68</v>
      </c>
      <c r="F215" s="48" t="s">
        <v>68</v>
      </c>
    </row>
    <row r="216" spans="1:6" ht="15.75" x14ac:dyDescent="0.25">
      <c r="A216" s="43" t="s">
        <v>346</v>
      </c>
      <c r="B216" s="44" t="s">
        <v>347</v>
      </c>
      <c r="C216" s="44" t="s">
        <v>68</v>
      </c>
      <c r="D216" s="45">
        <v>4287.8579200000004</v>
      </c>
      <c r="E216" s="45">
        <v>3349.16192</v>
      </c>
      <c r="F216" s="45">
        <v>3483.16192</v>
      </c>
    </row>
    <row r="217" spans="1:6" ht="15.75" x14ac:dyDescent="0.25">
      <c r="A217" s="43" t="s">
        <v>341</v>
      </c>
      <c r="B217" s="44" t="s">
        <v>348</v>
      </c>
      <c r="C217" s="44" t="s">
        <v>68</v>
      </c>
      <c r="D217" s="45">
        <v>3320.4019199999998</v>
      </c>
      <c r="E217" s="45">
        <v>3349.16192</v>
      </c>
      <c r="F217" s="45">
        <v>3483.16192</v>
      </c>
    </row>
    <row r="218" spans="1:6" ht="47.25" x14ac:dyDescent="0.25">
      <c r="A218" s="46" t="s">
        <v>269</v>
      </c>
      <c r="B218" s="47" t="s">
        <v>348</v>
      </c>
      <c r="C218" s="47" t="s">
        <v>19</v>
      </c>
      <c r="D218" s="48">
        <v>1401.21</v>
      </c>
      <c r="E218" s="48">
        <v>1429.97</v>
      </c>
      <c r="F218" s="48">
        <v>1563.97</v>
      </c>
    </row>
    <row r="219" spans="1:6" ht="47.25" x14ac:dyDescent="0.25">
      <c r="A219" s="46" t="s">
        <v>343</v>
      </c>
      <c r="B219" s="47" t="s">
        <v>349</v>
      </c>
      <c r="C219" s="47" t="s">
        <v>68</v>
      </c>
      <c r="D219" s="48">
        <v>1919.19192</v>
      </c>
      <c r="E219" s="48">
        <v>1919.19192</v>
      </c>
      <c r="F219" s="48">
        <v>1919.19192</v>
      </c>
    </row>
    <row r="220" spans="1:6" ht="47.25" x14ac:dyDescent="0.25">
      <c r="A220" s="46" t="s">
        <v>269</v>
      </c>
      <c r="B220" s="47" t="s">
        <v>349</v>
      </c>
      <c r="C220" s="47" t="s">
        <v>19</v>
      </c>
      <c r="D220" s="48">
        <v>1919.19192</v>
      </c>
      <c r="E220" s="48">
        <v>1919.19192</v>
      </c>
      <c r="F220" s="48">
        <v>1919.19192</v>
      </c>
    </row>
    <row r="221" spans="1:6" ht="47.25" x14ac:dyDescent="0.25">
      <c r="A221" s="43" t="s">
        <v>345</v>
      </c>
      <c r="B221" s="44" t="s">
        <v>553</v>
      </c>
      <c r="C221" s="44" t="s">
        <v>68</v>
      </c>
      <c r="D221" s="45">
        <v>667.45600000000002</v>
      </c>
      <c r="E221" s="45" t="s">
        <v>68</v>
      </c>
      <c r="F221" s="45" t="s">
        <v>68</v>
      </c>
    </row>
    <row r="222" spans="1:6" ht="47.25" x14ac:dyDescent="0.25">
      <c r="A222" s="46" t="s">
        <v>345</v>
      </c>
      <c r="B222" s="47" t="s">
        <v>554</v>
      </c>
      <c r="C222" s="47" t="s">
        <v>68</v>
      </c>
      <c r="D222" s="48">
        <v>667.45600000000002</v>
      </c>
      <c r="E222" s="48" t="s">
        <v>68</v>
      </c>
      <c r="F222" s="48" t="s">
        <v>68</v>
      </c>
    </row>
    <row r="223" spans="1:6" ht="47.25" x14ac:dyDescent="0.25">
      <c r="A223" s="46" t="s">
        <v>269</v>
      </c>
      <c r="B223" s="47" t="s">
        <v>554</v>
      </c>
      <c r="C223" s="47" t="s">
        <v>19</v>
      </c>
      <c r="D223" s="48">
        <v>667.45600000000002</v>
      </c>
      <c r="E223" s="48" t="s">
        <v>68</v>
      </c>
      <c r="F223" s="48" t="s">
        <v>68</v>
      </c>
    </row>
    <row r="224" spans="1:6" ht="15.75" x14ac:dyDescent="0.25">
      <c r="A224" s="43" t="s">
        <v>305</v>
      </c>
      <c r="B224" s="44" t="s">
        <v>721</v>
      </c>
      <c r="C224" s="44" t="s">
        <v>68</v>
      </c>
      <c r="D224" s="45">
        <v>300</v>
      </c>
      <c r="E224" s="45" t="s">
        <v>68</v>
      </c>
      <c r="F224" s="45" t="s">
        <v>68</v>
      </c>
    </row>
    <row r="225" spans="1:6" ht="47.25" x14ac:dyDescent="0.25">
      <c r="A225" s="46" t="s">
        <v>722</v>
      </c>
      <c r="B225" s="47" t="s">
        <v>723</v>
      </c>
      <c r="C225" s="47" t="s">
        <v>68</v>
      </c>
      <c r="D225" s="48">
        <v>300</v>
      </c>
      <c r="E225" s="48" t="s">
        <v>68</v>
      </c>
      <c r="F225" s="48" t="s">
        <v>68</v>
      </c>
    </row>
    <row r="226" spans="1:6" ht="47.25" x14ac:dyDescent="0.25">
      <c r="A226" s="46" t="s">
        <v>269</v>
      </c>
      <c r="B226" s="47" t="s">
        <v>723</v>
      </c>
      <c r="C226" s="47" t="s">
        <v>19</v>
      </c>
      <c r="D226" s="48">
        <v>300</v>
      </c>
      <c r="E226" s="48" t="s">
        <v>68</v>
      </c>
      <c r="F226" s="48" t="s">
        <v>68</v>
      </c>
    </row>
    <row r="227" spans="1:6" ht="47.25" x14ac:dyDescent="0.25">
      <c r="A227" s="43" t="s">
        <v>350</v>
      </c>
      <c r="B227" s="44" t="s">
        <v>351</v>
      </c>
      <c r="C227" s="44" t="s">
        <v>68</v>
      </c>
      <c r="D227" s="45">
        <v>27800.182840000001</v>
      </c>
      <c r="E227" s="45">
        <v>22516.371719999999</v>
      </c>
      <c r="F227" s="45">
        <v>22516.371719999999</v>
      </c>
    </row>
    <row r="228" spans="1:6" ht="31.5" x14ac:dyDescent="0.25">
      <c r="A228" s="43" t="s">
        <v>352</v>
      </c>
      <c r="B228" s="44" t="s">
        <v>353</v>
      </c>
      <c r="C228" s="44" t="s">
        <v>68</v>
      </c>
      <c r="D228" s="45">
        <v>24558.510839999999</v>
      </c>
      <c r="E228" s="45">
        <v>22516.371719999999</v>
      </c>
      <c r="F228" s="45">
        <v>22516.371719999999</v>
      </c>
    </row>
    <row r="229" spans="1:6" ht="47.25" x14ac:dyDescent="0.25">
      <c r="A229" s="46" t="s">
        <v>269</v>
      </c>
      <c r="B229" s="47" t="s">
        <v>353</v>
      </c>
      <c r="C229" s="47" t="s">
        <v>19</v>
      </c>
      <c r="D229" s="48">
        <v>12841.339120000001</v>
      </c>
      <c r="E229" s="48">
        <v>10799.2</v>
      </c>
      <c r="F229" s="48">
        <v>10799.2</v>
      </c>
    </row>
    <row r="230" spans="1:6" ht="47.25" x14ac:dyDescent="0.25">
      <c r="A230" s="46" t="s">
        <v>343</v>
      </c>
      <c r="B230" s="47" t="s">
        <v>354</v>
      </c>
      <c r="C230" s="47" t="s">
        <v>68</v>
      </c>
      <c r="D230" s="48">
        <v>11717.17172</v>
      </c>
      <c r="E230" s="48">
        <v>11717.17172</v>
      </c>
      <c r="F230" s="48">
        <v>11717.17172</v>
      </c>
    </row>
    <row r="231" spans="1:6" ht="47.25" x14ac:dyDescent="0.25">
      <c r="A231" s="46" t="s">
        <v>269</v>
      </c>
      <c r="B231" s="47" t="s">
        <v>354</v>
      </c>
      <c r="C231" s="47" t="s">
        <v>19</v>
      </c>
      <c r="D231" s="48">
        <v>11717.17172</v>
      </c>
      <c r="E231" s="48">
        <v>11717.17172</v>
      </c>
      <c r="F231" s="48">
        <v>11717.17172</v>
      </c>
    </row>
    <row r="232" spans="1:6" ht="15.75" x14ac:dyDescent="0.25">
      <c r="A232" s="43" t="s">
        <v>355</v>
      </c>
      <c r="B232" s="44" t="s">
        <v>356</v>
      </c>
      <c r="C232" s="44" t="s">
        <v>68</v>
      </c>
      <c r="D232" s="45">
        <v>260</v>
      </c>
      <c r="E232" s="45" t="s">
        <v>68</v>
      </c>
      <c r="F232" s="45" t="s">
        <v>68</v>
      </c>
    </row>
    <row r="233" spans="1:6" ht="47.25" x14ac:dyDescent="0.25">
      <c r="A233" s="46" t="s">
        <v>269</v>
      </c>
      <c r="B233" s="47" t="s">
        <v>356</v>
      </c>
      <c r="C233" s="47" t="s">
        <v>19</v>
      </c>
      <c r="D233" s="48">
        <v>260</v>
      </c>
      <c r="E233" s="48" t="s">
        <v>68</v>
      </c>
      <c r="F233" s="48" t="s">
        <v>68</v>
      </c>
    </row>
    <row r="234" spans="1:6" ht="31.5" x14ac:dyDescent="0.25">
      <c r="A234" s="43" t="s">
        <v>357</v>
      </c>
      <c r="B234" s="44" t="s">
        <v>358</v>
      </c>
      <c r="C234" s="44" t="s">
        <v>68</v>
      </c>
      <c r="D234" s="45">
        <v>1470.4380000000001</v>
      </c>
      <c r="E234" s="45" t="s">
        <v>68</v>
      </c>
      <c r="F234" s="45" t="s">
        <v>68</v>
      </c>
    </row>
    <row r="235" spans="1:6" ht="78.75" x14ac:dyDescent="0.25">
      <c r="A235" s="46" t="s">
        <v>359</v>
      </c>
      <c r="B235" s="47" t="s">
        <v>360</v>
      </c>
      <c r="C235" s="47" t="s">
        <v>68</v>
      </c>
      <c r="D235" s="48">
        <v>1470.4380000000001</v>
      </c>
      <c r="E235" s="48" t="s">
        <v>68</v>
      </c>
      <c r="F235" s="48" t="s">
        <v>68</v>
      </c>
    </row>
    <row r="236" spans="1:6" ht="47.25" x14ac:dyDescent="0.25">
      <c r="A236" s="46" t="s">
        <v>269</v>
      </c>
      <c r="B236" s="47" t="s">
        <v>360</v>
      </c>
      <c r="C236" s="47" t="s">
        <v>19</v>
      </c>
      <c r="D236" s="48">
        <v>1470.4380000000001</v>
      </c>
      <c r="E236" s="48" t="s">
        <v>68</v>
      </c>
      <c r="F236" s="48" t="s">
        <v>68</v>
      </c>
    </row>
    <row r="237" spans="1:6" ht="15.75" x14ac:dyDescent="0.25">
      <c r="A237" s="43" t="s">
        <v>769</v>
      </c>
      <c r="B237" s="44" t="s">
        <v>770</v>
      </c>
      <c r="C237" s="44" t="s">
        <v>68</v>
      </c>
      <c r="D237" s="45">
        <v>400</v>
      </c>
      <c r="E237" s="45" t="s">
        <v>68</v>
      </c>
      <c r="F237" s="45" t="s">
        <v>68</v>
      </c>
    </row>
    <row r="238" spans="1:6" ht="31.5" x14ac:dyDescent="0.25">
      <c r="A238" s="46" t="s">
        <v>771</v>
      </c>
      <c r="B238" s="47" t="s">
        <v>772</v>
      </c>
      <c r="C238" s="47" t="s">
        <v>68</v>
      </c>
      <c r="D238" s="48">
        <v>400</v>
      </c>
      <c r="E238" s="48" t="s">
        <v>68</v>
      </c>
      <c r="F238" s="48" t="s">
        <v>68</v>
      </c>
    </row>
    <row r="239" spans="1:6" ht="47.25" x14ac:dyDescent="0.25">
      <c r="A239" s="46" t="s">
        <v>269</v>
      </c>
      <c r="B239" s="47" t="s">
        <v>772</v>
      </c>
      <c r="C239" s="47" t="s">
        <v>19</v>
      </c>
      <c r="D239" s="48">
        <v>400</v>
      </c>
      <c r="E239" s="48" t="s">
        <v>68</v>
      </c>
      <c r="F239" s="48" t="s">
        <v>68</v>
      </c>
    </row>
    <row r="240" spans="1:6" ht="15.75" x14ac:dyDescent="0.25">
      <c r="A240" s="43" t="s">
        <v>694</v>
      </c>
      <c r="B240" s="44" t="s">
        <v>695</v>
      </c>
      <c r="C240" s="44" t="s">
        <v>68</v>
      </c>
      <c r="D240" s="45">
        <v>1111.2339999999999</v>
      </c>
      <c r="E240" s="45" t="s">
        <v>68</v>
      </c>
      <c r="F240" s="45" t="s">
        <v>68</v>
      </c>
    </row>
    <row r="241" spans="1:6" ht="47.25" x14ac:dyDescent="0.25">
      <c r="A241" s="46" t="s">
        <v>345</v>
      </c>
      <c r="B241" s="47" t="s">
        <v>696</v>
      </c>
      <c r="C241" s="47" t="s">
        <v>68</v>
      </c>
      <c r="D241" s="48">
        <v>1111.2339999999999</v>
      </c>
      <c r="E241" s="48" t="s">
        <v>68</v>
      </c>
      <c r="F241" s="48" t="s">
        <v>68</v>
      </c>
    </row>
    <row r="242" spans="1:6" ht="47.25" x14ac:dyDescent="0.25">
      <c r="A242" s="46" t="s">
        <v>269</v>
      </c>
      <c r="B242" s="47" t="s">
        <v>696</v>
      </c>
      <c r="C242" s="47" t="s">
        <v>19</v>
      </c>
      <c r="D242" s="48">
        <v>1111.2339999999999</v>
      </c>
      <c r="E242" s="48" t="s">
        <v>68</v>
      </c>
      <c r="F242" s="48" t="s">
        <v>68</v>
      </c>
    </row>
    <row r="243" spans="1:6" ht="31.5" x14ac:dyDescent="0.25">
      <c r="A243" s="43" t="s">
        <v>361</v>
      </c>
      <c r="B243" s="44" t="s">
        <v>362</v>
      </c>
      <c r="C243" s="44" t="s">
        <v>68</v>
      </c>
      <c r="D243" s="45">
        <v>7664.5110000000004</v>
      </c>
      <c r="E243" s="45">
        <v>7251.9380000000001</v>
      </c>
      <c r="F243" s="45">
        <v>7251.9380000000001</v>
      </c>
    </row>
    <row r="244" spans="1:6" ht="31.5" x14ac:dyDescent="0.25">
      <c r="A244" s="43" t="s">
        <v>363</v>
      </c>
      <c r="B244" s="44" t="s">
        <v>364</v>
      </c>
      <c r="C244" s="44" t="s">
        <v>68</v>
      </c>
      <c r="D244" s="45">
        <v>7664.5110000000004</v>
      </c>
      <c r="E244" s="45">
        <v>7251.9380000000001</v>
      </c>
      <c r="F244" s="45">
        <v>7251.9380000000001</v>
      </c>
    </row>
    <row r="245" spans="1:6" ht="78.75" x14ac:dyDescent="0.25">
      <c r="A245" s="46" t="s">
        <v>330</v>
      </c>
      <c r="B245" s="47" t="s">
        <v>364</v>
      </c>
      <c r="C245" s="47" t="s">
        <v>331</v>
      </c>
      <c r="D245" s="48">
        <v>4994.63</v>
      </c>
      <c r="E245" s="48">
        <v>5148.8670000000002</v>
      </c>
      <c r="F245" s="48">
        <v>5148.8670000000002</v>
      </c>
    </row>
    <row r="246" spans="1:6" ht="31.5" x14ac:dyDescent="0.25">
      <c r="A246" s="46" t="s">
        <v>219</v>
      </c>
      <c r="B246" s="47" t="s">
        <v>364</v>
      </c>
      <c r="C246" s="47" t="s">
        <v>220</v>
      </c>
      <c r="D246" s="48">
        <v>566.80999999999995</v>
      </c>
      <c r="E246" s="48" t="s">
        <v>68</v>
      </c>
      <c r="F246" s="48" t="s">
        <v>68</v>
      </c>
    </row>
    <row r="247" spans="1:6" ht="31.5" x14ac:dyDescent="0.25">
      <c r="A247" s="46" t="s">
        <v>551</v>
      </c>
      <c r="B247" s="47" t="s">
        <v>555</v>
      </c>
      <c r="C247" s="47" t="s">
        <v>68</v>
      </c>
      <c r="D247" s="48">
        <v>2103.0709999999999</v>
      </c>
      <c r="E247" s="48">
        <v>2103.0709999999999</v>
      </c>
      <c r="F247" s="48">
        <v>2103.0709999999999</v>
      </c>
    </row>
    <row r="248" spans="1:6" ht="78.75" x14ac:dyDescent="0.25">
      <c r="A248" s="46" t="s">
        <v>330</v>
      </c>
      <c r="B248" s="47" t="s">
        <v>555</v>
      </c>
      <c r="C248" s="47" t="s">
        <v>331</v>
      </c>
      <c r="D248" s="48">
        <v>2103.0709999999999</v>
      </c>
      <c r="E248" s="48">
        <v>2103.0709999999999</v>
      </c>
      <c r="F248" s="48">
        <v>2103.0709999999999</v>
      </c>
    </row>
    <row r="249" spans="1:6" ht="31.5" x14ac:dyDescent="0.25">
      <c r="A249" s="43" t="s">
        <v>365</v>
      </c>
      <c r="B249" s="44" t="s">
        <v>366</v>
      </c>
      <c r="C249" s="44" t="s">
        <v>68</v>
      </c>
      <c r="D249" s="45">
        <v>31512.10828</v>
      </c>
      <c r="E249" s="45">
        <v>24536.219679999998</v>
      </c>
      <c r="F249" s="45">
        <v>31457.828280000002</v>
      </c>
    </row>
    <row r="250" spans="1:6" ht="15.75" x14ac:dyDescent="0.25">
      <c r="A250" s="43" t="s">
        <v>367</v>
      </c>
      <c r="B250" s="44" t="s">
        <v>368</v>
      </c>
      <c r="C250" s="44" t="s">
        <v>68</v>
      </c>
      <c r="D250" s="45">
        <v>31512.10828</v>
      </c>
      <c r="E250" s="45">
        <v>24536.219679999998</v>
      </c>
      <c r="F250" s="45">
        <v>31457.828280000002</v>
      </c>
    </row>
    <row r="251" spans="1:6" ht="47.25" x14ac:dyDescent="0.25">
      <c r="A251" s="46" t="s">
        <v>269</v>
      </c>
      <c r="B251" s="47" t="s">
        <v>368</v>
      </c>
      <c r="C251" s="47" t="s">
        <v>19</v>
      </c>
      <c r="D251" s="48">
        <v>17299.28</v>
      </c>
      <c r="E251" s="48">
        <v>10323.3914</v>
      </c>
      <c r="F251" s="48">
        <v>17245</v>
      </c>
    </row>
    <row r="252" spans="1:6" ht="47.25" x14ac:dyDescent="0.25">
      <c r="A252" s="46" t="s">
        <v>343</v>
      </c>
      <c r="B252" s="47" t="s">
        <v>369</v>
      </c>
      <c r="C252" s="47" t="s">
        <v>68</v>
      </c>
      <c r="D252" s="48">
        <v>14212.82828</v>
      </c>
      <c r="E252" s="48">
        <v>14212.82828</v>
      </c>
      <c r="F252" s="48">
        <v>14212.82828</v>
      </c>
    </row>
    <row r="253" spans="1:6" ht="47.25" x14ac:dyDescent="0.25">
      <c r="A253" s="46" t="s">
        <v>269</v>
      </c>
      <c r="B253" s="47" t="s">
        <v>369</v>
      </c>
      <c r="C253" s="47" t="s">
        <v>19</v>
      </c>
      <c r="D253" s="48">
        <v>14212.82828</v>
      </c>
      <c r="E253" s="48">
        <v>14212.82828</v>
      </c>
      <c r="F253" s="48">
        <v>14212.82828</v>
      </c>
    </row>
    <row r="254" spans="1:6" ht="31.5" x14ac:dyDescent="0.25">
      <c r="A254" s="43" t="s">
        <v>370</v>
      </c>
      <c r="B254" s="44" t="s">
        <v>371</v>
      </c>
      <c r="C254" s="44" t="s">
        <v>68</v>
      </c>
      <c r="D254" s="45">
        <v>3622.89192</v>
      </c>
      <c r="E254" s="45">
        <v>3497.7919200000001</v>
      </c>
      <c r="F254" s="45">
        <v>3615.14192</v>
      </c>
    </row>
    <row r="255" spans="1:6" ht="15.75" x14ac:dyDescent="0.25">
      <c r="A255" s="43" t="s">
        <v>372</v>
      </c>
      <c r="B255" s="44" t="s">
        <v>373</v>
      </c>
      <c r="C255" s="44" t="s">
        <v>68</v>
      </c>
      <c r="D255" s="45">
        <v>3622.89192</v>
      </c>
      <c r="E255" s="45">
        <v>3497.7919200000001</v>
      </c>
      <c r="F255" s="45">
        <v>3615.14192</v>
      </c>
    </row>
    <row r="256" spans="1:6" ht="47.25" x14ac:dyDescent="0.25">
      <c r="A256" s="46" t="s">
        <v>269</v>
      </c>
      <c r="B256" s="47" t="s">
        <v>373</v>
      </c>
      <c r="C256" s="47" t="s">
        <v>19</v>
      </c>
      <c r="D256" s="48">
        <v>1703.7</v>
      </c>
      <c r="E256" s="48">
        <v>1578.6</v>
      </c>
      <c r="F256" s="48">
        <v>1695.95</v>
      </c>
    </row>
    <row r="257" spans="1:6" ht="47.25" x14ac:dyDescent="0.25">
      <c r="A257" s="46" t="s">
        <v>343</v>
      </c>
      <c r="B257" s="47" t="s">
        <v>374</v>
      </c>
      <c r="C257" s="47" t="s">
        <v>68</v>
      </c>
      <c r="D257" s="48">
        <v>1919.19192</v>
      </c>
      <c r="E257" s="48">
        <v>1919.19192</v>
      </c>
      <c r="F257" s="48">
        <v>1919.19192</v>
      </c>
    </row>
    <row r="258" spans="1:6" ht="47.25" x14ac:dyDescent="0.25">
      <c r="A258" s="46" t="s">
        <v>269</v>
      </c>
      <c r="B258" s="47" t="s">
        <v>374</v>
      </c>
      <c r="C258" s="47" t="s">
        <v>19</v>
      </c>
      <c r="D258" s="48">
        <v>1919.19192</v>
      </c>
      <c r="E258" s="48">
        <v>1919.19192</v>
      </c>
      <c r="F258" s="48">
        <v>1919.19192</v>
      </c>
    </row>
    <row r="259" spans="1:6" ht="47.25" x14ac:dyDescent="0.25">
      <c r="A259" s="43" t="s">
        <v>375</v>
      </c>
      <c r="B259" s="44" t="s">
        <v>376</v>
      </c>
      <c r="C259" s="44" t="s">
        <v>68</v>
      </c>
      <c r="D259" s="45">
        <v>28268.92525</v>
      </c>
      <c r="E259" s="45">
        <v>18144.195250000001</v>
      </c>
      <c r="F259" s="45">
        <v>24121.92525</v>
      </c>
    </row>
    <row r="260" spans="1:6" ht="31.5" x14ac:dyDescent="0.25">
      <c r="A260" s="43" t="s">
        <v>773</v>
      </c>
      <c r="B260" s="44" t="s">
        <v>774</v>
      </c>
      <c r="C260" s="44" t="s">
        <v>68</v>
      </c>
      <c r="D260" s="45">
        <v>470</v>
      </c>
      <c r="E260" s="45" t="s">
        <v>68</v>
      </c>
      <c r="F260" s="45" t="s">
        <v>68</v>
      </c>
    </row>
    <row r="261" spans="1:6" ht="31.5" x14ac:dyDescent="0.25">
      <c r="A261" s="43" t="s">
        <v>775</v>
      </c>
      <c r="B261" s="44" t="s">
        <v>776</v>
      </c>
      <c r="C261" s="44" t="s">
        <v>68</v>
      </c>
      <c r="D261" s="45">
        <v>470</v>
      </c>
      <c r="E261" s="45" t="s">
        <v>68</v>
      </c>
      <c r="F261" s="45" t="s">
        <v>68</v>
      </c>
    </row>
    <row r="262" spans="1:6" ht="31.5" x14ac:dyDescent="0.25">
      <c r="A262" s="46" t="s">
        <v>777</v>
      </c>
      <c r="B262" s="47" t="s">
        <v>778</v>
      </c>
      <c r="C262" s="47" t="s">
        <v>68</v>
      </c>
      <c r="D262" s="48">
        <v>470</v>
      </c>
      <c r="E262" s="48" t="s">
        <v>68</v>
      </c>
      <c r="F262" s="48" t="s">
        <v>68</v>
      </c>
    </row>
    <row r="263" spans="1:6" ht="47.25" x14ac:dyDescent="0.25">
      <c r="A263" s="46" t="s">
        <v>269</v>
      </c>
      <c r="B263" s="47" t="s">
        <v>778</v>
      </c>
      <c r="C263" s="47" t="s">
        <v>19</v>
      </c>
      <c r="D263" s="48">
        <v>470</v>
      </c>
      <c r="E263" s="48" t="s">
        <v>68</v>
      </c>
      <c r="F263" s="48" t="s">
        <v>68</v>
      </c>
    </row>
    <row r="264" spans="1:6" ht="15.75" x14ac:dyDescent="0.25">
      <c r="A264" s="43" t="s">
        <v>377</v>
      </c>
      <c r="B264" s="44" t="s">
        <v>378</v>
      </c>
      <c r="C264" s="44" t="s">
        <v>68</v>
      </c>
      <c r="D264" s="45">
        <v>250</v>
      </c>
      <c r="E264" s="45" t="s">
        <v>68</v>
      </c>
      <c r="F264" s="45" t="s">
        <v>68</v>
      </c>
    </row>
    <row r="265" spans="1:6" ht="63" x14ac:dyDescent="0.25">
      <c r="A265" s="43" t="s">
        <v>379</v>
      </c>
      <c r="B265" s="44" t="s">
        <v>380</v>
      </c>
      <c r="C265" s="44" t="s">
        <v>68</v>
      </c>
      <c r="D265" s="45">
        <v>250</v>
      </c>
      <c r="E265" s="45" t="s">
        <v>68</v>
      </c>
      <c r="F265" s="45" t="s">
        <v>68</v>
      </c>
    </row>
    <row r="266" spans="1:6" ht="47.25" x14ac:dyDescent="0.25">
      <c r="A266" s="46" t="s">
        <v>269</v>
      </c>
      <c r="B266" s="47" t="s">
        <v>380</v>
      </c>
      <c r="C266" s="47" t="s">
        <v>19</v>
      </c>
      <c r="D266" s="48">
        <v>250</v>
      </c>
      <c r="E266" s="48" t="s">
        <v>68</v>
      </c>
      <c r="F266" s="48" t="s">
        <v>68</v>
      </c>
    </row>
    <row r="267" spans="1:6" ht="15.75" x14ac:dyDescent="0.25">
      <c r="A267" s="43" t="s">
        <v>381</v>
      </c>
      <c r="B267" s="44" t="s">
        <v>382</v>
      </c>
      <c r="C267" s="44" t="s">
        <v>68</v>
      </c>
      <c r="D267" s="45">
        <v>1080</v>
      </c>
      <c r="E267" s="45" t="s">
        <v>68</v>
      </c>
      <c r="F267" s="45" t="s">
        <v>68</v>
      </c>
    </row>
    <row r="268" spans="1:6" ht="47.25" x14ac:dyDescent="0.25">
      <c r="A268" s="43" t="s">
        <v>383</v>
      </c>
      <c r="B268" s="44" t="s">
        <v>384</v>
      </c>
      <c r="C268" s="44" t="s">
        <v>68</v>
      </c>
      <c r="D268" s="45">
        <v>1080</v>
      </c>
      <c r="E268" s="45" t="s">
        <v>68</v>
      </c>
      <c r="F268" s="45" t="s">
        <v>68</v>
      </c>
    </row>
    <row r="269" spans="1:6" ht="47.25" x14ac:dyDescent="0.25">
      <c r="A269" s="46" t="s">
        <v>269</v>
      </c>
      <c r="B269" s="47" t="s">
        <v>384</v>
      </c>
      <c r="C269" s="47" t="s">
        <v>19</v>
      </c>
      <c r="D269" s="48">
        <v>1080</v>
      </c>
      <c r="E269" s="48" t="s">
        <v>68</v>
      </c>
      <c r="F269" s="48" t="s">
        <v>68</v>
      </c>
    </row>
    <row r="270" spans="1:6" ht="20.25" customHeight="1" x14ac:dyDescent="0.25">
      <c r="A270" s="43" t="s">
        <v>385</v>
      </c>
      <c r="B270" s="44" t="s">
        <v>386</v>
      </c>
      <c r="C270" s="44" t="s">
        <v>68</v>
      </c>
      <c r="D270" s="45">
        <v>26468.92525</v>
      </c>
      <c r="E270" s="45">
        <v>18144.195250000001</v>
      </c>
      <c r="F270" s="45">
        <v>24121.92525</v>
      </c>
    </row>
    <row r="271" spans="1:6" ht="15.75" x14ac:dyDescent="0.25">
      <c r="A271" s="43" t="s">
        <v>387</v>
      </c>
      <c r="B271" s="44" t="s">
        <v>388</v>
      </c>
      <c r="C271" s="44" t="s">
        <v>68</v>
      </c>
      <c r="D271" s="45">
        <v>6929.7252500000004</v>
      </c>
      <c r="E271" s="45">
        <v>6719.7252500000004</v>
      </c>
      <c r="F271" s="45">
        <v>6904.7252500000004</v>
      </c>
    </row>
    <row r="272" spans="1:6" ht="47.25" x14ac:dyDescent="0.25">
      <c r="A272" s="46" t="s">
        <v>269</v>
      </c>
      <c r="B272" s="47" t="s">
        <v>388</v>
      </c>
      <c r="C272" s="47" t="s">
        <v>19</v>
      </c>
      <c r="D272" s="48">
        <v>6327.2</v>
      </c>
      <c r="E272" s="48">
        <v>6117.2</v>
      </c>
      <c r="F272" s="48">
        <v>6302.2</v>
      </c>
    </row>
    <row r="273" spans="1:6" ht="63" x14ac:dyDescent="0.25">
      <c r="A273" s="46" t="s">
        <v>284</v>
      </c>
      <c r="B273" s="47" t="s">
        <v>389</v>
      </c>
      <c r="C273" s="47" t="s">
        <v>68</v>
      </c>
      <c r="D273" s="48">
        <v>602.52525000000003</v>
      </c>
      <c r="E273" s="48">
        <v>602.52525000000003</v>
      </c>
      <c r="F273" s="48">
        <v>602.52525000000003</v>
      </c>
    </row>
    <row r="274" spans="1:6" ht="47.25" x14ac:dyDescent="0.25">
      <c r="A274" s="46" t="s">
        <v>269</v>
      </c>
      <c r="B274" s="47" t="s">
        <v>389</v>
      </c>
      <c r="C274" s="47" t="s">
        <v>19</v>
      </c>
      <c r="D274" s="48">
        <v>602.52525000000003</v>
      </c>
      <c r="E274" s="48">
        <v>602.52525000000003</v>
      </c>
      <c r="F274" s="48">
        <v>602.52525000000003</v>
      </c>
    </row>
    <row r="275" spans="1:6" ht="47.25" x14ac:dyDescent="0.25">
      <c r="A275" s="43" t="s">
        <v>779</v>
      </c>
      <c r="B275" s="44" t="s">
        <v>780</v>
      </c>
      <c r="C275" s="44" t="s">
        <v>68</v>
      </c>
      <c r="D275" s="45">
        <v>200</v>
      </c>
      <c r="E275" s="45" t="s">
        <v>68</v>
      </c>
      <c r="F275" s="45" t="s">
        <v>68</v>
      </c>
    </row>
    <row r="276" spans="1:6" ht="63" x14ac:dyDescent="0.25">
      <c r="A276" s="46" t="s">
        <v>781</v>
      </c>
      <c r="B276" s="47" t="s">
        <v>782</v>
      </c>
      <c r="C276" s="47" t="s">
        <v>68</v>
      </c>
      <c r="D276" s="48">
        <v>200</v>
      </c>
      <c r="E276" s="48" t="s">
        <v>68</v>
      </c>
      <c r="F276" s="48" t="s">
        <v>68</v>
      </c>
    </row>
    <row r="277" spans="1:6" ht="47.25" x14ac:dyDescent="0.25">
      <c r="A277" s="46" t="s">
        <v>269</v>
      </c>
      <c r="B277" s="47" t="s">
        <v>782</v>
      </c>
      <c r="C277" s="47" t="s">
        <v>19</v>
      </c>
      <c r="D277" s="48">
        <v>200</v>
      </c>
      <c r="E277" s="48" t="s">
        <v>68</v>
      </c>
      <c r="F277" s="48" t="s">
        <v>68</v>
      </c>
    </row>
    <row r="278" spans="1:6" ht="31.5" x14ac:dyDescent="0.25">
      <c r="A278" s="43" t="s">
        <v>390</v>
      </c>
      <c r="B278" s="44" t="s">
        <v>391</v>
      </c>
      <c r="C278" s="44" t="s">
        <v>68</v>
      </c>
      <c r="D278" s="45">
        <v>19339.2</v>
      </c>
      <c r="E278" s="45">
        <v>11424.47</v>
      </c>
      <c r="F278" s="45">
        <v>17217.2</v>
      </c>
    </row>
    <row r="279" spans="1:6" ht="47.25" x14ac:dyDescent="0.25">
      <c r="A279" s="46" t="s">
        <v>269</v>
      </c>
      <c r="B279" s="47" t="s">
        <v>391</v>
      </c>
      <c r="C279" s="47" t="s">
        <v>19</v>
      </c>
      <c r="D279" s="48">
        <v>19339.2</v>
      </c>
      <c r="E279" s="48">
        <v>11424.47</v>
      </c>
      <c r="F279" s="48">
        <v>17217.2</v>
      </c>
    </row>
    <row r="280" spans="1:6" ht="31.5" x14ac:dyDescent="0.25">
      <c r="A280" s="43" t="s">
        <v>392</v>
      </c>
      <c r="B280" s="44" t="s">
        <v>393</v>
      </c>
      <c r="C280" s="44" t="s">
        <v>68</v>
      </c>
      <c r="D280" s="45">
        <v>111482.65412000001</v>
      </c>
      <c r="E280" s="45">
        <v>91806.684510000006</v>
      </c>
      <c r="F280" s="45">
        <v>92313.674509999997</v>
      </c>
    </row>
    <row r="281" spans="1:6" ht="31.5" x14ac:dyDescent="0.25">
      <c r="A281" s="43" t="s">
        <v>394</v>
      </c>
      <c r="B281" s="44" t="s">
        <v>395</v>
      </c>
      <c r="C281" s="44" t="s">
        <v>68</v>
      </c>
      <c r="D281" s="45">
        <v>23052.11</v>
      </c>
      <c r="E281" s="45">
        <v>20170.098999999998</v>
      </c>
      <c r="F281" s="45">
        <v>19711.089</v>
      </c>
    </row>
    <row r="282" spans="1:6" ht="15.75" x14ac:dyDescent="0.25">
      <c r="A282" s="43" t="s">
        <v>396</v>
      </c>
      <c r="B282" s="44" t="s">
        <v>397</v>
      </c>
      <c r="C282" s="44" t="s">
        <v>68</v>
      </c>
      <c r="D282" s="45">
        <v>16731.782999999999</v>
      </c>
      <c r="E282" s="45">
        <v>17585.376</v>
      </c>
      <c r="F282" s="45">
        <v>17585.376</v>
      </c>
    </row>
    <row r="283" spans="1:6" ht="78.75" x14ac:dyDescent="0.25">
      <c r="A283" s="46" t="s">
        <v>330</v>
      </c>
      <c r="B283" s="47" t="s">
        <v>397</v>
      </c>
      <c r="C283" s="47" t="s">
        <v>331</v>
      </c>
      <c r="D283" s="48">
        <v>6231.942</v>
      </c>
      <c r="E283" s="48">
        <v>6754.9160000000002</v>
      </c>
      <c r="F283" s="48">
        <v>6754.9160000000002</v>
      </c>
    </row>
    <row r="284" spans="1:6" ht="31.5" x14ac:dyDescent="0.25">
      <c r="A284" s="46" t="s">
        <v>219</v>
      </c>
      <c r="B284" s="47" t="s">
        <v>397</v>
      </c>
      <c r="C284" s="47" t="s">
        <v>220</v>
      </c>
      <c r="D284" s="48">
        <v>372.97199999999998</v>
      </c>
      <c r="E284" s="48" t="s">
        <v>68</v>
      </c>
      <c r="F284" s="48" t="s">
        <v>68</v>
      </c>
    </row>
    <row r="285" spans="1:6" ht="31.5" x14ac:dyDescent="0.25">
      <c r="A285" s="46" t="s">
        <v>556</v>
      </c>
      <c r="B285" s="47" t="s">
        <v>557</v>
      </c>
      <c r="C285" s="47" t="s">
        <v>68</v>
      </c>
      <c r="D285" s="48">
        <v>10108.370999999999</v>
      </c>
      <c r="E285" s="48">
        <v>10811.962</v>
      </c>
      <c r="F285" s="48">
        <v>10811.962</v>
      </c>
    </row>
    <row r="286" spans="1:6" ht="78.75" x14ac:dyDescent="0.25">
      <c r="A286" s="46" t="s">
        <v>330</v>
      </c>
      <c r="B286" s="47" t="s">
        <v>557</v>
      </c>
      <c r="C286" s="47" t="s">
        <v>331</v>
      </c>
      <c r="D286" s="48">
        <v>10108.370999999999</v>
      </c>
      <c r="E286" s="48">
        <v>10811.962</v>
      </c>
      <c r="F286" s="48">
        <v>10811.962</v>
      </c>
    </row>
    <row r="287" spans="1:6" ht="47.25" x14ac:dyDescent="0.25">
      <c r="A287" s="46" t="s">
        <v>398</v>
      </c>
      <c r="B287" s="47" t="s">
        <v>399</v>
      </c>
      <c r="C287" s="47" t="s">
        <v>68</v>
      </c>
      <c r="D287" s="48">
        <v>18.498000000000001</v>
      </c>
      <c r="E287" s="48">
        <v>18.498000000000001</v>
      </c>
      <c r="F287" s="48">
        <v>18.498000000000001</v>
      </c>
    </row>
    <row r="288" spans="1:6" ht="31.5" x14ac:dyDescent="0.25">
      <c r="A288" s="46" t="s">
        <v>219</v>
      </c>
      <c r="B288" s="47" t="s">
        <v>399</v>
      </c>
      <c r="C288" s="47" t="s">
        <v>220</v>
      </c>
      <c r="D288" s="48">
        <v>18.498000000000001</v>
      </c>
      <c r="E288" s="48">
        <v>18.498000000000001</v>
      </c>
      <c r="F288" s="48">
        <v>18.498000000000001</v>
      </c>
    </row>
    <row r="289" spans="1:6" ht="47.25" x14ac:dyDescent="0.25">
      <c r="A289" s="43" t="s">
        <v>558</v>
      </c>
      <c r="B289" s="44" t="s">
        <v>400</v>
      </c>
      <c r="C289" s="44" t="s">
        <v>68</v>
      </c>
      <c r="D289" s="45">
        <v>492.5</v>
      </c>
      <c r="E289" s="45">
        <v>488.5</v>
      </c>
      <c r="F289" s="45">
        <v>483.5</v>
      </c>
    </row>
    <row r="290" spans="1:6" ht="47.25" x14ac:dyDescent="0.25">
      <c r="A290" s="46" t="s">
        <v>558</v>
      </c>
      <c r="B290" s="47" t="s">
        <v>401</v>
      </c>
      <c r="C290" s="47" t="s">
        <v>68</v>
      </c>
      <c r="D290" s="48">
        <v>492.5</v>
      </c>
      <c r="E290" s="48">
        <v>488.5</v>
      </c>
      <c r="F290" s="48">
        <v>483.5</v>
      </c>
    </row>
    <row r="291" spans="1:6" ht="15.75" x14ac:dyDescent="0.25">
      <c r="A291" s="46" t="s">
        <v>253</v>
      </c>
      <c r="B291" s="47" t="s">
        <v>401</v>
      </c>
      <c r="C291" s="47" t="s">
        <v>12</v>
      </c>
      <c r="D291" s="48">
        <v>492.5</v>
      </c>
      <c r="E291" s="48">
        <v>488.5</v>
      </c>
      <c r="F291" s="48">
        <v>483.5</v>
      </c>
    </row>
    <row r="292" spans="1:6" ht="31.5" x14ac:dyDescent="0.25">
      <c r="A292" s="43" t="s">
        <v>559</v>
      </c>
      <c r="B292" s="44" t="s">
        <v>402</v>
      </c>
      <c r="C292" s="44" t="s">
        <v>68</v>
      </c>
      <c r="D292" s="45">
        <v>5827.8270000000002</v>
      </c>
      <c r="E292" s="45">
        <v>2096.223</v>
      </c>
      <c r="F292" s="45">
        <v>1642.213</v>
      </c>
    </row>
    <row r="293" spans="1:6" ht="15.75" x14ac:dyDescent="0.25">
      <c r="A293" s="46" t="s">
        <v>253</v>
      </c>
      <c r="B293" s="47" t="s">
        <v>402</v>
      </c>
      <c r="C293" s="47" t="s">
        <v>12</v>
      </c>
      <c r="D293" s="48">
        <v>5827.8270000000002</v>
      </c>
      <c r="E293" s="48">
        <v>2096.223</v>
      </c>
      <c r="F293" s="48">
        <v>1642.213</v>
      </c>
    </row>
    <row r="294" spans="1:6" ht="31.5" x14ac:dyDescent="0.25">
      <c r="A294" s="43" t="s">
        <v>403</v>
      </c>
      <c r="B294" s="44" t="s">
        <v>404</v>
      </c>
      <c r="C294" s="44" t="s">
        <v>68</v>
      </c>
      <c r="D294" s="45">
        <v>16597.50951</v>
      </c>
      <c r="E294" s="45">
        <v>14122.682860000001</v>
      </c>
      <c r="F294" s="45">
        <v>15683.70786</v>
      </c>
    </row>
    <row r="295" spans="1:6" ht="31.5" x14ac:dyDescent="0.25">
      <c r="A295" s="43" t="s">
        <v>405</v>
      </c>
      <c r="B295" s="44" t="s">
        <v>406</v>
      </c>
      <c r="C295" s="44" t="s">
        <v>68</v>
      </c>
      <c r="D295" s="45">
        <v>16411.966649999998</v>
      </c>
      <c r="E295" s="45">
        <v>13937.14</v>
      </c>
      <c r="F295" s="45">
        <v>15498.165000000001</v>
      </c>
    </row>
    <row r="296" spans="1:6" ht="78.75" x14ac:dyDescent="0.25">
      <c r="A296" s="46" t="s">
        <v>330</v>
      </c>
      <c r="B296" s="47" t="s">
        <v>406</v>
      </c>
      <c r="C296" s="47" t="s">
        <v>331</v>
      </c>
      <c r="D296" s="48">
        <v>8688.33</v>
      </c>
      <c r="E296" s="48">
        <v>7207.1620000000003</v>
      </c>
      <c r="F296" s="48">
        <v>8768.1869999999999</v>
      </c>
    </row>
    <row r="297" spans="1:6" ht="31.5" x14ac:dyDescent="0.25">
      <c r="A297" s="46" t="s">
        <v>219</v>
      </c>
      <c r="B297" s="47" t="s">
        <v>406</v>
      </c>
      <c r="C297" s="47" t="s">
        <v>220</v>
      </c>
      <c r="D297" s="48">
        <v>285.3</v>
      </c>
      <c r="E297" s="48" t="s">
        <v>68</v>
      </c>
      <c r="F297" s="48" t="s">
        <v>68</v>
      </c>
    </row>
    <row r="298" spans="1:6" ht="15.75" x14ac:dyDescent="0.25">
      <c r="A298" s="46" t="s">
        <v>212</v>
      </c>
      <c r="B298" s="47" t="s">
        <v>406</v>
      </c>
      <c r="C298" s="47" t="s">
        <v>29</v>
      </c>
      <c r="D298" s="48">
        <v>115.13200000000001</v>
      </c>
      <c r="E298" s="48" t="s">
        <v>68</v>
      </c>
      <c r="F298" s="48" t="s">
        <v>68</v>
      </c>
    </row>
    <row r="299" spans="1:6" ht="31.5" x14ac:dyDescent="0.25">
      <c r="A299" s="46" t="s">
        <v>560</v>
      </c>
      <c r="B299" s="47" t="s">
        <v>561</v>
      </c>
      <c r="C299" s="47" t="s">
        <v>68</v>
      </c>
      <c r="D299" s="48">
        <v>7323.2046499999997</v>
      </c>
      <c r="E299" s="48">
        <v>6729.9780000000001</v>
      </c>
      <c r="F299" s="48">
        <v>6729.9780000000001</v>
      </c>
    </row>
    <row r="300" spans="1:6" ht="78.75" x14ac:dyDescent="0.25">
      <c r="A300" s="46" t="s">
        <v>330</v>
      </c>
      <c r="B300" s="47" t="s">
        <v>561</v>
      </c>
      <c r="C300" s="47" t="s">
        <v>331</v>
      </c>
      <c r="D300" s="48">
        <v>7323.2046499999997</v>
      </c>
      <c r="E300" s="48">
        <v>6729.9780000000001</v>
      </c>
      <c r="F300" s="48">
        <v>6729.9780000000001</v>
      </c>
    </row>
    <row r="301" spans="1:6" ht="78.75" x14ac:dyDescent="0.25">
      <c r="A301" s="43" t="s">
        <v>407</v>
      </c>
      <c r="B301" s="44" t="s">
        <v>408</v>
      </c>
      <c r="C301" s="44" t="s">
        <v>68</v>
      </c>
      <c r="D301" s="45">
        <v>185.54285999999999</v>
      </c>
      <c r="E301" s="45">
        <v>185.54285999999999</v>
      </c>
      <c r="F301" s="45">
        <v>185.54285999999999</v>
      </c>
    </row>
    <row r="302" spans="1:6" ht="94.5" x14ac:dyDescent="0.25">
      <c r="A302" s="46" t="s">
        <v>409</v>
      </c>
      <c r="B302" s="47" t="s">
        <v>410</v>
      </c>
      <c r="C302" s="47" t="s">
        <v>68</v>
      </c>
      <c r="D302" s="48">
        <v>185.54285999999999</v>
      </c>
      <c r="E302" s="48">
        <v>185.54285999999999</v>
      </c>
      <c r="F302" s="48">
        <v>185.54285999999999</v>
      </c>
    </row>
    <row r="303" spans="1:6" ht="31.5" x14ac:dyDescent="0.25">
      <c r="A303" s="46" t="s">
        <v>219</v>
      </c>
      <c r="B303" s="47" t="s">
        <v>410</v>
      </c>
      <c r="C303" s="47" t="s">
        <v>220</v>
      </c>
      <c r="D303" s="48">
        <v>185.54285999999999</v>
      </c>
      <c r="E303" s="48">
        <v>185.54285999999999</v>
      </c>
      <c r="F303" s="48">
        <v>185.54285999999999</v>
      </c>
    </row>
    <row r="304" spans="1:6" ht="15.75" x14ac:dyDescent="0.25">
      <c r="A304" s="43" t="s">
        <v>411</v>
      </c>
      <c r="B304" s="44" t="s">
        <v>412</v>
      </c>
      <c r="C304" s="44" t="s">
        <v>68</v>
      </c>
      <c r="D304" s="45">
        <v>64179.668610000001</v>
      </c>
      <c r="E304" s="45">
        <v>50584.536650000002</v>
      </c>
      <c r="F304" s="45">
        <v>49989.51165</v>
      </c>
    </row>
    <row r="305" spans="1:6" ht="31.5" x14ac:dyDescent="0.25">
      <c r="A305" s="43" t="s">
        <v>562</v>
      </c>
      <c r="B305" s="44" t="s">
        <v>563</v>
      </c>
      <c r="C305" s="44" t="s">
        <v>68</v>
      </c>
      <c r="D305" s="45">
        <v>64179.668610000001</v>
      </c>
      <c r="E305" s="45">
        <v>50584.536650000002</v>
      </c>
      <c r="F305" s="45">
        <v>49989.51165</v>
      </c>
    </row>
    <row r="306" spans="1:6" ht="78.75" x14ac:dyDescent="0.25">
      <c r="A306" s="46" t="s">
        <v>330</v>
      </c>
      <c r="B306" s="47" t="s">
        <v>563</v>
      </c>
      <c r="C306" s="47" t="s">
        <v>331</v>
      </c>
      <c r="D306" s="48">
        <v>21925.903999999999</v>
      </c>
      <c r="E306" s="48">
        <v>17237.819</v>
      </c>
      <c r="F306" s="48">
        <v>17237.819</v>
      </c>
    </row>
    <row r="307" spans="1:6" ht="31.5" x14ac:dyDescent="0.25">
      <c r="A307" s="46" t="s">
        <v>219</v>
      </c>
      <c r="B307" s="47" t="s">
        <v>563</v>
      </c>
      <c r="C307" s="47" t="s">
        <v>220</v>
      </c>
      <c r="D307" s="48">
        <v>4176.0119999999997</v>
      </c>
      <c r="E307" s="48">
        <v>660</v>
      </c>
      <c r="F307" s="48" t="s">
        <v>68</v>
      </c>
    </row>
    <row r="308" spans="1:6" ht="15.75" x14ac:dyDescent="0.25">
      <c r="A308" s="46" t="s">
        <v>212</v>
      </c>
      <c r="B308" s="47" t="s">
        <v>563</v>
      </c>
      <c r="C308" s="47" t="s">
        <v>29</v>
      </c>
      <c r="D308" s="48">
        <v>120</v>
      </c>
      <c r="E308" s="48" t="s">
        <v>68</v>
      </c>
      <c r="F308" s="48" t="s">
        <v>68</v>
      </c>
    </row>
    <row r="309" spans="1:6" ht="31.5" x14ac:dyDescent="0.25">
      <c r="A309" s="46" t="s">
        <v>564</v>
      </c>
      <c r="B309" s="47" t="s">
        <v>565</v>
      </c>
      <c r="C309" s="47" t="s">
        <v>68</v>
      </c>
      <c r="D309" s="48">
        <v>18909.076000000001</v>
      </c>
      <c r="E309" s="48">
        <v>18786.717649999999</v>
      </c>
      <c r="F309" s="48">
        <v>18786.717649999999</v>
      </c>
    </row>
    <row r="310" spans="1:6" ht="78.75" x14ac:dyDescent="0.25">
      <c r="A310" s="46" t="s">
        <v>330</v>
      </c>
      <c r="B310" s="47" t="s">
        <v>565</v>
      </c>
      <c r="C310" s="47" t="s">
        <v>331</v>
      </c>
      <c r="D310" s="48">
        <v>18909.076000000001</v>
      </c>
      <c r="E310" s="48">
        <v>18786.717649999999</v>
      </c>
      <c r="F310" s="48">
        <v>18786.717649999999</v>
      </c>
    </row>
    <row r="311" spans="1:6" ht="47.25" x14ac:dyDescent="0.25">
      <c r="A311" s="46" t="s">
        <v>566</v>
      </c>
      <c r="B311" s="47" t="s">
        <v>567</v>
      </c>
      <c r="C311" s="47" t="s">
        <v>68</v>
      </c>
      <c r="D311" s="48">
        <v>19048.676609999999</v>
      </c>
      <c r="E311" s="48">
        <v>13900</v>
      </c>
      <c r="F311" s="48">
        <v>13964.975</v>
      </c>
    </row>
    <row r="312" spans="1:6" ht="15.75" x14ac:dyDescent="0.25">
      <c r="A312" s="46" t="s">
        <v>253</v>
      </c>
      <c r="B312" s="47" t="s">
        <v>567</v>
      </c>
      <c r="C312" s="47" t="s">
        <v>12</v>
      </c>
      <c r="D312" s="48">
        <v>19048.676609999999</v>
      </c>
      <c r="E312" s="48">
        <v>13900</v>
      </c>
      <c r="F312" s="48">
        <v>13964.975</v>
      </c>
    </row>
    <row r="313" spans="1:6" ht="47.25" x14ac:dyDescent="0.25">
      <c r="A313" s="43" t="s">
        <v>568</v>
      </c>
      <c r="B313" s="44" t="s">
        <v>569</v>
      </c>
      <c r="C313" s="44" t="s">
        <v>68</v>
      </c>
      <c r="D313" s="45">
        <v>7653.366</v>
      </c>
      <c r="E313" s="45">
        <v>6929.366</v>
      </c>
      <c r="F313" s="45">
        <v>6929.366</v>
      </c>
    </row>
    <row r="314" spans="1:6" ht="31.5" x14ac:dyDescent="0.25">
      <c r="A314" s="43" t="s">
        <v>405</v>
      </c>
      <c r="B314" s="44" t="s">
        <v>570</v>
      </c>
      <c r="C314" s="44" t="s">
        <v>68</v>
      </c>
      <c r="D314" s="45">
        <v>7653.366</v>
      </c>
      <c r="E314" s="45">
        <v>6929.366</v>
      </c>
      <c r="F314" s="45">
        <v>6929.366</v>
      </c>
    </row>
    <row r="315" spans="1:6" ht="47.25" x14ac:dyDescent="0.25">
      <c r="A315" s="46" t="s">
        <v>571</v>
      </c>
      <c r="B315" s="47" t="s">
        <v>572</v>
      </c>
      <c r="C315" s="47" t="s">
        <v>68</v>
      </c>
      <c r="D315" s="48">
        <v>7653.366</v>
      </c>
      <c r="E315" s="48">
        <v>6929.366</v>
      </c>
      <c r="F315" s="48">
        <v>6929.366</v>
      </c>
    </row>
    <row r="316" spans="1:6" ht="78.75" x14ac:dyDescent="0.25">
      <c r="A316" s="46" t="s">
        <v>330</v>
      </c>
      <c r="B316" s="47" t="s">
        <v>572</v>
      </c>
      <c r="C316" s="47" t="s">
        <v>331</v>
      </c>
      <c r="D316" s="48">
        <v>6929.366</v>
      </c>
      <c r="E316" s="48">
        <v>6929.366</v>
      </c>
      <c r="F316" s="48">
        <v>6929.366</v>
      </c>
    </row>
    <row r="317" spans="1:6" ht="31.5" x14ac:dyDescent="0.25">
      <c r="A317" s="46" t="s">
        <v>219</v>
      </c>
      <c r="B317" s="47" t="s">
        <v>572</v>
      </c>
      <c r="C317" s="47" t="s">
        <v>220</v>
      </c>
      <c r="D317" s="48">
        <v>724</v>
      </c>
      <c r="E317" s="48" t="s">
        <v>68</v>
      </c>
      <c r="F317" s="48" t="s">
        <v>68</v>
      </c>
    </row>
    <row r="318" spans="1:6" ht="47.25" x14ac:dyDescent="0.25">
      <c r="A318" s="43" t="s">
        <v>413</v>
      </c>
      <c r="B318" s="44" t="s">
        <v>414</v>
      </c>
      <c r="C318" s="44" t="s">
        <v>68</v>
      </c>
      <c r="D318" s="45">
        <v>25403.63825</v>
      </c>
      <c r="E318" s="45">
        <v>17066.75346</v>
      </c>
      <c r="F318" s="45">
        <v>17407.750459999999</v>
      </c>
    </row>
    <row r="319" spans="1:6" ht="31.5" x14ac:dyDescent="0.25">
      <c r="A319" s="43" t="s">
        <v>415</v>
      </c>
      <c r="B319" s="44" t="s">
        <v>416</v>
      </c>
      <c r="C319" s="44" t="s">
        <v>68</v>
      </c>
      <c r="D319" s="45">
        <v>1724.5</v>
      </c>
      <c r="E319" s="45">
        <v>1608.35556</v>
      </c>
      <c r="F319" s="45">
        <v>1608.35556</v>
      </c>
    </row>
    <row r="320" spans="1:6" ht="31.5" x14ac:dyDescent="0.25">
      <c r="A320" s="43" t="s">
        <v>417</v>
      </c>
      <c r="B320" s="44" t="s">
        <v>418</v>
      </c>
      <c r="C320" s="44" t="s">
        <v>68</v>
      </c>
      <c r="D320" s="45">
        <v>249.8</v>
      </c>
      <c r="E320" s="45">
        <v>249.8</v>
      </c>
      <c r="F320" s="45">
        <v>249.8</v>
      </c>
    </row>
    <row r="321" spans="1:6" ht="110.25" x14ac:dyDescent="0.25">
      <c r="A321" s="46" t="s">
        <v>419</v>
      </c>
      <c r="B321" s="47" t="s">
        <v>420</v>
      </c>
      <c r="C321" s="47" t="s">
        <v>68</v>
      </c>
      <c r="D321" s="48">
        <v>240.8</v>
      </c>
      <c r="E321" s="48">
        <v>240.8</v>
      </c>
      <c r="F321" s="48">
        <v>240.8</v>
      </c>
    </row>
    <row r="322" spans="1:6" ht="31.5" x14ac:dyDescent="0.25">
      <c r="A322" s="46" t="s">
        <v>219</v>
      </c>
      <c r="B322" s="47" t="s">
        <v>420</v>
      </c>
      <c r="C322" s="47" t="s">
        <v>220</v>
      </c>
      <c r="D322" s="48">
        <v>4.9420000000000002</v>
      </c>
      <c r="E322" s="48">
        <v>4.9420000000000002</v>
      </c>
      <c r="F322" s="48">
        <v>4.9420000000000002</v>
      </c>
    </row>
    <row r="323" spans="1:6" ht="15.75" x14ac:dyDescent="0.25">
      <c r="A323" s="46" t="s">
        <v>253</v>
      </c>
      <c r="B323" s="47" t="s">
        <v>420</v>
      </c>
      <c r="C323" s="47" t="s">
        <v>12</v>
      </c>
      <c r="D323" s="48">
        <v>235.858</v>
      </c>
      <c r="E323" s="48">
        <v>235.858</v>
      </c>
      <c r="F323" s="48">
        <v>235.858</v>
      </c>
    </row>
    <row r="324" spans="1:6" ht="158.25" customHeight="1" x14ac:dyDescent="0.25">
      <c r="A324" s="46" t="s">
        <v>421</v>
      </c>
      <c r="B324" s="47" t="s">
        <v>422</v>
      </c>
      <c r="C324" s="47" t="s">
        <v>68</v>
      </c>
      <c r="D324" s="48">
        <v>9</v>
      </c>
      <c r="E324" s="48">
        <v>9</v>
      </c>
      <c r="F324" s="48">
        <v>9</v>
      </c>
    </row>
    <row r="325" spans="1:6" ht="31.5" x14ac:dyDescent="0.25">
      <c r="A325" s="46" t="s">
        <v>219</v>
      </c>
      <c r="B325" s="47" t="s">
        <v>422</v>
      </c>
      <c r="C325" s="47" t="s">
        <v>220</v>
      </c>
      <c r="D325" s="48">
        <v>9</v>
      </c>
      <c r="E325" s="48">
        <v>9</v>
      </c>
      <c r="F325" s="48">
        <v>9</v>
      </c>
    </row>
    <row r="326" spans="1:6" ht="15.75" x14ac:dyDescent="0.25">
      <c r="A326" s="43" t="s">
        <v>640</v>
      </c>
      <c r="B326" s="44" t="s">
        <v>641</v>
      </c>
      <c r="C326" s="44" t="s">
        <v>68</v>
      </c>
      <c r="D326" s="45">
        <v>50</v>
      </c>
      <c r="E326" s="45" t="s">
        <v>68</v>
      </c>
      <c r="F326" s="45" t="s">
        <v>68</v>
      </c>
    </row>
    <row r="327" spans="1:6" ht="31.5" x14ac:dyDescent="0.25">
      <c r="A327" s="46" t="s">
        <v>783</v>
      </c>
      <c r="B327" s="47" t="s">
        <v>784</v>
      </c>
      <c r="C327" s="47" t="s">
        <v>68</v>
      </c>
      <c r="D327" s="48">
        <v>50</v>
      </c>
      <c r="E327" s="48" t="s">
        <v>68</v>
      </c>
      <c r="F327" s="48" t="s">
        <v>68</v>
      </c>
    </row>
    <row r="328" spans="1:6" ht="15.75" x14ac:dyDescent="0.25">
      <c r="A328" s="46" t="s">
        <v>253</v>
      </c>
      <c r="B328" s="47" t="s">
        <v>784</v>
      </c>
      <c r="C328" s="47" t="s">
        <v>12</v>
      </c>
      <c r="D328" s="48">
        <v>50</v>
      </c>
      <c r="E328" s="48" t="s">
        <v>68</v>
      </c>
      <c r="F328" s="48" t="s">
        <v>68</v>
      </c>
    </row>
    <row r="329" spans="1:6" ht="31.5" x14ac:dyDescent="0.25">
      <c r="A329" s="43" t="s">
        <v>423</v>
      </c>
      <c r="B329" s="44" t="s">
        <v>424</v>
      </c>
      <c r="C329" s="44" t="s">
        <v>68</v>
      </c>
      <c r="D329" s="45">
        <v>1424.7</v>
      </c>
      <c r="E329" s="45">
        <v>1358.55556</v>
      </c>
      <c r="F329" s="45">
        <v>1358.55556</v>
      </c>
    </row>
    <row r="330" spans="1:6" ht="47.25" x14ac:dyDescent="0.25">
      <c r="A330" s="46" t="s">
        <v>425</v>
      </c>
      <c r="B330" s="47" t="s">
        <v>426</v>
      </c>
      <c r="C330" s="47" t="s">
        <v>68</v>
      </c>
      <c r="D330" s="48">
        <v>1424.7</v>
      </c>
      <c r="E330" s="48">
        <v>1358.55556</v>
      </c>
      <c r="F330" s="48">
        <v>1358.55556</v>
      </c>
    </row>
    <row r="331" spans="1:6" ht="47.25" x14ac:dyDescent="0.25">
      <c r="A331" s="46" t="s">
        <v>269</v>
      </c>
      <c r="B331" s="47" t="s">
        <v>426</v>
      </c>
      <c r="C331" s="47" t="s">
        <v>19</v>
      </c>
      <c r="D331" s="48">
        <v>1424.7</v>
      </c>
      <c r="E331" s="48">
        <v>1358.55556</v>
      </c>
      <c r="F331" s="48">
        <v>1358.55556</v>
      </c>
    </row>
    <row r="332" spans="1:6" ht="47.25" x14ac:dyDescent="0.25">
      <c r="A332" s="43" t="s">
        <v>427</v>
      </c>
      <c r="B332" s="44" t="s">
        <v>428</v>
      </c>
      <c r="C332" s="44" t="s">
        <v>68</v>
      </c>
      <c r="D332" s="45">
        <v>836.57195000000002</v>
      </c>
      <c r="E332" s="45">
        <v>315.61290000000002</v>
      </c>
      <c r="F332" s="45">
        <v>315.61290000000002</v>
      </c>
    </row>
    <row r="333" spans="1:6" ht="47.25" x14ac:dyDescent="0.25">
      <c r="A333" s="43" t="s">
        <v>429</v>
      </c>
      <c r="B333" s="44" t="s">
        <v>430</v>
      </c>
      <c r="C333" s="44" t="s">
        <v>68</v>
      </c>
      <c r="D333" s="45">
        <v>500</v>
      </c>
      <c r="E333" s="45" t="s">
        <v>68</v>
      </c>
      <c r="F333" s="45" t="s">
        <v>68</v>
      </c>
    </row>
    <row r="334" spans="1:6" ht="31.5" x14ac:dyDescent="0.25">
      <c r="A334" s="46" t="s">
        <v>237</v>
      </c>
      <c r="B334" s="47" t="s">
        <v>430</v>
      </c>
      <c r="C334" s="47" t="s">
        <v>238</v>
      </c>
      <c r="D334" s="48">
        <v>500</v>
      </c>
      <c r="E334" s="48" t="s">
        <v>68</v>
      </c>
      <c r="F334" s="48" t="s">
        <v>68</v>
      </c>
    </row>
    <row r="335" spans="1:6" ht="47.25" x14ac:dyDescent="0.25">
      <c r="A335" s="43" t="s">
        <v>431</v>
      </c>
      <c r="B335" s="44" t="s">
        <v>432</v>
      </c>
      <c r="C335" s="44" t="s">
        <v>68</v>
      </c>
      <c r="D335" s="45">
        <v>336.57195000000002</v>
      </c>
      <c r="E335" s="45">
        <v>315.61290000000002</v>
      </c>
      <c r="F335" s="45">
        <v>315.61290000000002</v>
      </c>
    </row>
    <row r="336" spans="1:6" ht="63" x14ac:dyDescent="0.25">
      <c r="A336" s="46" t="s">
        <v>433</v>
      </c>
      <c r="B336" s="47" t="s">
        <v>434</v>
      </c>
      <c r="C336" s="47" t="s">
        <v>68</v>
      </c>
      <c r="D336" s="48">
        <v>336.57195000000002</v>
      </c>
      <c r="E336" s="48">
        <v>315.61290000000002</v>
      </c>
      <c r="F336" s="48">
        <v>315.61290000000002</v>
      </c>
    </row>
    <row r="337" spans="1:6" ht="47.25" x14ac:dyDescent="0.25">
      <c r="A337" s="46" t="s">
        <v>269</v>
      </c>
      <c r="B337" s="47" t="s">
        <v>434</v>
      </c>
      <c r="C337" s="47" t="s">
        <v>19</v>
      </c>
      <c r="D337" s="48">
        <v>336.57195000000002</v>
      </c>
      <c r="E337" s="48">
        <v>315.61290000000002</v>
      </c>
      <c r="F337" s="48">
        <v>315.61290000000002</v>
      </c>
    </row>
    <row r="338" spans="1:6" ht="47.25" x14ac:dyDescent="0.25">
      <c r="A338" s="43" t="s">
        <v>435</v>
      </c>
      <c r="B338" s="44" t="s">
        <v>436</v>
      </c>
      <c r="C338" s="44" t="s">
        <v>68</v>
      </c>
      <c r="D338" s="45">
        <v>1592.0840800000001</v>
      </c>
      <c r="E338" s="45">
        <v>500</v>
      </c>
      <c r="F338" s="45">
        <v>500</v>
      </c>
    </row>
    <row r="339" spans="1:6" ht="47.25" x14ac:dyDescent="0.25">
      <c r="A339" s="43" t="s">
        <v>785</v>
      </c>
      <c r="B339" s="44" t="s">
        <v>786</v>
      </c>
      <c r="C339" s="44" t="s">
        <v>68</v>
      </c>
      <c r="D339" s="45">
        <v>300</v>
      </c>
      <c r="E339" s="45" t="s">
        <v>68</v>
      </c>
      <c r="F339" s="45" t="s">
        <v>68</v>
      </c>
    </row>
    <row r="340" spans="1:6" ht="63" x14ac:dyDescent="0.25">
      <c r="A340" s="46" t="s">
        <v>787</v>
      </c>
      <c r="B340" s="47" t="s">
        <v>788</v>
      </c>
      <c r="C340" s="47" t="s">
        <v>68</v>
      </c>
      <c r="D340" s="48">
        <v>300</v>
      </c>
      <c r="E340" s="48" t="s">
        <v>68</v>
      </c>
      <c r="F340" s="48" t="s">
        <v>68</v>
      </c>
    </row>
    <row r="341" spans="1:6" ht="15.75" x14ac:dyDescent="0.25">
      <c r="A341" s="46" t="s">
        <v>253</v>
      </c>
      <c r="B341" s="47" t="s">
        <v>788</v>
      </c>
      <c r="C341" s="47" t="s">
        <v>12</v>
      </c>
      <c r="D341" s="48">
        <v>300</v>
      </c>
      <c r="E341" s="48" t="s">
        <v>68</v>
      </c>
      <c r="F341" s="48" t="s">
        <v>68</v>
      </c>
    </row>
    <row r="342" spans="1:6" ht="47.25" x14ac:dyDescent="0.25">
      <c r="A342" s="43" t="s">
        <v>697</v>
      </c>
      <c r="B342" s="44" t="s">
        <v>698</v>
      </c>
      <c r="C342" s="44" t="s">
        <v>68</v>
      </c>
      <c r="D342" s="45">
        <v>702.08407999999997</v>
      </c>
      <c r="E342" s="45" t="s">
        <v>68</v>
      </c>
      <c r="F342" s="45" t="s">
        <v>68</v>
      </c>
    </row>
    <row r="343" spans="1:6" ht="47.25" x14ac:dyDescent="0.25">
      <c r="A343" s="46" t="s">
        <v>699</v>
      </c>
      <c r="B343" s="47" t="s">
        <v>700</v>
      </c>
      <c r="C343" s="47" t="s">
        <v>68</v>
      </c>
      <c r="D343" s="48">
        <v>702.08407999999997</v>
      </c>
      <c r="E343" s="48" t="s">
        <v>68</v>
      </c>
      <c r="F343" s="48" t="s">
        <v>68</v>
      </c>
    </row>
    <row r="344" spans="1:6" ht="31.5" x14ac:dyDescent="0.25">
      <c r="A344" s="46" t="s">
        <v>219</v>
      </c>
      <c r="B344" s="47" t="s">
        <v>700</v>
      </c>
      <c r="C344" s="47" t="s">
        <v>220</v>
      </c>
      <c r="D344" s="48">
        <v>702.08407999999997</v>
      </c>
      <c r="E344" s="48" t="s">
        <v>68</v>
      </c>
      <c r="F344" s="48" t="s">
        <v>68</v>
      </c>
    </row>
    <row r="345" spans="1:6" ht="47.25" x14ac:dyDescent="0.25">
      <c r="A345" s="43" t="s">
        <v>642</v>
      </c>
      <c r="B345" s="44" t="s">
        <v>643</v>
      </c>
      <c r="C345" s="44" t="s">
        <v>68</v>
      </c>
      <c r="D345" s="45">
        <v>90</v>
      </c>
      <c r="E345" s="45" t="s">
        <v>68</v>
      </c>
      <c r="F345" s="45" t="s">
        <v>68</v>
      </c>
    </row>
    <row r="346" spans="1:6" ht="47.25" x14ac:dyDescent="0.25">
      <c r="A346" s="46" t="s">
        <v>642</v>
      </c>
      <c r="B346" s="47" t="s">
        <v>644</v>
      </c>
      <c r="C346" s="47" t="s">
        <v>68</v>
      </c>
      <c r="D346" s="48">
        <v>90</v>
      </c>
      <c r="E346" s="48" t="s">
        <v>68</v>
      </c>
      <c r="F346" s="48" t="s">
        <v>68</v>
      </c>
    </row>
    <row r="347" spans="1:6" ht="31.5" x14ac:dyDescent="0.25">
      <c r="A347" s="46" t="s">
        <v>219</v>
      </c>
      <c r="B347" s="47" t="s">
        <v>644</v>
      </c>
      <c r="C347" s="47" t="s">
        <v>220</v>
      </c>
      <c r="D347" s="48">
        <v>10</v>
      </c>
      <c r="E347" s="48" t="s">
        <v>68</v>
      </c>
      <c r="F347" s="48" t="s">
        <v>68</v>
      </c>
    </row>
    <row r="348" spans="1:6" ht="15.75" x14ac:dyDescent="0.25">
      <c r="A348" s="46" t="s">
        <v>253</v>
      </c>
      <c r="B348" s="47" t="s">
        <v>644</v>
      </c>
      <c r="C348" s="47" t="s">
        <v>12</v>
      </c>
      <c r="D348" s="48">
        <v>80</v>
      </c>
      <c r="E348" s="48" t="s">
        <v>68</v>
      </c>
      <c r="F348" s="48" t="s">
        <v>68</v>
      </c>
    </row>
    <row r="349" spans="1:6" ht="47.25" x14ac:dyDescent="0.25">
      <c r="A349" s="43" t="s">
        <v>437</v>
      </c>
      <c r="B349" s="44" t="s">
        <v>438</v>
      </c>
      <c r="C349" s="44" t="s">
        <v>68</v>
      </c>
      <c r="D349" s="45">
        <v>500</v>
      </c>
      <c r="E349" s="45">
        <v>500</v>
      </c>
      <c r="F349" s="45">
        <v>500</v>
      </c>
    </row>
    <row r="350" spans="1:6" ht="47.25" x14ac:dyDescent="0.25">
      <c r="A350" s="46" t="s">
        <v>439</v>
      </c>
      <c r="B350" s="47" t="s">
        <v>645</v>
      </c>
      <c r="C350" s="47" t="s">
        <v>68</v>
      </c>
      <c r="D350" s="48">
        <v>500</v>
      </c>
      <c r="E350" s="48">
        <v>500</v>
      </c>
      <c r="F350" s="48">
        <v>500</v>
      </c>
    </row>
    <row r="351" spans="1:6" ht="15.75" x14ac:dyDescent="0.25">
      <c r="A351" s="46" t="s">
        <v>212</v>
      </c>
      <c r="B351" s="47" t="s">
        <v>645</v>
      </c>
      <c r="C351" s="47" t="s">
        <v>29</v>
      </c>
      <c r="D351" s="48">
        <v>500</v>
      </c>
      <c r="E351" s="48">
        <v>500</v>
      </c>
      <c r="F351" s="48">
        <v>500</v>
      </c>
    </row>
    <row r="352" spans="1:6" ht="31.5" x14ac:dyDescent="0.25">
      <c r="A352" s="43" t="s">
        <v>440</v>
      </c>
      <c r="B352" s="44" t="s">
        <v>441</v>
      </c>
      <c r="C352" s="44" t="s">
        <v>68</v>
      </c>
      <c r="D352" s="45">
        <v>3925.3412199999998</v>
      </c>
      <c r="E352" s="45" t="s">
        <v>68</v>
      </c>
      <c r="F352" s="45" t="s">
        <v>68</v>
      </c>
    </row>
    <row r="353" spans="1:7" ht="31.5" x14ac:dyDescent="0.25">
      <c r="A353" s="43" t="s">
        <v>442</v>
      </c>
      <c r="B353" s="44" t="s">
        <v>443</v>
      </c>
      <c r="C353" s="44" t="s">
        <v>68</v>
      </c>
      <c r="D353" s="45">
        <v>3925.3412199999998</v>
      </c>
      <c r="E353" s="45" t="s">
        <v>68</v>
      </c>
      <c r="F353" s="45" t="s">
        <v>68</v>
      </c>
    </row>
    <row r="354" spans="1:7" ht="31.5" x14ac:dyDescent="0.25">
      <c r="A354" s="46" t="s">
        <v>219</v>
      </c>
      <c r="B354" s="47" t="s">
        <v>443</v>
      </c>
      <c r="C354" s="47" t="s">
        <v>220</v>
      </c>
      <c r="D354" s="48">
        <v>486</v>
      </c>
      <c r="E354" s="48" t="s">
        <v>68</v>
      </c>
      <c r="F354" s="48" t="s">
        <v>68</v>
      </c>
    </row>
    <row r="355" spans="1:7" ht="47.25" x14ac:dyDescent="0.25">
      <c r="A355" s="46" t="s">
        <v>269</v>
      </c>
      <c r="B355" s="47" t="s">
        <v>443</v>
      </c>
      <c r="C355" s="47" t="s">
        <v>19</v>
      </c>
      <c r="D355" s="48">
        <v>3092.7224700000002</v>
      </c>
      <c r="E355" s="48" t="s">
        <v>68</v>
      </c>
      <c r="F355" s="48" t="s">
        <v>68</v>
      </c>
    </row>
    <row r="356" spans="1:7" ht="48" customHeight="1" x14ac:dyDescent="0.25">
      <c r="A356" s="46" t="s">
        <v>646</v>
      </c>
      <c r="B356" s="47" t="s">
        <v>647</v>
      </c>
      <c r="C356" s="47" t="s">
        <v>68</v>
      </c>
      <c r="D356" s="48">
        <v>100</v>
      </c>
      <c r="E356" s="48" t="s">
        <v>68</v>
      </c>
      <c r="F356" s="48" t="s">
        <v>68</v>
      </c>
    </row>
    <row r="357" spans="1:7" ht="31.5" x14ac:dyDescent="0.25">
      <c r="A357" s="46" t="s">
        <v>219</v>
      </c>
      <c r="B357" s="47" t="s">
        <v>647</v>
      </c>
      <c r="C357" s="47" t="s">
        <v>220</v>
      </c>
      <c r="D357" s="48">
        <v>100</v>
      </c>
      <c r="E357" s="48" t="s">
        <v>68</v>
      </c>
      <c r="F357" s="48" t="s">
        <v>68</v>
      </c>
    </row>
    <row r="358" spans="1:7" ht="78.75" x14ac:dyDescent="0.25">
      <c r="A358" s="46" t="s">
        <v>444</v>
      </c>
      <c r="B358" s="47" t="s">
        <v>445</v>
      </c>
      <c r="C358" s="47" t="s">
        <v>68</v>
      </c>
      <c r="D358" s="48">
        <v>246.61875000000001</v>
      </c>
      <c r="E358" s="48" t="s">
        <v>68</v>
      </c>
      <c r="F358" s="48" t="s">
        <v>68</v>
      </c>
    </row>
    <row r="359" spans="1:7" ht="47.25" x14ac:dyDescent="0.25">
      <c r="A359" s="46" t="s">
        <v>269</v>
      </c>
      <c r="B359" s="47" t="s">
        <v>445</v>
      </c>
      <c r="C359" s="47" t="s">
        <v>19</v>
      </c>
      <c r="D359" s="48">
        <v>246.61875000000001</v>
      </c>
      <c r="E359" s="48" t="s">
        <v>68</v>
      </c>
      <c r="F359" s="48" t="s">
        <v>68</v>
      </c>
    </row>
    <row r="360" spans="1:7" ht="15.75" x14ac:dyDescent="0.25">
      <c r="A360" s="43" t="s">
        <v>648</v>
      </c>
      <c r="B360" s="44" t="s">
        <v>591</v>
      </c>
      <c r="C360" s="44" t="s">
        <v>68</v>
      </c>
      <c r="D360" s="45">
        <v>17325.141</v>
      </c>
      <c r="E360" s="45">
        <v>14642.785</v>
      </c>
      <c r="F360" s="45">
        <v>14983.781999999999</v>
      </c>
    </row>
    <row r="361" spans="1:7" ht="47.25" x14ac:dyDescent="0.25">
      <c r="A361" s="43" t="s">
        <v>663</v>
      </c>
      <c r="B361" s="44" t="s">
        <v>573</v>
      </c>
      <c r="C361" s="44" t="s">
        <v>68</v>
      </c>
      <c r="D361" s="45">
        <v>400</v>
      </c>
      <c r="E361" s="45">
        <v>835</v>
      </c>
      <c r="F361" s="45">
        <v>835</v>
      </c>
    </row>
    <row r="362" spans="1:7" ht="31.5" x14ac:dyDescent="0.25">
      <c r="A362" s="46" t="s">
        <v>219</v>
      </c>
      <c r="B362" s="47" t="s">
        <v>573</v>
      </c>
      <c r="C362" s="47" t="s">
        <v>220</v>
      </c>
      <c r="D362" s="48">
        <v>175</v>
      </c>
      <c r="E362" s="48">
        <v>675</v>
      </c>
      <c r="F362" s="48">
        <v>675</v>
      </c>
    </row>
    <row r="363" spans="1:7" ht="47.25" x14ac:dyDescent="0.25">
      <c r="A363" s="46" t="s">
        <v>269</v>
      </c>
      <c r="B363" s="47" t="s">
        <v>573</v>
      </c>
      <c r="C363" s="47" t="s">
        <v>19</v>
      </c>
      <c r="D363" s="48">
        <v>160</v>
      </c>
      <c r="E363" s="48">
        <v>160</v>
      </c>
      <c r="F363" s="48">
        <v>160</v>
      </c>
    </row>
    <row r="364" spans="1:7" ht="15.75" x14ac:dyDescent="0.25">
      <c r="A364" s="46" t="s">
        <v>701</v>
      </c>
      <c r="B364" s="47" t="s">
        <v>649</v>
      </c>
      <c r="C364" s="47" t="s">
        <v>68</v>
      </c>
      <c r="D364" s="48">
        <v>65</v>
      </c>
      <c r="E364" s="48" t="s">
        <v>68</v>
      </c>
      <c r="F364" s="48" t="s">
        <v>68</v>
      </c>
    </row>
    <row r="365" spans="1:7" ht="15.75" x14ac:dyDescent="0.25">
      <c r="A365" s="46" t="s">
        <v>253</v>
      </c>
      <c r="B365" s="47" t="s">
        <v>649</v>
      </c>
      <c r="C365" s="47" t="s">
        <v>12</v>
      </c>
      <c r="D365" s="48">
        <v>65</v>
      </c>
      <c r="E365" s="48" t="s">
        <v>68</v>
      </c>
      <c r="F365" s="48" t="s">
        <v>68</v>
      </c>
    </row>
    <row r="366" spans="1:7" ht="31.5" x14ac:dyDescent="0.25">
      <c r="A366" s="43" t="s">
        <v>650</v>
      </c>
      <c r="B366" s="44" t="s">
        <v>651</v>
      </c>
      <c r="C366" s="44" t="s">
        <v>68</v>
      </c>
      <c r="D366" s="45">
        <v>8025.1409999999996</v>
      </c>
      <c r="E366" s="45">
        <v>7707.7849999999999</v>
      </c>
      <c r="F366" s="45">
        <v>12048.781999999999</v>
      </c>
      <c r="G366" s="20"/>
    </row>
    <row r="367" spans="1:7" ht="31.5" x14ac:dyDescent="0.25">
      <c r="A367" s="46" t="s">
        <v>219</v>
      </c>
      <c r="B367" s="47" t="s">
        <v>651</v>
      </c>
      <c r="C367" s="47" t="s">
        <v>220</v>
      </c>
      <c r="D367" s="48">
        <v>7013.4290000000001</v>
      </c>
      <c r="E367" s="48">
        <v>7007.7849999999999</v>
      </c>
      <c r="F367" s="48">
        <v>11348.781999999999</v>
      </c>
    </row>
    <row r="368" spans="1:7" ht="31.5" x14ac:dyDescent="0.25">
      <c r="A368" s="46" t="s">
        <v>650</v>
      </c>
      <c r="B368" s="47" t="s">
        <v>652</v>
      </c>
      <c r="C368" s="47" t="s">
        <v>68</v>
      </c>
      <c r="D368" s="48">
        <v>944.6</v>
      </c>
      <c r="E368" s="48">
        <v>700</v>
      </c>
      <c r="F368" s="48">
        <v>700</v>
      </c>
    </row>
    <row r="369" spans="1:6" s="34" customFormat="1" ht="18.75" x14ac:dyDescent="0.25">
      <c r="A369" s="46" t="s">
        <v>253</v>
      </c>
      <c r="B369" s="47" t="s">
        <v>652</v>
      </c>
      <c r="C369" s="47" t="s">
        <v>12</v>
      </c>
      <c r="D369" s="48">
        <v>944.6</v>
      </c>
      <c r="E369" s="48">
        <v>700</v>
      </c>
      <c r="F369" s="48">
        <v>700</v>
      </c>
    </row>
    <row r="370" spans="1:6" ht="47.25" x14ac:dyDescent="0.25">
      <c r="A370" s="46" t="s">
        <v>544</v>
      </c>
      <c r="B370" s="47" t="s">
        <v>653</v>
      </c>
      <c r="C370" s="47" t="s">
        <v>68</v>
      </c>
      <c r="D370" s="48">
        <v>67.111999999999995</v>
      </c>
      <c r="E370" s="48" t="s">
        <v>68</v>
      </c>
      <c r="F370" s="48" t="s">
        <v>68</v>
      </c>
    </row>
    <row r="371" spans="1:6" ht="15.75" x14ac:dyDescent="0.25">
      <c r="A371" s="46" t="s">
        <v>253</v>
      </c>
      <c r="B371" s="47" t="s">
        <v>653</v>
      </c>
      <c r="C371" s="47" t="s">
        <v>12</v>
      </c>
      <c r="D371" s="48">
        <v>67.111999999999995</v>
      </c>
      <c r="E371" s="48" t="s">
        <v>68</v>
      </c>
      <c r="F371" s="48" t="s">
        <v>68</v>
      </c>
    </row>
    <row r="372" spans="1:6" ht="15.75" x14ac:dyDescent="0.25">
      <c r="A372" s="43" t="s">
        <v>654</v>
      </c>
      <c r="B372" s="44" t="s">
        <v>655</v>
      </c>
      <c r="C372" s="44" t="s">
        <v>68</v>
      </c>
      <c r="D372" s="45">
        <v>100</v>
      </c>
      <c r="E372" s="45">
        <v>100</v>
      </c>
      <c r="F372" s="45">
        <v>100</v>
      </c>
    </row>
    <row r="373" spans="1:6" ht="31.5" x14ac:dyDescent="0.25">
      <c r="A373" s="46" t="s">
        <v>219</v>
      </c>
      <c r="B373" s="47" t="s">
        <v>655</v>
      </c>
      <c r="C373" s="47" t="s">
        <v>220</v>
      </c>
      <c r="D373" s="48">
        <v>100</v>
      </c>
      <c r="E373" s="48">
        <v>100</v>
      </c>
      <c r="F373" s="48">
        <v>100</v>
      </c>
    </row>
    <row r="374" spans="1:6" ht="15.75" x14ac:dyDescent="0.25">
      <c r="A374" s="43" t="s">
        <v>656</v>
      </c>
      <c r="B374" s="44" t="s">
        <v>657</v>
      </c>
      <c r="C374" s="44" t="s">
        <v>68</v>
      </c>
      <c r="D374" s="45">
        <v>5500</v>
      </c>
      <c r="E374" s="45">
        <v>4000</v>
      </c>
      <c r="F374" s="45" t="s">
        <v>68</v>
      </c>
    </row>
    <row r="375" spans="1:6" ht="31.5" x14ac:dyDescent="0.25">
      <c r="A375" s="46" t="s">
        <v>219</v>
      </c>
      <c r="B375" s="47" t="s">
        <v>657</v>
      </c>
      <c r="C375" s="47" t="s">
        <v>220</v>
      </c>
      <c r="D375" s="48">
        <v>3300</v>
      </c>
      <c r="E375" s="48">
        <v>3000</v>
      </c>
      <c r="F375" s="48" t="s">
        <v>68</v>
      </c>
    </row>
    <row r="376" spans="1:6" ht="15.75" x14ac:dyDescent="0.25">
      <c r="A376" s="46" t="s">
        <v>656</v>
      </c>
      <c r="B376" s="47" t="s">
        <v>658</v>
      </c>
      <c r="C376" s="47" t="s">
        <v>68</v>
      </c>
      <c r="D376" s="48">
        <v>2200</v>
      </c>
      <c r="E376" s="48">
        <v>1000</v>
      </c>
      <c r="F376" s="48" t="s">
        <v>68</v>
      </c>
    </row>
    <row r="377" spans="1:6" ht="15.75" x14ac:dyDescent="0.25">
      <c r="A377" s="46" t="s">
        <v>253</v>
      </c>
      <c r="B377" s="47" t="s">
        <v>658</v>
      </c>
      <c r="C377" s="47" t="s">
        <v>12</v>
      </c>
      <c r="D377" s="48">
        <v>2200</v>
      </c>
      <c r="E377" s="48">
        <v>1000</v>
      </c>
      <c r="F377" s="48" t="s">
        <v>68</v>
      </c>
    </row>
    <row r="378" spans="1:6" ht="31.5" x14ac:dyDescent="0.25">
      <c r="A378" s="43" t="s">
        <v>659</v>
      </c>
      <c r="B378" s="44" t="s">
        <v>660</v>
      </c>
      <c r="C378" s="44" t="s">
        <v>68</v>
      </c>
      <c r="D378" s="45">
        <v>3300</v>
      </c>
      <c r="E378" s="45">
        <v>2000</v>
      </c>
      <c r="F378" s="45">
        <v>2000</v>
      </c>
    </row>
    <row r="379" spans="1:6" ht="31.5" x14ac:dyDescent="0.25">
      <c r="A379" s="46" t="s">
        <v>219</v>
      </c>
      <c r="B379" s="47" t="s">
        <v>660</v>
      </c>
      <c r="C379" s="47" t="s">
        <v>220</v>
      </c>
      <c r="D379" s="48">
        <v>3300</v>
      </c>
      <c r="E379" s="48">
        <v>2000</v>
      </c>
      <c r="F379" s="48">
        <v>2000</v>
      </c>
    </row>
    <row r="380" spans="1:6" ht="31.5" x14ac:dyDescent="0.25">
      <c r="A380" s="43" t="s">
        <v>446</v>
      </c>
      <c r="B380" s="44" t="s">
        <v>447</v>
      </c>
      <c r="C380" s="44" t="s">
        <v>68</v>
      </c>
      <c r="D380" s="45">
        <v>2388.8890000000001</v>
      </c>
      <c r="E380" s="45">
        <v>2100</v>
      </c>
      <c r="F380" s="45">
        <v>2100</v>
      </c>
    </row>
    <row r="381" spans="1:6" ht="15.75" x14ac:dyDescent="0.25">
      <c r="A381" s="43" t="s">
        <v>448</v>
      </c>
      <c r="B381" s="44" t="s">
        <v>449</v>
      </c>
      <c r="C381" s="44" t="s">
        <v>68</v>
      </c>
      <c r="D381" s="45">
        <v>88.888999999999996</v>
      </c>
      <c r="E381" s="45" t="s">
        <v>68</v>
      </c>
      <c r="F381" s="45" t="s">
        <v>68</v>
      </c>
    </row>
    <row r="382" spans="1:6" ht="15.75" x14ac:dyDescent="0.25">
      <c r="A382" s="43" t="s">
        <v>450</v>
      </c>
      <c r="B382" s="44" t="s">
        <v>451</v>
      </c>
      <c r="C382" s="44" t="s">
        <v>68</v>
      </c>
      <c r="D382" s="45">
        <v>88.888999999999996</v>
      </c>
      <c r="E382" s="45" t="s">
        <v>68</v>
      </c>
      <c r="F382" s="45" t="s">
        <v>68</v>
      </c>
    </row>
    <row r="383" spans="1:6" ht="47.25" x14ac:dyDescent="0.25">
      <c r="A383" s="46" t="s">
        <v>452</v>
      </c>
      <c r="B383" s="47" t="s">
        <v>453</v>
      </c>
      <c r="C383" s="47" t="s">
        <v>68</v>
      </c>
      <c r="D383" s="48">
        <v>88.888999999999996</v>
      </c>
      <c r="E383" s="48" t="s">
        <v>68</v>
      </c>
      <c r="F383" s="48" t="s">
        <v>68</v>
      </c>
    </row>
    <row r="384" spans="1:6" ht="15.75" x14ac:dyDescent="0.25">
      <c r="A384" s="46" t="s">
        <v>253</v>
      </c>
      <c r="B384" s="47" t="s">
        <v>453</v>
      </c>
      <c r="C384" s="47" t="s">
        <v>12</v>
      </c>
      <c r="D384" s="48">
        <v>88.888999999999996</v>
      </c>
      <c r="E384" s="48" t="s">
        <v>68</v>
      </c>
      <c r="F384" s="48" t="s">
        <v>68</v>
      </c>
    </row>
    <row r="385" spans="1:6" ht="15.75" x14ac:dyDescent="0.25">
      <c r="A385" s="43" t="s">
        <v>454</v>
      </c>
      <c r="B385" s="44" t="s">
        <v>455</v>
      </c>
      <c r="C385" s="44" t="s">
        <v>68</v>
      </c>
      <c r="D385" s="45">
        <v>2150</v>
      </c>
      <c r="E385" s="45">
        <v>2100</v>
      </c>
      <c r="F385" s="45">
        <v>2100</v>
      </c>
    </row>
    <row r="386" spans="1:6" ht="15.75" x14ac:dyDescent="0.25">
      <c r="A386" s="43" t="s">
        <v>456</v>
      </c>
      <c r="B386" s="44" t="s">
        <v>457</v>
      </c>
      <c r="C386" s="44" t="s">
        <v>68</v>
      </c>
      <c r="D386" s="45">
        <v>2100</v>
      </c>
      <c r="E386" s="45">
        <v>2100</v>
      </c>
      <c r="F386" s="45">
        <v>2100</v>
      </c>
    </row>
    <row r="387" spans="1:6" ht="126" x14ac:dyDescent="0.25">
      <c r="A387" s="46" t="s">
        <v>458</v>
      </c>
      <c r="B387" s="47" t="s">
        <v>459</v>
      </c>
      <c r="C387" s="47" t="s">
        <v>68</v>
      </c>
      <c r="D387" s="48">
        <v>2100</v>
      </c>
      <c r="E387" s="48">
        <v>2100</v>
      </c>
      <c r="F387" s="48">
        <v>2100</v>
      </c>
    </row>
    <row r="388" spans="1:6" ht="31.5" x14ac:dyDescent="0.25">
      <c r="A388" s="46" t="s">
        <v>237</v>
      </c>
      <c r="B388" s="47" t="s">
        <v>459</v>
      </c>
      <c r="C388" s="47" t="s">
        <v>238</v>
      </c>
      <c r="D388" s="48">
        <v>2100</v>
      </c>
      <c r="E388" s="48">
        <v>2100</v>
      </c>
      <c r="F388" s="48">
        <v>2100</v>
      </c>
    </row>
    <row r="389" spans="1:6" ht="31.5" x14ac:dyDescent="0.25">
      <c r="A389" s="43" t="s">
        <v>574</v>
      </c>
      <c r="B389" s="44" t="s">
        <v>575</v>
      </c>
      <c r="C389" s="44" t="s">
        <v>68</v>
      </c>
      <c r="D389" s="45">
        <v>50</v>
      </c>
      <c r="E389" s="45" t="s">
        <v>68</v>
      </c>
      <c r="F389" s="45" t="s">
        <v>68</v>
      </c>
    </row>
    <row r="390" spans="1:6" ht="31.5" x14ac:dyDescent="0.25">
      <c r="A390" s="46" t="s">
        <v>219</v>
      </c>
      <c r="B390" s="47" t="s">
        <v>575</v>
      </c>
      <c r="C390" s="47" t="s">
        <v>220</v>
      </c>
      <c r="D390" s="48">
        <v>50</v>
      </c>
      <c r="E390" s="48" t="s">
        <v>68</v>
      </c>
      <c r="F390" s="48" t="s">
        <v>68</v>
      </c>
    </row>
    <row r="391" spans="1:6" ht="31.5" x14ac:dyDescent="0.25">
      <c r="A391" s="43" t="s">
        <v>576</v>
      </c>
      <c r="B391" s="44" t="s">
        <v>577</v>
      </c>
      <c r="C391" s="44" t="s">
        <v>68</v>
      </c>
      <c r="D391" s="45">
        <v>150</v>
      </c>
      <c r="E391" s="45" t="s">
        <v>68</v>
      </c>
      <c r="F391" s="45" t="s">
        <v>68</v>
      </c>
    </row>
    <row r="392" spans="1:6" ht="47.25" x14ac:dyDescent="0.25">
      <c r="A392" s="43" t="s">
        <v>578</v>
      </c>
      <c r="B392" s="44" t="s">
        <v>579</v>
      </c>
      <c r="C392" s="44" t="s">
        <v>68</v>
      </c>
      <c r="D392" s="45">
        <v>150</v>
      </c>
      <c r="E392" s="45" t="s">
        <v>68</v>
      </c>
      <c r="F392" s="45" t="s">
        <v>68</v>
      </c>
    </row>
    <row r="393" spans="1:6" ht="47.25" x14ac:dyDescent="0.25">
      <c r="A393" s="46" t="s">
        <v>269</v>
      </c>
      <c r="B393" s="47" t="s">
        <v>579</v>
      </c>
      <c r="C393" s="47" t="s">
        <v>19</v>
      </c>
      <c r="D393" s="48">
        <v>150</v>
      </c>
      <c r="E393" s="48" t="s">
        <v>68</v>
      </c>
      <c r="F393" s="48" t="s">
        <v>68</v>
      </c>
    </row>
    <row r="394" spans="1:6" ht="15.75" x14ac:dyDescent="0.25">
      <c r="A394" s="43" t="s">
        <v>460</v>
      </c>
      <c r="B394" s="44" t="s">
        <v>461</v>
      </c>
      <c r="C394" s="44" t="s">
        <v>68</v>
      </c>
      <c r="D394" s="45">
        <v>23586.509679999999</v>
      </c>
      <c r="E394" s="45">
        <v>23183.267520000001</v>
      </c>
      <c r="F394" s="45">
        <v>33182.703520000003</v>
      </c>
    </row>
    <row r="395" spans="1:6" ht="15.75" x14ac:dyDescent="0.25">
      <c r="A395" s="43" t="s">
        <v>462</v>
      </c>
      <c r="B395" s="44" t="s">
        <v>463</v>
      </c>
      <c r="C395" s="44" t="s">
        <v>68</v>
      </c>
      <c r="D395" s="45">
        <v>23586.509679999999</v>
      </c>
      <c r="E395" s="45">
        <v>23183.267520000001</v>
      </c>
      <c r="F395" s="45">
        <v>33182.703520000003</v>
      </c>
    </row>
    <row r="396" spans="1:6" ht="31.5" x14ac:dyDescent="0.25">
      <c r="A396" s="46" t="s">
        <v>464</v>
      </c>
      <c r="B396" s="47" t="s">
        <v>465</v>
      </c>
      <c r="C396" s="47" t="s">
        <v>68</v>
      </c>
      <c r="D396" s="48">
        <v>3857.1220400000002</v>
      </c>
      <c r="E396" s="48">
        <v>3527.7434800000001</v>
      </c>
      <c r="F396" s="48">
        <v>3527.7434800000001</v>
      </c>
    </row>
    <row r="397" spans="1:6" ht="78.75" x14ac:dyDescent="0.25">
      <c r="A397" s="46" t="s">
        <v>330</v>
      </c>
      <c r="B397" s="47" t="s">
        <v>465</v>
      </c>
      <c r="C397" s="47" t="s">
        <v>331</v>
      </c>
      <c r="D397" s="48">
        <v>3857.1220400000002</v>
      </c>
      <c r="E397" s="48">
        <v>3527.7434800000001</v>
      </c>
      <c r="F397" s="48">
        <v>3527.7434800000001</v>
      </c>
    </row>
    <row r="398" spans="1:6" ht="15.75" x14ac:dyDescent="0.25">
      <c r="A398" s="46" t="s">
        <v>466</v>
      </c>
      <c r="B398" s="47" t="s">
        <v>467</v>
      </c>
      <c r="C398" s="47" t="s">
        <v>68</v>
      </c>
      <c r="D398" s="48">
        <v>1702.8579999999999</v>
      </c>
      <c r="E398" s="48">
        <v>1571.8679999999999</v>
      </c>
      <c r="F398" s="48">
        <v>1571.8679999999999</v>
      </c>
    </row>
    <row r="399" spans="1:6" ht="78.75" x14ac:dyDescent="0.25">
      <c r="A399" s="46" t="s">
        <v>330</v>
      </c>
      <c r="B399" s="47" t="s">
        <v>467</v>
      </c>
      <c r="C399" s="47" t="s">
        <v>331</v>
      </c>
      <c r="D399" s="48">
        <v>1702.8579999999999</v>
      </c>
      <c r="E399" s="48">
        <v>1571.8679999999999</v>
      </c>
      <c r="F399" s="48">
        <v>1571.8679999999999</v>
      </c>
    </row>
    <row r="400" spans="1:6" ht="47.25" x14ac:dyDescent="0.25">
      <c r="A400" s="46" t="s">
        <v>468</v>
      </c>
      <c r="B400" s="47" t="s">
        <v>469</v>
      </c>
      <c r="C400" s="47" t="s">
        <v>68</v>
      </c>
      <c r="D400" s="48">
        <v>4.9550000000000001</v>
      </c>
      <c r="E400" s="48">
        <v>5.2030000000000003</v>
      </c>
      <c r="F400" s="48">
        <v>4.6390000000000002</v>
      </c>
    </row>
    <row r="401" spans="1:6" ht="31.5" x14ac:dyDescent="0.25">
      <c r="A401" s="46" t="s">
        <v>219</v>
      </c>
      <c r="B401" s="47" t="s">
        <v>469</v>
      </c>
      <c r="C401" s="47" t="s">
        <v>220</v>
      </c>
      <c r="D401" s="48">
        <v>4.9550000000000001</v>
      </c>
      <c r="E401" s="48">
        <v>5.2030000000000003</v>
      </c>
      <c r="F401" s="48">
        <v>4.6390000000000002</v>
      </c>
    </row>
    <row r="402" spans="1:6" ht="47.25" x14ac:dyDescent="0.25">
      <c r="A402" s="46" t="s">
        <v>398</v>
      </c>
      <c r="B402" s="47" t="s">
        <v>470</v>
      </c>
      <c r="C402" s="47" t="s">
        <v>68</v>
      </c>
      <c r="D402" s="48">
        <v>18.245999999999999</v>
      </c>
      <c r="E402" s="48">
        <v>18.245999999999999</v>
      </c>
      <c r="F402" s="48">
        <v>18.245999999999999</v>
      </c>
    </row>
    <row r="403" spans="1:6" ht="31.5" x14ac:dyDescent="0.25">
      <c r="A403" s="46" t="s">
        <v>219</v>
      </c>
      <c r="B403" s="47" t="s">
        <v>470</v>
      </c>
      <c r="C403" s="47" t="s">
        <v>220</v>
      </c>
      <c r="D403" s="48">
        <v>18.245999999999999</v>
      </c>
      <c r="E403" s="48">
        <v>18.245999999999999</v>
      </c>
      <c r="F403" s="48">
        <v>18.245999999999999</v>
      </c>
    </row>
    <row r="404" spans="1:6" ht="31.5" x14ac:dyDescent="0.25">
      <c r="A404" s="46" t="s">
        <v>471</v>
      </c>
      <c r="B404" s="47" t="s">
        <v>472</v>
      </c>
      <c r="C404" s="47" t="s">
        <v>68</v>
      </c>
      <c r="D404" s="48">
        <v>8267.7440000000006</v>
      </c>
      <c r="E404" s="48">
        <v>6</v>
      </c>
      <c r="F404" s="48">
        <v>6</v>
      </c>
    </row>
    <row r="405" spans="1:6" ht="15.75" x14ac:dyDescent="0.25">
      <c r="A405" s="46" t="s">
        <v>253</v>
      </c>
      <c r="B405" s="47" t="s">
        <v>472</v>
      </c>
      <c r="C405" s="47" t="s">
        <v>12</v>
      </c>
      <c r="D405" s="48">
        <v>8267.7440000000006</v>
      </c>
      <c r="E405" s="48">
        <v>6</v>
      </c>
      <c r="F405" s="48">
        <v>6</v>
      </c>
    </row>
    <row r="406" spans="1:6" ht="47.25" x14ac:dyDescent="0.25">
      <c r="A406" s="46" t="s">
        <v>661</v>
      </c>
      <c r="B406" s="47" t="s">
        <v>662</v>
      </c>
      <c r="C406" s="47" t="s">
        <v>68</v>
      </c>
      <c r="D406" s="48">
        <v>3.718</v>
      </c>
      <c r="E406" s="48">
        <v>3.718</v>
      </c>
      <c r="F406" s="48">
        <v>3.718</v>
      </c>
    </row>
    <row r="407" spans="1:6" ht="15.75" x14ac:dyDescent="0.25">
      <c r="A407" s="46" t="s">
        <v>253</v>
      </c>
      <c r="B407" s="47" t="s">
        <v>662</v>
      </c>
      <c r="C407" s="47" t="s">
        <v>12</v>
      </c>
      <c r="D407" s="48">
        <v>3.718</v>
      </c>
      <c r="E407" s="48">
        <v>3.718</v>
      </c>
      <c r="F407" s="48">
        <v>3.718</v>
      </c>
    </row>
    <row r="408" spans="1:6" ht="92.25" customHeight="1" x14ac:dyDescent="0.25">
      <c r="A408" s="46" t="s">
        <v>585</v>
      </c>
      <c r="B408" s="47" t="s">
        <v>473</v>
      </c>
      <c r="C408" s="47" t="s">
        <v>68</v>
      </c>
      <c r="D408" s="48">
        <v>3465.2</v>
      </c>
      <c r="E408" s="48">
        <v>3465.2</v>
      </c>
      <c r="F408" s="48">
        <v>3465.2</v>
      </c>
    </row>
    <row r="409" spans="1:6" ht="78.75" x14ac:dyDescent="0.25">
      <c r="A409" s="46" t="s">
        <v>330</v>
      </c>
      <c r="B409" s="47" t="s">
        <v>473</v>
      </c>
      <c r="C409" s="47" t="s">
        <v>331</v>
      </c>
      <c r="D409" s="48">
        <v>3365.2</v>
      </c>
      <c r="E409" s="48">
        <v>3365.2</v>
      </c>
      <c r="F409" s="48">
        <v>3365.2</v>
      </c>
    </row>
    <row r="410" spans="1:6" ht="31.5" x14ac:dyDescent="0.25">
      <c r="A410" s="46" t="s">
        <v>219</v>
      </c>
      <c r="B410" s="47" t="s">
        <v>473</v>
      </c>
      <c r="C410" s="47" t="s">
        <v>220</v>
      </c>
      <c r="D410" s="48">
        <v>100</v>
      </c>
      <c r="E410" s="48">
        <v>100</v>
      </c>
      <c r="F410" s="48">
        <v>100</v>
      </c>
    </row>
    <row r="411" spans="1:6" ht="110.25" x14ac:dyDescent="0.25">
      <c r="A411" s="46" t="s">
        <v>716</v>
      </c>
      <c r="B411" s="47" t="s">
        <v>580</v>
      </c>
      <c r="C411" s="47" t="s">
        <v>68</v>
      </c>
      <c r="D411" s="48">
        <v>101.23699999999999</v>
      </c>
      <c r="E411" s="48">
        <v>101.23699999999999</v>
      </c>
      <c r="F411" s="48">
        <v>101.23699999999999</v>
      </c>
    </row>
    <row r="412" spans="1:6" ht="78.75" x14ac:dyDescent="0.25">
      <c r="A412" s="46" t="s">
        <v>330</v>
      </c>
      <c r="B412" s="47" t="s">
        <v>580</v>
      </c>
      <c r="C412" s="47" t="s">
        <v>331</v>
      </c>
      <c r="D412" s="48">
        <v>96.236999999999995</v>
      </c>
      <c r="E412" s="48" t="s">
        <v>68</v>
      </c>
      <c r="F412" s="48" t="s">
        <v>68</v>
      </c>
    </row>
    <row r="413" spans="1:6" ht="31.5" x14ac:dyDescent="0.25">
      <c r="A413" s="46" t="s">
        <v>219</v>
      </c>
      <c r="B413" s="47" t="s">
        <v>580</v>
      </c>
      <c r="C413" s="47" t="s">
        <v>220</v>
      </c>
      <c r="D413" s="48">
        <v>5</v>
      </c>
      <c r="E413" s="48">
        <v>101.23699999999999</v>
      </c>
      <c r="F413" s="48">
        <v>101.23699999999999</v>
      </c>
    </row>
    <row r="414" spans="1:6" ht="94.5" x14ac:dyDescent="0.25">
      <c r="A414" s="46" t="s">
        <v>474</v>
      </c>
      <c r="B414" s="47" t="s">
        <v>475</v>
      </c>
      <c r="C414" s="47" t="s">
        <v>68</v>
      </c>
      <c r="D414" s="48">
        <v>244.3</v>
      </c>
      <c r="E414" s="48">
        <v>244.3</v>
      </c>
      <c r="F414" s="48">
        <v>244.3</v>
      </c>
    </row>
    <row r="415" spans="1:6" ht="78.75" x14ac:dyDescent="0.25">
      <c r="A415" s="46" t="s">
        <v>330</v>
      </c>
      <c r="B415" s="47" t="s">
        <v>475</v>
      </c>
      <c r="C415" s="47" t="s">
        <v>331</v>
      </c>
      <c r="D415" s="48">
        <v>240.59299999999999</v>
      </c>
      <c r="E415" s="48" t="s">
        <v>68</v>
      </c>
      <c r="F415" s="48" t="s">
        <v>68</v>
      </c>
    </row>
    <row r="416" spans="1:6" ht="31.5" x14ac:dyDescent="0.25">
      <c r="A416" s="46" t="s">
        <v>219</v>
      </c>
      <c r="B416" s="47" t="s">
        <v>475</v>
      </c>
      <c r="C416" s="47" t="s">
        <v>220</v>
      </c>
      <c r="D416" s="48">
        <v>3.7069999999999999</v>
      </c>
      <c r="E416" s="48">
        <v>244.3</v>
      </c>
      <c r="F416" s="48">
        <v>244.3</v>
      </c>
    </row>
    <row r="417" spans="1:6" ht="94.5" x14ac:dyDescent="0.25">
      <c r="A417" s="46" t="s">
        <v>476</v>
      </c>
      <c r="B417" s="47" t="s">
        <v>477</v>
      </c>
      <c r="C417" s="47" t="s">
        <v>68</v>
      </c>
      <c r="D417" s="48">
        <v>58.6</v>
      </c>
      <c r="E417" s="48">
        <v>58.6</v>
      </c>
      <c r="F417" s="48">
        <v>58.6</v>
      </c>
    </row>
    <row r="418" spans="1:6" ht="78.75" x14ac:dyDescent="0.25">
      <c r="A418" s="46" t="s">
        <v>330</v>
      </c>
      <c r="B418" s="47" t="s">
        <v>477</v>
      </c>
      <c r="C418" s="47" t="s">
        <v>331</v>
      </c>
      <c r="D418" s="48">
        <v>57.7</v>
      </c>
      <c r="E418" s="48">
        <v>57.7</v>
      </c>
      <c r="F418" s="48">
        <v>57.7</v>
      </c>
    </row>
    <row r="419" spans="1:6" ht="31.5" x14ac:dyDescent="0.25">
      <c r="A419" s="46" t="s">
        <v>219</v>
      </c>
      <c r="B419" s="47" t="s">
        <v>477</v>
      </c>
      <c r="C419" s="47" t="s">
        <v>220</v>
      </c>
      <c r="D419" s="48">
        <v>0.9</v>
      </c>
      <c r="E419" s="48">
        <v>0.9</v>
      </c>
      <c r="F419" s="48">
        <v>0.9</v>
      </c>
    </row>
    <row r="420" spans="1:6" ht="94.5" x14ac:dyDescent="0.25">
      <c r="A420" s="46" t="s">
        <v>581</v>
      </c>
      <c r="B420" s="47" t="s">
        <v>582</v>
      </c>
      <c r="C420" s="47" t="s">
        <v>68</v>
      </c>
      <c r="D420" s="48">
        <v>16.600000000000001</v>
      </c>
      <c r="E420" s="48">
        <v>16.600000000000001</v>
      </c>
      <c r="F420" s="48">
        <v>16.600000000000001</v>
      </c>
    </row>
    <row r="421" spans="1:6" ht="31.5" x14ac:dyDescent="0.25">
      <c r="A421" s="46" t="s">
        <v>219</v>
      </c>
      <c r="B421" s="47" t="s">
        <v>582</v>
      </c>
      <c r="C421" s="47" t="s">
        <v>220</v>
      </c>
      <c r="D421" s="48">
        <v>16.600000000000001</v>
      </c>
      <c r="E421" s="48">
        <v>16.600000000000001</v>
      </c>
      <c r="F421" s="48">
        <v>16.600000000000001</v>
      </c>
    </row>
    <row r="422" spans="1:6" ht="94.5" x14ac:dyDescent="0.25">
      <c r="A422" s="46" t="s">
        <v>583</v>
      </c>
      <c r="B422" s="47" t="s">
        <v>584</v>
      </c>
      <c r="C422" s="47" t="s">
        <v>68</v>
      </c>
      <c r="D422" s="48">
        <v>8.3000000000000007</v>
      </c>
      <c r="E422" s="48">
        <v>8.3000000000000007</v>
      </c>
      <c r="F422" s="48">
        <v>8.3000000000000007</v>
      </c>
    </row>
    <row r="423" spans="1:6" ht="78.75" x14ac:dyDescent="0.25">
      <c r="A423" s="46" t="s">
        <v>330</v>
      </c>
      <c r="B423" s="47" t="s">
        <v>584</v>
      </c>
      <c r="C423" s="47" t="s">
        <v>331</v>
      </c>
      <c r="D423" s="48">
        <v>8.1999999999999993</v>
      </c>
      <c r="E423" s="48">
        <v>8.1999999999999993</v>
      </c>
      <c r="F423" s="48">
        <v>8.1999999999999993</v>
      </c>
    </row>
    <row r="424" spans="1:6" ht="31.5" x14ac:dyDescent="0.25">
      <c r="A424" s="46" t="s">
        <v>219</v>
      </c>
      <c r="B424" s="47" t="s">
        <v>584</v>
      </c>
      <c r="C424" s="47" t="s">
        <v>220</v>
      </c>
      <c r="D424" s="48">
        <v>0.1</v>
      </c>
      <c r="E424" s="48">
        <v>0.1</v>
      </c>
      <c r="F424" s="48">
        <v>0.1</v>
      </c>
    </row>
    <row r="425" spans="1:6" ht="94.5" x14ac:dyDescent="0.25">
      <c r="A425" s="46" t="s">
        <v>478</v>
      </c>
      <c r="B425" s="47" t="s">
        <v>479</v>
      </c>
      <c r="C425" s="47" t="s">
        <v>68</v>
      </c>
      <c r="D425" s="48">
        <v>516.16700000000003</v>
      </c>
      <c r="E425" s="48">
        <v>647.15700000000004</v>
      </c>
      <c r="F425" s="48">
        <v>647.15700000000004</v>
      </c>
    </row>
    <row r="426" spans="1:6" ht="78.75" x14ac:dyDescent="0.25">
      <c r="A426" s="46" t="s">
        <v>330</v>
      </c>
      <c r="B426" s="47" t="s">
        <v>479</v>
      </c>
      <c r="C426" s="47" t="s">
        <v>331</v>
      </c>
      <c r="D426" s="48">
        <v>516.16700000000003</v>
      </c>
      <c r="E426" s="48">
        <v>647.15700000000004</v>
      </c>
      <c r="F426" s="48">
        <v>647.15700000000004</v>
      </c>
    </row>
    <row r="427" spans="1:6" ht="15.75" x14ac:dyDescent="0.25">
      <c r="A427" s="46" t="s">
        <v>480</v>
      </c>
      <c r="B427" s="47" t="s">
        <v>481</v>
      </c>
      <c r="C427" s="47" t="s">
        <v>68</v>
      </c>
      <c r="D427" s="48">
        <v>5321.4626399999997</v>
      </c>
      <c r="E427" s="48">
        <v>4509.0950400000002</v>
      </c>
      <c r="F427" s="48">
        <v>4509.0950400000002</v>
      </c>
    </row>
    <row r="428" spans="1:6" ht="31.5" x14ac:dyDescent="0.25">
      <c r="A428" s="46" t="s">
        <v>219</v>
      </c>
      <c r="B428" s="47" t="s">
        <v>481</v>
      </c>
      <c r="C428" s="47" t="s">
        <v>220</v>
      </c>
      <c r="D428" s="48">
        <v>176.61</v>
      </c>
      <c r="E428" s="48" t="s">
        <v>68</v>
      </c>
      <c r="F428" s="48" t="s">
        <v>68</v>
      </c>
    </row>
    <row r="429" spans="1:6" ht="31.5" x14ac:dyDescent="0.25">
      <c r="A429" s="46" t="s">
        <v>237</v>
      </c>
      <c r="B429" s="47" t="s">
        <v>481</v>
      </c>
      <c r="C429" s="47" t="s">
        <v>238</v>
      </c>
      <c r="D429" s="48">
        <v>4884.8526400000001</v>
      </c>
      <c r="E429" s="48">
        <v>4509.0950400000002</v>
      </c>
      <c r="F429" s="48">
        <v>4509.0950400000002</v>
      </c>
    </row>
    <row r="430" spans="1:6" ht="15.75" x14ac:dyDescent="0.25">
      <c r="A430" s="46" t="s">
        <v>212</v>
      </c>
      <c r="B430" s="47" t="s">
        <v>481</v>
      </c>
      <c r="C430" s="47" t="s">
        <v>29</v>
      </c>
      <c r="D430" s="48">
        <v>260</v>
      </c>
      <c r="E430" s="48" t="s">
        <v>68</v>
      </c>
      <c r="F430" s="48" t="s">
        <v>68</v>
      </c>
    </row>
    <row r="431" spans="1:6" ht="15.75" x14ac:dyDescent="0.25">
      <c r="A431" s="46" t="s">
        <v>482</v>
      </c>
      <c r="B431" s="47" t="s">
        <v>483</v>
      </c>
      <c r="C431" s="47" t="s">
        <v>68</v>
      </c>
      <c r="D431" s="48" t="s">
        <v>68</v>
      </c>
      <c r="E431" s="48">
        <v>9000</v>
      </c>
      <c r="F431" s="48">
        <v>19000</v>
      </c>
    </row>
  </sheetData>
  <autoFilter ref="A13:F431"/>
  <mergeCells count="12">
    <mergeCell ref="C1:F1"/>
    <mergeCell ref="A2:F2"/>
    <mergeCell ref="A3:F3"/>
    <mergeCell ref="A11:A12"/>
    <mergeCell ref="B11:B12"/>
    <mergeCell ref="C11:C12"/>
    <mergeCell ref="D11:F11"/>
    <mergeCell ref="C5:F5"/>
    <mergeCell ref="A9:F9"/>
    <mergeCell ref="A6:F6"/>
    <mergeCell ref="A7:F7"/>
    <mergeCell ref="A10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5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0.28515625" style="18" customWidth="1"/>
    <col min="2" max="2" width="7.5703125" style="18" customWidth="1"/>
    <col min="3" max="3" width="16.7109375" style="18" customWidth="1"/>
    <col min="4" max="4" width="6.7109375" style="18" customWidth="1"/>
    <col min="5" max="7" width="17.7109375" style="18" customWidth="1"/>
    <col min="8" max="8" width="9.140625" style="18"/>
    <col min="9" max="9" width="10" style="18" bestFit="1" customWidth="1"/>
    <col min="10" max="16384" width="9.140625" style="18"/>
  </cols>
  <sheetData>
    <row r="1" spans="1:7" ht="18.75" x14ac:dyDescent="0.25">
      <c r="A1" s="34"/>
      <c r="B1" s="34"/>
      <c r="C1" s="34"/>
      <c r="D1" s="117" t="str">
        <f>D5</f>
        <v>Приложение 3</v>
      </c>
      <c r="E1" s="117"/>
      <c r="F1" s="117"/>
      <c r="G1" s="117"/>
    </row>
    <row r="2" spans="1:7" ht="18.75" x14ac:dyDescent="0.25">
      <c r="A2" s="117" t="str">
        <f>'Прил 1'!A2:E2</f>
        <v>к решению Совета муниципального района</v>
      </c>
      <c r="B2" s="117"/>
      <c r="C2" s="117"/>
      <c r="D2" s="117"/>
      <c r="E2" s="117"/>
      <c r="F2" s="117"/>
      <c r="G2" s="117"/>
    </row>
    <row r="3" spans="1:7" ht="18.75" x14ac:dyDescent="0.25">
      <c r="A3" s="117" t="str">
        <f>'Прил 1'!A3:E3</f>
        <v>"Княжпогостский" от 20 апреля 2023 года № 310</v>
      </c>
      <c r="B3" s="117"/>
      <c r="C3" s="117"/>
      <c r="D3" s="117"/>
      <c r="E3" s="117"/>
      <c r="F3" s="117"/>
      <c r="G3" s="117"/>
    </row>
    <row r="5" spans="1:7" ht="18.75" x14ac:dyDescent="0.25">
      <c r="B5" s="23"/>
      <c r="C5" s="23"/>
      <c r="D5" s="123" t="s">
        <v>506</v>
      </c>
      <c r="E5" s="123"/>
      <c r="F5" s="127"/>
      <c r="G5" s="127"/>
    </row>
    <row r="6" spans="1:7" ht="18.75" customHeight="1" x14ac:dyDescent="0.25">
      <c r="A6" s="123" t="str">
        <f>'Прил 1'!A6:E6</f>
        <v>к решению Совета муниципального района</v>
      </c>
      <c r="B6" s="123"/>
      <c r="C6" s="123"/>
      <c r="D6" s="123"/>
      <c r="E6" s="123"/>
      <c r="F6" s="123"/>
      <c r="G6" s="123"/>
    </row>
    <row r="7" spans="1:7" ht="18.75" customHeight="1" x14ac:dyDescent="0.25">
      <c r="A7" s="123" t="str">
        <f>'Прил 1'!A7:E7</f>
        <v>"Княжпогостский" от 21 декабря 2022 года № 288</v>
      </c>
      <c r="B7" s="123"/>
      <c r="C7" s="123"/>
      <c r="D7" s="123"/>
      <c r="E7" s="123"/>
      <c r="F7" s="123"/>
      <c r="G7" s="123"/>
    </row>
    <row r="8" spans="1:7" ht="18.75" x14ac:dyDescent="0.25">
      <c r="A8" s="19" t="s">
        <v>68</v>
      </c>
      <c r="B8" s="19" t="s">
        <v>68</v>
      </c>
      <c r="C8" s="19" t="s">
        <v>68</v>
      </c>
      <c r="D8" s="19" t="s">
        <v>68</v>
      </c>
      <c r="E8" s="19"/>
      <c r="F8" s="19"/>
      <c r="G8" s="19"/>
    </row>
    <row r="9" spans="1:7" ht="47.25" customHeight="1" x14ac:dyDescent="0.3">
      <c r="A9" s="124" t="s">
        <v>586</v>
      </c>
      <c r="B9" s="124"/>
      <c r="C9" s="124"/>
      <c r="D9" s="124"/>
      <c r="E9" s="124"/>
      <c r="F9" s="124"/>
      <c r="G9" s="124"/>
    </row>
    <row r="10" spans="1:7" ht="18" customHeight="1" x14ac:dyDescent="0.25">
      <c r="A10" s="27"/>
      <c r="B10" s="27"/>
      <c r="C10" s="27"/>
      <c r="D10" s="27"/>
      <c r="E10" s="27"/>
      <c r="F10" s="27"/>
      <c r="G10" s="27"/>
    </row>
    <row r="11" spans="1:7" ht="30.75" customHeight="1" x14ac:dyDescent="0.25">
      <c r="A11" s="126" t="s">
        <v>37</v>
      </c>
      <c r="B11" s="126" t="s">
        <v>484</v>
      </c>
      <c r="C11" s="126" t="s">
        <v>207</v>
      </c>
      <c r="D11" s="126" t="s">
        <v>208</v>
      </c>
      <c r="E11" s="126" t="s">
        <v>72</v>
      </c>
      <c r="F11" s="126"/>
      <c r="G11" s="126"/>
    </row>
    <row r="12" spans="1:7" ht="15.75" x14ac:dyDescent="0.25">
      <c r="A12" s="126" t="s">
        <v>68</v>
      </c>
      <c r="B12" s="126" t="s">
        <v>68</v>
      </c>
      <c r="C12" s="126" t="s">
        <v>68</v>
      </c>
      <c r="D12" s="126" t="s">
        <v>68</v>
      </c>
      <c r="E12" s="58" t="s">
        <v>0</v>
      </c>
      <c r="F12" s="58" t="s">
        <v>1</v>
      </c>
      <c r="G12" s="58" t="s">
        <v>507</v>
      </c>
    </row>
    <row r="13" spans="1:7" ht="15.75" x14ac:dyDescent="0.25">
      <c r="A13" s="44" t="s">
        <v>485</v>
      </c>
      <c r="B13" s="44" t="s">
        <v>486</v>
      </c>
      <c r="C13" s="44" t="s">
        <v>487</v>
      </c>
      <c r="D13" s="44" t="s">
        <v>488</v>
      </c>
      <c r="E13" s="44" t="s">
        <v>489</v>
      </c>
      <c r="F13" s="44" t="s">
        <v>490</v>
      </c>
      <c r="G13" s="44" t="s">
        <v>491</v>
      </c>
    </row>
    <row r="14" spans="1:7" ht="15.75" x14ac:dyDescent="0.25">
      <c r="A14" s="55" t="s">
        <v>209</v>
      </c>
      <c r="B14" s="41" t="s">
        <v>68</v>
      </c>
      <c r="C14" s="41" t="s">
        <v>68</v>
      </c>
      <c r="D14" s="41" t="s">
        <v>68</v>
      </c>
      <c r="E14" s="42">
        <v>844313.15824999998</v>
      </c>
      <c r="F14" s="42">
        <v>757805.95958999998</v>
      </c>
      <c r="G14" s="42">
        <v>776102.35100000002</v>
      </c>
    </row>
    <row r="15" spans="1:7" ht="31.5" x14ac:dyDescent="0.25">
      <c r="A15" s="56" t="s">
        <v>492</v>
      </c>
      <c r="B15" s="57" t="s">
        <v>493</v>
      </c>
      <c r="C15" s="50" t="s">
        <v>68</v>
      </c>
      <c r="D15" s="50" t="s">
        <v>68</v>
      </c>
      <c r="E15" s="59">
        <v>2237.2710000000002</v>
      </c>
      <c r="F15" s="59">
        <v>2237.2710000000002</v>
      </c>
      <c r="G15" s="59">
        <v>2237.2710000000002</v>
      </c>
    </row>
    <row r="16" spans="1:7" ht="15.75" x14ac:dyDescent="0.25">
      <c r="A16" s="43" t="s">
        <v>460</v>
      </c>
      <c r="B16" s="44" t="s">
        <v>493</v>
      </c>
      <c r="C16" s="44" t="s">
        <v>461</v>
      </c>
      <c r="D16" s="114" t="s">
        <v>68</v>
      </c>
      <c r="E16" s="45">
        <v>2237.2710000000002</v>
      </c>
      <c r="F16" s="45">
        <v>2237.2710000000002</v>
      </c>
      <c r="G16" s="45">
        <v>2237.2710000000002</v>
      </c>
    </row>
    <row r="17" spans="1:7" ht="15.75" x14ac:dyDescent="0.25">
      <c r="A17" s="43" t="s">
        <v>462</v>
      </c>
      <c r="B17" s="44" t="s">
        <v>493</v>
      </c>
      <c r="C17" s="44" t="s">
        <v>463</v>
      </c>
      <c r="D17" s="114" t="s">
        <v>68</v>
      </c>
      <c r="E17" s="45">
        <v>2237.2710000000002</v>
      </c>
      <c r="F17" s="45">
        <v>2237.2710000000002</v>
      </c>
      <c r="G17" s="45">
        <v>2237.2710000000002</v>
      </c>
    </row>
    <row r="18" spans="1:7" ht="15.75" x14ac:dyDescent="0.25">
      <c r="A18" s="46" t="s">
        <v>466</v>
      </c>
      <c r="B18" s="47" t="s">
        <v>493</v>
      </c>
      <c r="C18" s="47" t="s">
        <v>467</v>
      </c>
      <c r="D18" s="57" t="s">
        <v>68</v>
      </c>
      <c r="E18" s="48">
        <v>1702.8579999999999</v>
      </c>
      <c r="F18" s="48">
        <v>1571.8679999999999</v>
      </c>
      <c r="G18" s="48">
        <v>1571.8679999999999</v>
      </c>
    </row>
    <row r="19" spans="1:7" ht="78.75" customHeight="1" x14ac:dyDescent="0.25">
      <c r="A19" s="46" t="s">
        <v>330</v>
      </c>
      <c r="B19" s="47" t="s">
        <v>493</v>
      </c>
      <c r="C19" s="47" t="s">
        <v>467</v>
      </c>
      <c r="D19" s="47" t="s">
        <v>331</v>
      </c>
      <c r="E19" s="48">
        <v>1702.8579999999999</v>
      </c>
      <c r="F19" s="48">
        <v>1571.8679999999999</v>
      </c>
      <c r="G19" s="48">
        <v>1571.8679999999999</v>
      </c>
    </row>
    <row r="20" spans="1:7" ht="47.25" x14ac:dyDescent="0.25">
      <c r="A20" s="46" t="s">
        <v>398</v>
      </c>
      <c r="B20" s="47" t="s">
        <v>493</v>
      </c>
      <c r="C20" s="47" t="s">
        <v>470</v>
      </c>
      <c r="D20" s="57" t="s">
        <v>68</v>
      </c>
      <c r="E20" s="48">
        <v>18.245999999999999</v>
      </c>
      <c r="F20" s="48">
        <v>18.245999999999999</v>
      </c>
      <c r="G20" s="48">
        <v>18.245999999999999</v>
      </c>
    </row>
    <row r="21" spans="1:7" ht="31.5" x14ac:dyDescent="0.25">
      <c r="A21" s="46" t="s">
        <v>219</v>
      </c>
      <c r="B21" s="47" t="s">
        <v>493</v>
      </c>
      <c r="C21" s="47" t="s">
        <v>470</v>
      </c>
      <c r="D21" s="47" t="s">
        <v>220</v>
      </c>
      <c r="E21" s="48">
        <v>18.245999999999999</v>
      </c>
      <c r="F21" s="48">
        <v>18.245999999999999</v>
      </c>
      <c r="G21" s="48">
        <v>18.245999999999999</v>
      </c>
    </row>
    <row r="22" spans="1:7" ht="96" customHeight="1" x14ac:dyDescent="0.25">
      <c r="A22" s="46" t="s">
        <v>478</v>
      </c>
      <c r="B22" s="47" t="s">
        <v>493</v>
      </c>
      <c r="C22" s="47" t="s">
        <v>479</v>
      </c>
      <c r="D22" s="57" t="s">
        <v>68</v>
      </c>
      <c r="E22" s="48">
        <v>516.16700000000003</v>
      </c>
      <c r="F22" s="48">
        <v>647.15700000000004</v>
      </c>
      <c r="G22" s="48">
        <v>647.15700000000004</v>
      </c>
    </row>
    <row r="23" spans="1:7" ht="78.75" customHeight="1" x14ac:dyDescent="0.25">
      <c r="A23" s="46" t="s">
        <v>330</v>
      </c>
      <c r="B23" s="47" t="s">
        <v>493</v>
      </c>
      <c r="C23" s="47" t="s">
        <v>479</v>
      </c>
      <c r="D23" s="47" t="s">
        <v>331</v>
      </c>
      <c r="E23" s="48">
        <v>516.16700000000003</v>
      </c>
      <c r="F23" s="48">
        <v>647.15700000000004</v>
      </c>
      <c r="G23" s="48">
        <v>647.15700000000004</v>
      </c>
    </row>
    <row r="24" spans="1:7" ht="31.5" x14ac:dyDescent="0.25">
      <c r="A24" s="56" t="s">
        <v>494</v>
      </c>
      <c r="B24" s="57" t="s">
        <v>495</v>
      </c>
      <c r="C24" s="50" t="s">
        <v>68</v>
      </c>
      <c r="D24" s="50" t="s">
        <v>68</v>
      </c>
      <c r="E24" s="59">
        <v>50</v>
      </c>
      <c r="F24" s="59" t="s">
        <v>68</v>
      </c>
      <c r="G24" s="59" t="s">
        <v>68</v>
      </c>
    </row>
    <row r="25" spans="1:7" ht="15.75" x14ac:dyDescent="0.25">
      <c r="A25" s="43" t="s">
        <v>460</v>
      </c>
      <c r="B25" s="44" t="s">
        <v>495</v>
      </c>
      <c r="C25" s="44" t="s">
        <v>461</v>
      </c>
      <c r="D25" s="114" t="s">
        <v>68</v>
      </c>
      <c r="E25" s="45">
        <v>50</v>
      </c>
      <c r="F25" s="45" t="s">
        <v>68</v>
      </c>
      <c r="G25" s="45" t="s">
        <v>68</v>
      </c>
    </row>
    <row r="26" spans="1:7" ht="15.75" x14ac:dyDescent="0.25">
      <c r="A26" s="43" t="s">
        <v>462</v>
      </c>
      <c r="B26" s="44" t="s">
        <v>495</v>
      </c>
      <c r="C26" s="44" t="s">
        <v>463</v>
      </c>
      <c r="D26" s="114" t="s">
        <v>68</v>
      </c>
      <c r="E26" s="45">
        <v>50</v>
      </c>
      <c r="F26" s="45" t="s">
        <v>68</v>
      </c>
      <c r="G26" s="45" t="s">
        <v>68</v>
      </c>
    </row>
    <row r="27" spans="1:7" ht="15.75" x14ac:dyDescent="0.25">
      <c r="A27" s="46" t="s">
        <v>480</v>
      </c>
      <c r="B27" s="47" t="s">
        <v>495</v>
      </c>
      <c r="C27" s="47" t="s">
        <v>481</v>
      </c>
      <c r="D27" s="57" t="s">
        <v>68</v>
      </c>
      <c r="E27" s="48">
        <v>50</v>
      </c>
      <c r="F27" s="48" t="s">
        <v>68</v>
      </c>
      <c r="G27" s="48" t="s">
        <v>68</v>
      </c>
    </row>
    <row r="28" spans="1:7" ht="31.5" x14ac:dyDescent="0.25">
      <c r="A28" s="46" t="s">
        <v>219</v>
      </c>
      <c r="B28" s="47" t="s">
        <v>495</v>
      </c>
      <c r="C28" s="47" t="s">
        <v>481</v>
      </c>
      <c r="D28" s="47" t="s">
        <v>220</v>
      </c>
      <c r="E28" s="48">
        <v>50</v>
      </c>
      <c r="F28" s="48" t="s">
        <v>68</v>
      </c>
      <c r="G28" s="48" t="s">
        <v>68</v>
      </c>
    </row>
    <row r="29" spans="1:7" ht="31.5" x14ac:dyDescent="0.25">
      <c r="A29" s="56" t="s">
        <v>496</v>
      </c>
      <c r="B29" s="57" t="s">
        <v>497</v>
      </c>
      <c r="C29" s="50" t="s">
        <v>68</v>
      </c>
      <c r="D29" s="50" t="s">
        <v>68</v>
      </c>
      <c r="E29" s="59">
        <v>136682.57902999999</v>
      </c>
      <c r="F29" s="59">
        <v>111846.03829</v>
      </c>
      <c r="G29" s="59">
        <v>105512.26429000001</v>
      </c>
    </row>
    <row r="30" spans="1:7" ht="20.25" customHeight="1" x14ac:dyDescent="0.25">
      <c r="A30" s="43" t="s">
        <v>210</v>
      </c>
      <c r="B30" s="44" t="s">
        <v>497</v>
      </c>
      <c r="C30" s="44" t="s">
        <v>211</v>
      </c>
      <c r="D30" s="114" t="s">
        <v>68</v>
      </c>
      <c r="E30" s="45">
        <v>1737.9970000000001</v>
      </c>
      <c r="F30" s="45">
        <v>1737.9970000000001</v>
      </c>
      <c r="G30" s="45">
        <v>1737.9970000000001</v>
      </c>
    </row>
    <row r="31" spans="1:7" ht="15.75" x14ac:dyDescent="0.25">
      <c r="A31" s="43" t="s">
        <v>515</v>
      </c>
      <c r="B31" s="44" t="s">
        <v>497</v>
      </c>
      <c r="C31" s="44" t="s">
        <v>516</v>
      </c>
      <c r="D31" s="114" t="s">
        <v>68</v>
      </c>
      <c r="E31" s="45">
        <v>1737.9970000000001</v>
      </c>
      <c r="F31" s="45">
        <v>1737.9970000000001</v>
      </c>
      <c r="G31" s="45">
        <v>1737.9970000000001</v>
      </c>
    </row>
    <row r="32" spans="1:7" ht="63" x14ac:dyDescent="0.25">
      <c r="A32" s="43" t="s">
        <v>517</v>
      </c>
      <c r="B32" s="44" t="s">
        <v>497</v>
      </c>
      <c r="C32" s="44" t="s">
        <v>518</v>
      </c>
      <c r="D32" s="114" t="s">
        <v>68</v>
      </c>
      <c r="E32" s="45">
        <v>1737.9970000000001</v>
      </c>
      <c r="F32" s="45">
        <v>1737.9970000000001</v>
      </c>
      <c r="G32" s="45">
        <v>1737.9970000000001</v>
      </c>
    </row>
    <row r="33" spans="1:7" ht="63" x14ac:dyDescent="0.25">
      <c r="A33" s="46" t="s">
        <v>519</v>
      </c>
      <c r="B33" s="47" t="s">
        <v>497</v>
      </c>
      <c r="C33" s="47" t="s">
        <v>520</v>
      </c>
      <c r="D33" s="57" t="s">
        <v>68</v>
      </c>
      <c r="E33" s="48">
        <v>1737.9970000000001</v>
      </c>
      <c r="F33" s="48">
        <v>1737.9970000000001</v>
      </c>
      <c r="G33" s="48">
        <v>1737.9970000000001</v>
      </c>
    </row>
    <row r="34" spans="1:7" ht="15.75" x14ac:dyDescent="0.25">
      <c r="A34" s="46" t="s">
        <v>212</v>
      </c>
      <c r="B34" s="47" t="s">
        <v>497</v>
      </c>
      <c r="C34" s="47" t="s">
        <v>520</v>
      </c>
      <c r="D34" s="47" t="s">
        <v>29</v>
      </c>
      <c r="E34" s="48">
        <v>1737.9970000000001</v>
      </c>
      <c r="F34" s="48">
        <v>1737.9970000000001</v>
      </c>
      <c r="G34" s="48">
        <v>1737.9970000000001</v>
      </c>
    </row>
    <row r="35" spans="1:7" ht="36" customHeight="1" x14ac:dyDescent="0.25">
      <c r="A35" s="43" t="s">
        <v>213</v>
      </c>
      <c r="B35" s="44" t="s">
        <v>497</v>
      </c>
      <c r="C35" s="44" t="s">
        <v>214</v>
      </c>
      <c r="D35" s="114" t="s">
        <v>68</v>
      </c>
      <c r="E35" s="45">
        <v>14733.436890000001</v>
      </c>
      <c r="F35" s="45">
        <v>21015.03212</v>
      </c>
      <c r="G35" s="45">
        <v>21311.772120000001</v>
      </c>
    </row>
    <row r="36" spans="1:7" ht="47.25" x14ac:dyDescent="0.25">
      <c r="A36" s="43" t="s">
        <v>215</v>
      </c>
      <c r="B36" s="44" t="s">
        <v>497</v>
      </c>
      <c r="C36" s="44" t="s">
        <v>216</v>
      </c>
      <c r="D36" s="114" t="s">
        <v>68</v>
      </c>
      <c r="E36" s="45">
        <v>14733.436890000001</v>
      </c>
      <c r="F36" s="45">
        <v>21015.03212</v>
      </c>
      <c r="G36" s="45">
        <v>21311.772120000001</v>
      </c>
    </row>
    <row r="37" spans="1:7" ht="31.5" x14ac:dyDescent="0.25">
      <c r="A37" s="43" t="s">
        <v>217</v>
      </c>
      <c r="B37" s="44" t="s">
        <v>497</v>
      </c>
      <c r="C37" s="44" t="s">
        <v>218</v>
      </c>
      <c r="D37" s="114" t="s">
        <v>68</v>
      </c>
      <c r="E37" s="45">
        <v>12557.597889999999</v>
      </c>
      <c r="F37" s="45">
        <v>7235.8521199999996</v>
      </c>
      <c r="G37" s="45">
        <v>7532.5921200000003</v>
      </c>
    </row>
    <row r="38" spans="1:7" ht="31.5" x14ac:dyDescent="0.25">
      <c r="A38" s="46" t="s">
        <v>219</v>
      </c>
      <c r="B38" s="47" t="s">
        <v>497</v>
      </c>
      <c r="C38" s="47" t="s">
        <v>218</v>
      </c>
      <c r="D38" s="47" t="s">
        <v>220</v>
      </c>
      <c r="E38" s="48">
        <v>4922.9799999999996</v>
      </c>
      <c r="F38" s="48" t="s">
        <v>68</v>
      </c>
      <c r="G38" s="48" t="s">
        <v>68</v>
      </c>
    </row>
    <row r="39" spans="1:7" ht="15.75" x14ac:dyDescent="0.25">
      <c r="A39" s="46" t="s">
        <v>212</v>
      </c>
      <c r="B39" s="47" t="s">
        <v>497</v>
      </c>
      <c r="C39" s="47" t="s">
        <v>218</v>
      </c>
      <c r="D39" s="47" t="s">
        <v>29</v>
      </c>
      <c r="E39" s="48">
        <v>150</v>
      </c>
      <c r="F39" s="48" t="s">
        <v>68</v>
      </c>
      <c r="G39" s="48" t="s">
        <v>68</v>
      </c>
    </row>
    <row r="40" spans="1:7" ht="47.25" x14ac:dyDescent="0.25">
      <c r="A40" s="46" t="s">
        <v>616</v>
      </c>
      <c r="B40" s="47" t="s">
        <v>497</v>
      </c>
      <c r="C40" s="47" t="s">
        <v>521</v>
      </c>
      <c r="D40" s="57" t="s">
        <v>68</v>
      </c>
      <c r="E40" s="48">
        <v>4543.4057700000003</v>
      </c>
      <c r="F40" s="48">
        <v>4294.6400000000003</v>
      </c>
      <c r="G40" s="48">
        <v>4591.38</v>
      </c>
    </row>
    <row r="41" spans="1:7" ht="31.5" x14ac:dyDescent="0.25">
      <c r="A41" s="46" t="s">
        <v>219</v>
      </c>
      <c r="B41" s="47" t="s">
        <v>497</v>
      </c>
      <c r="C41" s="47" t="s">
        <v>521</v>
      </c>
      <c r="D41" s="47" t="s">
        <v>220</v>
      </c>
      <c r="E41" s="48">
        <v>4543.4057700000003</v>
      </c>
      <c r="F41" s="48">
        <v>4294.6400000000003</v>
      </c>
      <c r="G41" s="48">
        <v>4591.38</v>
      </c>
    </row>
    <row r="42" spans="1:7" ht="31.5" x14ac:dyDescent="0.25">
      <c r="A42" s="46" t="s">
        <v>217</v>
      </c>
      <c r="B42" s="47" t="s">
        <v>497</v>
      </c>
      <c r="C42" s="47" t="s">
        <v>221</v>
      </c>
      <c r="D42" s="57" t="s">
        <v>68</v>
      </c>
      <c r="E42" s="48">
        <v>2941.2121200000001</v>
      </c>
      <c r="F42" s="48">
        <v>2941.2121200000001</v>
      </c>
      <c r="G42" s="48">
        <v>2941.2121200000001</v>
      </c>
    </row>
    <row r="43" spans="1:7" ht="31.5" x14ac:dyDescent="0.25">
      <c r="A43" s="46" t="s">
        <v>219</v>
      </c>
      <c r="B43" s="47" t="s">
        <v>497</v>
      </c>
      <c r="C43" s="47" t="s">
        <v>221</v>
      </c>
      <c r="D43" s="47" t="s">
        <v>220</v>
      </c>
      <c r="E43" s="48">
        <v>2941.2121200000001</v>
      </c>
      <c r="F43" s="48">
        <v>2941.2121200000001</v>
      </c>
      <c r="G43" s="48">
        <v>2941.2121200000001</v>
      </c>
    </row>
    <row r="44" spans="1:7" ht="31.5" x14ac:dyDescent="0.25">
      <c r="A44" s="43" t="s">
        <v>522</v>
      </c>
      <c r="B44" s="44" t="s">
        <v>497</v>
      </c>
      <c r="C44" s="44" t="s">
        <v>523</v>
      </c>
      <c r="D44" s="114" t="s">
        <v>68</v>
      </c>
      <c r="E44" s="45" t="s">
        <v>68</v>
      </c>
      <c r="F44" s="45">
        <v>5900</v>
      </c>
      <c r="G44" s="45">
        <v>5900</v>
      </c>
    </row>
    <row r="45" spans="1:7" ht="47.25" x14ac:dyDescent="0.25">
      <c r="A45" s="46" t="s">
        <v>617</v>
      </c>
      <c r="B45" s="47" t="s">
        <v>497</v>
      </c>
      <c r="C45" s="47" t="s">
        <v>524</v>
      </c>
      <c r="D45" s="57" t="s">
        <v>68</v>
      </c>
      <c r="E45" s="48" t="s">
        <v>68</v>
      </c>
      <c r="F45" s="48">
        <v>5900</v>
      </c>
      <c r="G45" s="48">
        <v>5900</v>
      </c>
    </row>
    <row r="46" spans="1:7" ht="31.5" x14ac:dyDescent="0.25">
      <c r="A46" s="46" t="s">
        <v>219</v>
      </c>
      <c r="B46" s="47" t="s">
        <v>497</v>
      </c>
      <c r="C46" s="47" t="s">
        <v>524</v>
      </c>
      <c r="D46" s="47" t="s">
        <v>220</v>
      </c>
      <c r="E46" s="48" t="s">
        <v>68</v>
      </c>
      <c r="F46" s="48">
        <v>5900</v>
      </c>
      <c r="G46" s="48">
        <v>5900</v>
      </c>
    </row>
    <row r="47" spans="1:7" ht="15.75" x14ac:dyDescent="0.25">
      <c r="A47" s="43" t="s">
        <v>231</v>
      </c>
      <c r="B47" s="44" t="s">
        <v>497</v>
      </c>
      <c r="C47" s="44" t="s">
        <v>232</v>
      </c>
      <c r="D47" s="114" t="s">
        <v>68</v>
      </c>
      <c r="E47" s="45">
        <v>296.65899999999999</v>
      </c>
      <c r="F47" s="45">
        <v>6000</v>
      </c>
      <c r="G47" s="45">
        <v>6000</v>
      </c>
    </row>
    <row r="48" spans="1:7" ht="31.5" x14ac:dyDescent="0.25">
      <c r="A48" s="46" t="s">
        <v>219</v>
      </c>
      <c r="B48" s="47" t="s">
        <v>497</v>
      </c>
      <c r="C48" s="47" t="s">
        <v>232</v>
      </c>
      <c r="D48" s="47" t="s">
        <v>220</v>
      </c>
      <c r="E48" s="48">
        <v>237.3184</v>
      </c>
      <c r="F48" s="48" t="s">
        <v>68</v>
      </c>
      <c r="G48" s="48" t="s">
        <v>68</v>
      </c>
    </row>
    <row r="49" spans="1:11" ht="47.25" x14ac:dyDescent="0.25">
      <c r="A49" s="46" t="s">
        <v>618</v>
      </c>
      <c r="B49" s="47" t="s">
        <v>497</v>
      </c>
      <c r="C49" s="47" t="s">
        <v>525</v>
      </c>
      <c r="D49" s="57" t="s">
        <v>68</v>
      </c>
      <c r="E49" s="48" t="s">
        <v>68</v>
      </c>
      <c r="F49" s="48">
        <v>6000</v>
      </c>
      <c r="G49" s="48">
        <v>6000</v>
      </c>
    </row>
    <row r="50" spans="1:11" ht="31.5" x14ac:dyDescent="0.25">
      <c r="A50" s="46" t="s">
        <v>219</v>
      </c>
      <c r="B50" s="47" t="s">
        <v>497</v>
      </c>
      <c r="C50" s="47" t="s">
        <v>525</v>
      </c>
      <c r="D50" s="47" t="s">
        <v>220</v>
      </c>
      <c r="E50" s="48" t="s">
        <v>68</v>
      </c>
      <c r="F50" s="48">
        <v>6000</v>
      </c>
      <c r="G50" s="48">
        <v>6000</v>
      </c>
    </row>
    <row r="51" spans="1:11" ht="63" x14ac:dyDescent="0.25">
      <c r="A51" s="46" t="s">
        <v>526</v>
      </c>
      <c r="B51" s="47" t="s">
        <v>497</v>
      </c>
      <c r="C51" s="47" t="s">
        <v>527</v>
      </c>
      <c r="D51" s="57" t="s">
        <v>68</v>
      </c>
      <c r="E51" s="48">
        <v>59.340600000000002</v>
      </c>
      <c r="F51" s="48" t="s">
        <v>68</v>
      </c>
      <c r="G51" s="48" t="s">
        <v>68</v>
      </c>
    </row>
    <row r="52" spans="1:11" ht="31.5" x14ac:dyDescent="0.25">
      <c r="A52" s="46" t="s">
        <v>219</v>
      </c>
      <c r="B52" s="47" t="s">
        <v>497</v>
      </c>
      <c r="C52" s="47" t="s">
        <v>527</v>
      </c>
      <c r="D52" s="47" t="s">
        <v>220</v>
      </c>
      <c r="E52" s="48">
        <v>59.340600000000002</v>
      </c>
      <c r="F52" s="48" t="s">
        <v>68</v>
      </c>
      <c r="G52" s="48" t="s">
        <v>68</v>
      </c>
    </row>
    <row r="53" spans="1:11" ht="15.75" x14ac:dyDescent="0.25">
      <c r="A53" s="43" t="s">
        <v>528</v>
      </c>
      <c r="B53" s="44" t="s">
        <v>497</v>
      </c>
      <c r="C53" s="44" t="s">
        <v>529</v>
      </c>
      <c r="D53" s="114" t="s">
        <v>68</v>
      </c>
      <c r="E53" s="45">
        <v>1879.18</v>
      </c>
      <c r="F53" s="45">
        <v>1879.18</v>
      </c>
      <c r="G53" s="45">
        <v>1879.18</v>
      </c>
    </row>
    <row r="54" spans="1:11" ht="47.25" x14ac:dyDescent="0.25">
      <c r="A54" s="46" t="s">
        <v>619</v>
      </c>
      <c r="B54" s="47" t="s">
        <v>497</v>
      </c>
      <c r="C54" s="47" t="s">
        <v>530</v>
      </c>
      <c r="D54" s="57" t="s">
        <v>68</v>
      </c>
      <c r="E54" s="48">
        <v>1879.18</v>
      </c>
      <c r="F54" s="48">
        <v>1879.18</v>
      </c>
      <c r="G54" s="48">
        <v>1879.18</v>
      </c>
    </row>
    <row r="55" spans="1:11" ht="31.5" x14ac:dyDescent="0.25">
      <c r="A55" s="46" t="s">
        <v>219</v>
      </c>
      <c r="B55" s="47" t="s">
        <v>497</v>
      </c>
      <c r="C55" s="47" t="s">
        <v>530</v>
      </c>
      <c r="D55" s="47" t="s">
        <v>220</v>
      </c>
      <c r="E55" s="48">
        <v>1879.18</v>
      </c>
      <c r="F55" s="48">
        <v>1879.18</v>
      </c>
      <c r="G55" s="48">
        <v>1879.18</v>
      </c>
    </row>
    <row r="56" spans="1:11" ht="51" customHeight="1" x14ac:dyDescent="0.25">
      <c r="A56" s="43" t="s">
        <v>233</v>
      </c>
      <c r="B56" s="44" t="s">
        <v>497</v>
      </c>
      <c r="C56" s="44" t="s">
        <v>234</v>
      </c>
      <c r="D56" s="114" t="s">
        <v>68</v>
      </c>
      <c r="E56" s="45">
        <v>18357.798770000001</v>
      </c>
      <c r="F56" s="45">
        <v>15657.01</v>
      </c>
      <c r="G56" s="45">
        <v>11622.084999999999</v>
      </c>
    </row>
    <row r="57" spans="1:11" ht="47.25" x14ac:dyDescent="0.25">
      <c r="A57" s="43" t="s">
        <v>246</v>
      </c>
      <c r="B57" s="44" t="s">
        <v>497</v>
      </c>
      <c r="C57" s="44" t="s">
        <v>247</v>
      </c>
      <c r="D57" s="114" t="s">
        <v>68</v>
      </c>
      <c r="E57" s="45">
        <v>10964.887769999999</v>
      </c>
      <c r="F57" s="45">
        <v>9377.7839999999997</v>
      </c>
      <c r="G57" s="45">
        <v>7871.7539999999999</v>
      </c>
    </row>
    <row r="58" spans="1:11" ht="31.5" x14ac:dyDescent="0.25">
      <c r="A58" s="43" t="s">
        <v>248</v>
      </c>
      <c r="B58" s="44" t="s">
        <v>497</v>
      </c>
      <c r="C58" s="44" t="s">
        <v>249</v>
      </c>
      <c r="D58" s="114" t="s">
        <v>68</v>
      </c>
      <c r="E58" s="45">
        <v>1916.4808499999999</v>
      </c>
      <c r="F58" s="45" t="s">
        <v>68</v>
      </c>
      <c r="G58" s="45" t="s">
        <v>68</v>
      </c>
    </row>
    <row r="59" spans="1:11" ht="47.25" x14ac:dyDescent="0.25">
      <c r="A59" s="46" t="s">
        <v>622</v>
      </c>
      <c r="B59" s="47" t="s">
        <v>497</v>
      </c>
      <c r="C59" s="47" t="s">
        <v>533</v>
      </c>
      <c r="D59" s="57" t="s">
        <v>68</v>
      </c>
      <c r="E59" s="48">
        <v>1916.4808499999999</v>
      </c>
      <c r="F59" s="48" t="s">
        <v>68</v>
      </c>
      <c r="G59" s="48" t="s">
        <v>68</v>
      </c>
    </row>
    <row r="60" spans="1:11" ht="31.5" x14ac:dyDescent="0.25">
      <c r="A60" s="46" t="s">
        <v>219</v>
      </c>
      <c r="B60" s="47" t="s">
        <v>497</v>
      </c>
      <c r="C60" s="47" t="s">
        <v>533</v>
      </c>
      <c r="D60" s="47" t="s">
        <v>220</v>
      </c>
      <c r="E60" s="48">
        <v>1916.4808499999999</v>
      </c>
      <c r="F60" s="48" t="s">
        <v>68</v>
      </c>
      <c r="G60" s="48" t="s">
        <v>68</v>
      </c>
      <c r="I60" s="20"/>
      <c r="J60" s="20"/>
      <c r="K60" s="20"/>
    </row>
    <row r="61" spans="1:11" ht="15.75" x14ac:dyDescent="0.25">
      <c r="A61" s="43" t="s">
        <v>686</v>
      </c>
      <c r="B61" s="44" t="s">
        <v>497</v>
      </c>
      <c r="C61" s="44" t="s">
        <v>687</v>
      </c>
      <c r="D61" s="114" t="s">
        <v>68</v>
      </c>
      <c r="E61" s="45">
        <v>4500</v>
      </c>
      <c r="F61" s="45">
        <v>4600</v>
      </c>
      <c r="G61" s="45">
        <v>4600</v>
      </c>
    </row>
    <row r="62" spans="1:11" ht="47.25" x14ac:dyDescent="0.25">
      <c r="A62" s="46" t="s">
        <v>688</v>
      </c>
      <c r="B62" s="47" t="s">
        <v>497</v>
      </c>
      <c r="C62" s="47" t="s">
        <v>689</v>
      </c>
      <c r="D62" s="57" t="s">
        <v>68</v>
      </c>
      <c r="E62" s="48">
        <v>4500</v>
      </c>
      <c r="F62" s="48">
        <v>4600</v>
      </c>
      <c r="G62" s="48">
        <v>4600</v>
      </c>
    </row>
    <row r="63" spans="1:11" ht="31.5" x14ac:dyDescent="0.25">
      <c r="A63" s="46" t="s">
        <v>219</v>
      </c>
      <c r="B63" s="47" t="s">
        <v>497</v>
      </c>
      <c r="C63" s="47" t="s">
        <v>689</v>
      </c>
      <c r="D63" s="47" t="s">
        <v>220</v>
      </c>
      <c r="E63" s="48">
        <v>4500</v>
      </c>
      <c r="F63" s="48">
        <v>4600</v>
      </c>
      <c r="G63" s="48">
        <v>4600</v>
      </c>
    </row>
    <row r="64" spans="1:11" ht="31.5" x14ac:dyDescent="0.25">
      <c r="A64" s="43" t="s">
        <v>534</v>
      </c>
      <c r="B64" s="44" t="s">
        <v>497</v>
      </c>
      <c r="C64" s="44" t="s">
        <v>535</v>
      </c>
      <c r="D64" s="114" t="s">
        <v>68</v>
      </c>
      <c r="E64" s="45">
        <v>1454.5640000000001</v>
      </c>
      <c r="F64" s="45" t="s">
        <v>68</v>
      </c>
      <c r="G64" s="45" t="s">
        <v>68</v>
      </c>
    </row>
    <row r="65" spans="1:7" ht="63" x14ac:dyDescent="0.25">
      <c r="A65" s="46" t="s">
        <v>623</v>
      </c>
      <c r="B65" s="47" t="s">
        <v>497</v>
      </c>
      <c r="C65" s="47" t="s">
        <v>536</v>
      </c>
      <c r="D65" s="57" t="s">
        <v>68</v>
      </c>
      <c r="E65" s="48">
        <v>1454.5640000000001</v>
      </c>
      <c r="F65" s="48" t="s">
        <v>68</v>
      </c>
      <c r="G65" s="48" t="s">
        <v>68</v>
      </c>
    </row>
    <row r="66" spans="1:7" ht="31.5" x14ac:dyDescent="0.25">
      <c r="A66" s="46" t="s">
        <v>219</v>
      </c>
      <c r="B66" s="47" t="s">
        <v>497</v>
      </c>
      <c r="C66" s="47" t="s">
        <v>536</v>
      </c>
      <c r="D66" s="47" t="s">
        <v>220</v>
      </c>
      <c r="E66" s="48">
        <v>1454.5640000000001</v>
      </c>
      <c r="F66" s="48" t="s">
        <v>68</v>
      </c>
      <c r="G66" s="48" t="s">
        <v>68</v>
      </c>
    </row>
    <row r="67" spans="1:7" ht="47.25" x14ac:dyDescent="0.25">
      <c r="A67" s="43" t="s">
        <v>624</v>
      </c>
      <c r="B67" s="44" t="s">
        <v>497</v>
      </c>
      <c r="C67" s="44" t="s">
        <v>254</v>
      </c>
      <c r="D67" s="114" t="s">
        <v>68</v>
      </c>
      <c r="E67" s="45">
        <v>620</v>
      </c>
      <c r="F67" s="45" t="s">
        <v>68</v>
      </c>
      <c r="G67" s="45" t="s">
        <v>68</v>
      </c>
    </row>
    <row r="68" spans="1:7" ht="47.25" x14ac:dyDescent="0.25">
      <c r="A68" s="46" t="s">
        <v>625</v>
      </c>
      <c r="B68" s="47" t="s">
        <v>497</v>
      </c>
      <c r="C68" s="47" t="s">
        <v>537</v>
      </c>
      <c r="D68" s="57" t="s">
        <v>68</v>
      </c>
      <c r="E68" s="48">
        <v>620</v>
      </c>
      <c r="F68" s="48" t="s">
        <v>68</v>
      </c>
      <c r="G68" s="48" t="s">
        <v>68</v>
      </c>
    </row>
    <row r="69" spans="1:7" ht="31.5" x14ac:dyDescent="0.25">
      <c r="A69" s="46" t="s">
        <v>219</v>
      </c>
      <c r="B69" s="47" t="s">
        <v>497</v>
      </c>
      <c r="C69" s="47" t="s">
        <v>537</v>
      </c>
      <c r="D69" s="47" t="s">
        <v>220</v>
      </c>
      <c r="E69" s="48">
        <v>620</v>
      </c>
      <c r="F69" s="48" t="s">
        <v>68</v>
      </c>
      <c r="G69" s="48" t="s">
        <v>68</v>
      </c>
    </row>
    <row r="70" spans="1:7" ht="15.75" x14ac:dyDescent="0.25">
      <c r="A70" s="43" t="s">
        <v>538</v>
      </c>
      <c r="B70" s="44" t="s">
        <v>497</v>
      </c>
      <c r="C70" s="44" t="s">
        <v>539</v>
      </c>
      <c r="D70" s="114" t="s">
        <v>68</v>
      </c>
      <c r="E70" s="45">
        <v>2407.1759200000001</v>
      </c>
      <c r="F70" s="45">
        <v>4777.7839999999997</v>
      </c>
      <c r="G70" s="45">
        <v>3271.7539999999999</v>
      </c>
    </row>
    <row r="71" spans="1:7" ht="47.25" x14ac:dyDescent="0.25">
      <c r="A71" s="46" t="s">
        <v>626</v>
      </c>
      <c r="B71" s="47" t="s">
        <v>497</v>
      </c>
      <c r="C71" s="47" t="s">
        <v>540</v>
      </c>
      <c r="D71" s="57" t="s">
        <v>68</v>
      </c>
      <c r="E71" s="48">
        <v>2407.1759200000001</v>
      </c>
      <c r="F71" s="48">
        <v>4777.7839999999997</v>
      </c>
      <c r="G71" s="48">
        <v>3271.7539999999999</v>
      </c>
    </row>
    <row r="72" spans="1:7" ht="31.5" x14ac:dyDescent="0.25">
      <c r="A72" s="46" t="s">
        <v>219</v>
      </c>
      <c r="B72" s="47" t="s">
        <v>497</v>
      </c>
      <c r="C72" s="47" t="s">
        <v>540</v>
      </c>
      <c r="D72" s="47" t="s">
        <v>220</v>
      </c>
      <c r="E72" s="48">
        <v>2407.1759200000001</v>
      </c>
      <c r="F72" s="48">
        <v>4777.7839999999997</v>
      </c>
      <c r="G72" s="48">
        <v>3271.7539999999999</v>
      </c>
    </row>
    <row r="73" spans="1:7" ht="63" x14ac:dyDescent="0.25">
      <c r="A73" s="43" t="s">
        <v>255</v>
      </c>
      <c r="B73" s="44" t="s">
        <v>497</v>
      </c>
      <c r="C73" s="44" t="s">
        <v>256</v>
      </c>
      <c r="D73" s="114" t="s">
        <v>68</v>
      </c>
      <c r="E73" s="45">
        <v>66.667000000000002</v>
      </c>
      <c r="F73" s="45" t="s">
        <v>68</v>
      </c>
      <c r="G73" s="45" t="s">
        <v>68</v>
      </c>
    </row>
    <row r="74" spans="1:7" ht="63" x14ac:dyDescent="0.25">
      <c r="A74" s="46" t="s">
        <v>255</v>
      </c>
      <c r="B74" s="47" t="s">
        <v>497</v>
      </c>
      <c r="C74" s="47" t="s">
        <v>257</v>
      </c>
      <c r="D74" s="57" t="s">
        <v>68</v>
      </c>
      <c r="E74" s="48">
        <v>66.667000000000002</v>
      </c>
      <c r="F74" s="48" t="s">
        <v>68</v>
      </c>
      <c r="G74" s="48" t="s">
        <v>68</v>
      </c>
    </row>
    <row r="75" spans="1:7" ht="15.75" x14ac:dyDescent="0.25">
      <c r="A75" s="46" t="s">
        <v>253</v>
      </c>
      <c r="B75" s="47" t="s">
        <v>497</v>
      </c>
      <c r="C75" s="47" t="s">
        <v>257</v>
      </c>
      <c r="D75" s="47" t="s">
        <v>12</v>
      </c>
      <c r="E75" s="48">
        <v>66.667000000000002</v>
      </c>
      <c r="F75" s="48" t="s">
        <v>68</v>
      </c>
      <c r="G75" s="48" t="s">
        <v>68</v>
      </c>
    </row>
    <row r="76" spans="1:7" ht="21.75" customHeight="1" x14ac:dyDescent="0.25">
      <c r="A76" s="43" t="s">
        <v>258</v>
      </c>
      <c r="B76" s="44" t="s">
        <v>497</v>
      </c>
      <c r="C76" s="44" t="s">
        <v>259</v>
      </c>
      <c r="D76" s="114" t="s">
        <v>68</v>
      </c>
      <c r="E76" s="45">
        <v>1.8160000000000001</v>
      </c>
      <c r="F76" s="45" t="s">
        <v>68</v>
      </c>
      <c r="G76" s="45" t="s">
        <v>68</v>
      </c>
    </row>
    <row r="77" spans="1:7" ht="31.5" x14ac:dyDescent="0.25">
      <c r="A77" s="43" t="s">
        <v>260</v>
      </c>
      <c r="B77" s="44" t="s">
        <v>497</v>
      </c>
      <c r="C77" s="44" t="s">
        <v>261</v>
      </c>
      <c r="D77" s="114" t="s">
        <v>68</v>
      </c>
      <c r="E77" s="45">
        <v>1.8160000000000001</v>
      </c>
      <c r="F77" s="45" t="s">
        <v>68</v>
      </c>
      <c r="G77" s="45" t="s">
        <v>68</v>
      </c>
    </row>
    <row r="78" spans="1:7" ht="31.5" x14ac:dyDescent="0.25">
      <c r="A78" s="46" t="s">
        <v>260</v>
      </c>
      <c r="B78" s="47" t="s">
        <v>497</v>
      </c>
      <c r="C78" s="47" t="s">
        <v>262</v>
      </c>
      <c r="D78" s="57" t="s">
        <v>68</v>
      </c>
      <c r="E78" s="48">
        <v>1.8160000000000001</v>
      </c>
      <c r="F78" s="48" t="s">
        <v>68</v>
      </c>
      <c r="G78" s="48" t="s">
        <v>68</v>
      </c>
    </row>
    <row r="79" spans="1:7" ht="31.5" x14ac:dyDescent="0.25">
      <c r="A79" s="46" t="s">
        <v>219</v>
      </c>
      <c r="B79" s="47" t="s">
        <v>497</v>
      </c>
      <c r="C79" s="47" t="s">
        <v>262</v>
      </c>
      <c r="D79" s="47" t="s">
        <v>220</v>
      </c>
      <c r="E79" s="48">
        <v>1.8160000000000001</v>
      </c>
      <c r="F79" s="48" t="s">
        <v>68</v>
      </c>
      <c r="G79" s="48" t="s">
        <v>68</v>
      </c>
    </row>
    <row r="80" spans="1:7" ht="15.75" x14ac:dyDescent="0.25">
      <c r="A80" s="43" t="s">
        <v>627</v>
      </c>
      <c r="B80" s="44" t="s">
        <v>497</v>
      </c>
      <c r="C80" s="44" t="s">
        <v>628</v>
      </c>
      <c r="D80" s="114" t="s">
        <v>68</v>
      </c>
      <c r="E80" s="45">
        <v>6279.9830000000002</v>
      </c>
      <c r="F80" s="45">
        <v>6279.2259999999997</v>
      </c>
      <c r="G80" s="45">
        <v>3750.3310000000001</v>
      </c>
    </row>
    <row r="81" spans="1:7" ht="31.5" x14ac:dyDescent="0.25">
      <c r="A81" s="43" t="s">
        <v>629</v>
      </c>
      <c r="B81" s="44" t="s">
        <v>497</v>
      </c>
      <c r="C81" s="44" t="s">
        <v>630</v>
      </c>
      <c r="D81" s="114" t="s">
        <v>68</v>
      </c>
      <c r="E81" s="45" t="s">
        <v>68</v>
      </c>
      <c r="F81" s="45">
        <v>825.5</v>
      </c>
      <c r="G81" s="45">
        <v>3750.3310000000001</v>
      </c>
    </row>
    <row r="82" spans="1:7" ht="47.25" x14ac:dyDescent="0.25">
      <c r="A82" s="46" t="s">
        <v>691</v>
      </c>
      <c r="B82" s="47" t="s">
        <v>497</v>
      </c>
      <c r="C82" s="47" t="s">
        <v>692</v>
      </c>
      <c r="D82" s="57" t="s">
        <v>68</v>
      </c>
      <c r="E82" s="48" t="s">
        <v>68</v>
      </c>
      <c r="F82" s="48">
        <v>825.5</v>
      </c>
      <c r="G82" s="48">
        <v>825.5</v>
      </c>
    </row>
    <row r="83" spans="1:7" ht="31.5" x14ac:dyDescent="0.25">
      <c r="A83" s="46" t="s">
        <v>219</v>
      </c>
      <c r="B83" s="47" t="s">
        <v>497</v>
      </c>
      <c r="C83" s="47" t="s">
        <v>692</v>
      </c>
      <c r="D83" s="47" t="s">
        <v>220</v>
      </c>
      <c r="E83" s="48" t="s">
        <v>68</v>
      </c>
      <c r="F83" s="48">
        <v>825.5</v>
      </c>
      <c r="G83" s="48">
        <v>825.5</v>
      </c>
    </row>
    <row r="84" spans="1:7" ht="47.25" x14ac:dyDescent="0.25">
      <c r="A84" s="46" t="s">
        <v>631</v>
      </c>
      <c r="B84" s="47" t="s">
        <v>497</v>
      </c>
      <c r="C84" s="47" t="s">
        <v>632</v>
      </c>
      <c r="D84" s="57" t="s">
        <v>68</v>
      </c>
      <c r="E84" s="48" t="s">
        <v>68</v>
      </c>
      <c r="F84" s="48" t="s">
        <v>68</v>
      </c>
      <c r="G84" s="48">
        <v>2924.8310000000001</v>
      </c>
    </row>
    <row r="85" spans="1:7" ht="31.5" x14ac:dyDescent="0.25">
      <c r="A85" s="46" t="s">
        <v>219</v>
      </c>
      <c r="B85" s="47" t="s">
        <v>497</v>
      </c>
      <c r="C85" s="47" t="s">
        <v>632</v>
      </c>
      <c r="D85" s="47" t="s">
        <v>220</v>
      </c>
      <c r="E85" s="48" t="s">
        <v>68</v>
      </c>
      <c r="F85" s="48" t="s">
        <v>68</v>
      </c>
      <c r="G85" s="48">
        <v>2924.8310000000001</v>
      </c>
    </row>
    <row r="86" spans="1:7" ht="15.75" x14ac:dyDescent="0.25">
      <c r="A86" s="43" t="s">
        <v>750</v>
      </c>
      <c r="B86" s="44" t="s">
        <v>497</v>
      </c>
      <c r="C86" s="44" t="s">
        <v>751</v>
      </c>
      <c r="D86" s="114" t="s">
        <v>68</v>
      </c>
      <c r="E86" s="45">
        <v>1176</v>
      </c>
      <c r="F86" s="45" t="s">
        <v>68</v>
      </c>
      <c r="G86" s="45" t="s">
        <v>68</v>
      </c>
    </row>
    <row r="87" spans="1:7" ht="15.75" x14ac:dyDescent="0.25">
      <c r="A87" s="46" t="s">
        <v>750</v>
      </c>
      <c r="B87" s="47" t="s">
        <v>497</v>
      </c>
      <c r="C87" s="47" t="s">
        <v>752</v>
      </c>
      <c r="D87" s="57" t="s">
        <v>68</v>
      </c>
      <c r="E87" s="48">
        <v>1176</v>
      </c>
      <c r="F87" s="48" t="s">
        <v>68</v>
      </c>
      <c r="G87" s="48" t="s">
        <v>68</v>
      </c>
    </row>
    <row r="88" spans="1:7" ht="31.5" x14ac:dyDescent="0.25">
      <c r="A88" s="46" t="s">
        <v>219</v>
      </c>
      <c r="B88" s="47" t="s">
        <v>497</v>
      </c>
      <c r="C88" s="47" t="s">
        <v>752</v>
      </c>
      <c r="D88" s="47" t="s">
        <v>220</v>
      </c>
      <c r="E88" s="48">
        <v>1176</v>
      </c>
      <c r="F88" s="48" t="s">
        <v>68</v>
      </c>
      <c r="G88" s="48" t="s">
        <v>68</v>
      </c>
    </row>
    <row r="89" spans="1:7" ht="15.75" x14ac:dyDescent="0.25">
      <c r="A89" s="43" t="s">
        <v>538</v>
      </c>
      <c r="B89" s="44" t="s">
        <v>497</v>
      </c>
      <c r="C89" s="44" t="s">
        <v>753</v>
      </c>
      <c r="D89" s="114" t="s">
        <v>68</v>
      </c>
      <c r="E89" s="45">
        <v>12</v>
      </c>
      <c r="F89" s="45" t="s">
        <v>68</v>
      </c>
      <c r="G89" s="45" t="s">
        <v>68</v>
      </c>
    </row>
    <row r="90" spans="1:7" ht="47.25" x14ac:dyDescent="0.25">
      <c r="A90" s="46" t="s">
        <v>251</v>
      </c>
      <c r="B90" s="47" t="s">
        <v>497</v>
      </c>
      <c r="C90" s="47" t="s">
        <v>754</v>
      </c>
      <c r="D90" s="57" t="s">
        <v>68</v>
      </c>
      <c r="E90" s="48">
        <v>12</v>
      </c>
      <c r="F90" s="48" t="s">
        <v>68</v>
      </c>
      <c r="G90" s="48" t="s">
        <v>68</v>
      </c>
    </row>
    <row r="91" spans="1:7" ht="31.5" x14ac:dyDescent="0.25">
      <c r="A91" s="46" t="s">
        <v>219</v>
      </c>
      <c r="B91" s="47" t="s">
        <v>497</v>
      </c>
      <c r="C91" s="47" t="s">
        <v>754</v>
      </c>
      <c r="D91" s="47" t="s">
        <v>220</v>
      </c>
      <c r="E91" s="48">
        <v>12</v>
      </c>
      <c r="F91" s="48" t="s">
        <v>68</v>
      </c>
      <c r="G91" s="48" t="s">
        <v>68</v>
      </c>
    </row>
    <row r="92" spans="1:7" ht="31.5" x14ac:dyDescent="0.25">
      <c r="A92" s="43" t="s">
        <v>633</v>
      </c>
      <c r="B92" s="44" t="s">
        <v>497</v>
      </c>
      <c r="C92" s="44" t="s">
        <v>634</v>
      </c>
      <c r="D92" s="114" t="s">
        <v>68</v>
      </c>
      <c r="E92" s="45">
        <v>5091.9830000000002</v>
      </c>
      <c r="F92" s="45">
        <v>5453.7259999999997</v>
      </c>
      <c r="G92" s="45" t="s">
        <v>68</v>
      </c>
    </row>
    <row r="93" spans="1:7" ht="47.25" x14ac:dyDescent="0.25">
      <c r="A93" s="46" t="s">
        <v>631</v>
      </c>
      <c r="B93" s="47" t="s">
        <v>497</v>
      </c>
      <c r="C93" s="47" t="s">
        <v>635</v>
      </c>
      <c r="D93" s="57" t="s">
        <v>68</v>
      </c>
      <c r="E93" s="48">
        <v>5091.9830000000002</v>
      </c>
      <c r="F93" s="48">
        <v>5453.7259999999997</v>
      </c>
      <c r="G93" s="48" t="s">
        <v>68</v>
      </c>
    </row>
    <row r="94" spans="1:7" ht="31.5" x14ac:dyDescent="0.25">
      <c r="A94" s="46" t="s">
        <v>219</v>
      </c>
      <c r="B94" s="47" t="s">
        <v>497</v>
      </c>
      <c r="C94" s="47" t="s">
        <v>635</v>
      </c>
      <c r="D94" s="47" t="s">
        <v>220</v>
      </c>
      <c r="E94" s="48">
        <v>5091.9830000000002</v>
      </c>
      <c r="F94" s="48">
        <v>5453.7259999999997</v>
      </c>
      <c r="G94" s="48" t="s">
        <v>68</v>
      </c>
    </row>
    <row r="95" spans="1:7" ht="31.5" x14ac:dyDescent="0.25">
      <c r="A95" s="43" t="s">
        <v>263</v>
      </c>
      <c r="B95" s="44" t="s">
        <v>497</v>
      </c>
      <c r="C95" s="44" t="s">
        <v>264</v>
      </c>
      <c r="D95" s="114" t="s">
        <v>68</v>
      </c>
      <c r="E95" s="45">
        <v>1111.1120000000001</v>
      </c>
      <c r="F95" s="45" t="s">
        <v>68</v>
      </c>
      <c r="G95" s="45" t="s">
        <v>68</v>
      </c>
    </row>
    <row r="96" spans="1:7" ht="31.5" x14ac:dyDescent="0.25">
      <c r="A96" s="43" t="s">
        <v>541</v>
      </c>
      <c r="B96" s="44" t="s">
        <v>497</v>
      </c>
      <c r="C96" s="44" t="s">
        <v>542</v>
      </c>
      <c r="D96" s="114" t="s">
        <v>68</v>
      </c>
      <c r="E96" s="45">
        <v>1111.1120000000001</v>
      </c>
      <c r="F96" s="45" t="s">
        <v>68</v>
      </c>
      <c r="G96" s="45" t="s">
        <v>68</v>
      </c>
    </row>
    <row r="97" spans="1:7" ht="47.25" x14ac:dyDescent="0.25">
      <c r="A97" s="46" t="s">
        <v>251</v>
      </c>
      <c r="B97" s="47" t="s">
        <v>497</v>
      </c>
      <c r="C97" s="47" t="s">
        <v>543</v>
      </c>
      <c r="D97" s="57" t="s">
        <v>68</v>
      </c>
      <c r="E97" s="48">
        <v>1111.1120000000001</v>
      </c>
      <c r="F97" s="48" t="s">
        <v>68</v>
      </c>
      <c r="G97" s="48" t="s">
        <v>68</v>
      </c>
    </row>
    <row r="98" spans="1:7" ht="31.5" x14ac:dyDescent="0.25">
      <c r="A98" s="46" t="s">
        <v>219</v>
      </c>
      <c r="B98" s="47" t="s">
        <v>497</v>
      </c>
      <c r="C98" s="47" t="s">
        <v>543</v>
      </c>
      <c r="D98" s="47" t="s">
        <v>220</v>
      </c>
      <c r="E98" s="48">
        <v>1111.1120000000001</v>
      </c>
      <c r="F98" s="48" t="s">
        <v>68</v>
      </c>
      <c r="G98" s="48" t="s">
        <v>68</v>
      </c>
    </row>
    <row r="99" spans="1:7" ht="31.5" x14ac:dyDescent="0.25">
      <c r="A99" s="43" t="s">
        <v>392</v>
      </c>
      <c r="B99" s="44" t="s">
        <v>497</v>
      </c>
      <c r="C99" s="44" t="s">
        <v>393</v>
      </c>
      <c r="D99" s="114" t="s">
        <v>68</v>
      </c>
      <c r="E99" s="45">
        <v>71833.034610000002</v>
      </c>
      <c r="F99" s="45">
        <v>57513.902650000004</v>
      </c>
      <c r="G99" s="45">
        <v>56918.877650000002</v>
      </c>
    </row>
    <row r="100" spans="1:7" ht="15.75" x14ac:dyDescent="0.25">
      <c r="A100" s="43" t="s">
        <v>411</v>
      </c>
      <c r="B100" s="44" t="s">
        <v>497</v>
      </c>
      <c r="C100" s="44" t="s">
        <v>412</v>
      </c>
      <c r="D100" s="114" t="s">
        <v>68</v>
      </c>
      <c r="E100" s="45">
        <v>64179.668610000001</v>
      </c>
      <c r="F100" s="45">
        <v>50584.536650000002</v>
      </c>
      <c r="G100" s="45">
        <v>49989.51165</v>
      </c>
    </row>
    <row r="101" spans="1:7" ht="36.75" customHeight="1" x14ac:dyDescent="0.25">
      <c r="A101" s="43" t="s">
        <v>562</v>
      </c>
      <c r="B101" s="44" t="s">
        <v>497</v>
      </c>
      <c r="C101" s="44" t="s">
        <v>563</v>
      </c>
      <c r="D101" s="114" t="s">
        <v>68</v>
      </c>
      <c r="E101" s="45">
        <v>64179.668610000001</v>
      </c>
      <c r="F101" s="45">
        <v>50584.536650000002</v>
      </c>
      <c r="G101" s="45">
        <v>49989.51165</v>
      </c>
    </row>
    <row r="102" spans="1:7" ht="81" customHeight="1" x14ac:dyDescent="0.25">
      <c r="A102" s="46" t="s">
        <v>330</v>
      </c>
      <c r="B102" s="47" t="s">
        <v>497</v>
      </c>
      <c r="C102" s="47" t="s">
        <v>563</v>
      </c>
      <c r="D102" s="47" t="s">
        <v>331</v>
      </c>
      <c r="E102" s="48">
        <v>21925.903999999999</v>
      </c>
      <c r="F102" s="48">
        <v>17237.819</v>
      </c>
      <c r="G102" s="48">
        <v>17237.819</v>
      </c>
    </row>
    <row r="103" spans="1:7" ht="31.5" x14ac:dyDescent="0.25">
      <c r="A103" s="46" t="s">
        <v>219</v>
      </c>
      <c r="B103" s="47" t="s">
        <v>497</v>
      </c>
      <c r="C103" s="47" t="s">
        <v>563</v>
      </c>
      <c r="D103" s="47" t="s">
        <v>220</v>
      </c>
      <c r="E103" s="48">
        <v>4176.0119999999997</v>
      </c>
      <c r="F103" s="48">
        <v>660</v>
      </c>
      <c r="G103" s="48" t="s">
        <v>68</v>
      </c>
    </row>
    <row r="104" spans="1:7" ht="15.75" x14ac:dyDescent="0.25">
      <c r="A104" s="46" t="s">
        <v>212</v>
      </c>
      <c r="B104" s="47" t="s">
        <v>497</v>
      </c>
      <c r="C104" s="47" t="s">
        <v>563</v>
      </c>
      <c r="D104" s="47" t="s">
        <v>29</v>
      </c>
      <c r="E104" s="48">
        <v>120</v>
      </c>
      <c r="F104" s="48" t="s">
        <v>68</v>
      </c>
      <c r="G104" s="48" t="s">
        <v>68</v>
      </c>
    </row>
    <row r="105" spans="1:7" ht="30.75" customHeight="1" x14ac:dyDescent="0.25">
      <c r="A105" s="46" t="s">
        <v>564</v>
      </c>
      <c r="B105" s="47" t="s">
        <v>497</v>
      </c>
      <c r="C105" s="47" t="s">
        <v>565</v>
      </c>
      <c r="D105" s="57" t="s">
        <v>68</v>
      </c>
      <c r="E105" s="48">
        <v>18909.076000000001</v>
      </c>
      <c r="F105" s="48">
        <v>18786.717649999999</v>
      </c>
      <c r="G105" s="48">
        <v>18786.717649999999</v>
      </c>
    </row>
    <row r="106" spans="1:7" ht="78.75" customHeight="1" x14ac:dyDescent="0.25">
      <c r="A106" s="46" t="s">
        <v>330</v>
      </c>
      <c r="B106" s="47" t="s">
        <v>497</v>
      </c>
      <c r="C106" s="47" t="s">
        <v>565</v>
      </c>
      <c r="D106" s="47" t="s">
        <v>331</v>
      </c>
      <c r="E106" s="48">
        <v>18909.076000000001</v>
      </c>
      <c r="F106" s="48">
        <v>18786.717649999999</v>
      </c>
      <c r="G106" s="48">
        <v>18786.717649999999</v>
      </c>
    </row>
    <row r="107" spans="1:7" ht="47.25" x14ac:dyDescent="0.25">
      <c r="A107" s="46" t="s">
        <v>566</v>
      </c>
      <c r="B107" s="47" t="s">
        <v>497</v>
      </c>
      <c r="C107" s="47" t="s">
        <v>567</v>
      </c>
      <c r="D107" s="57" t="s">
        <v>68</v>
      </c>
      <c r="E107" s="48">
        <v>19048.676609999999</v>
      </c>
      <c r="F107" s="48">
        <v>13900</v>
      </c>
      <c r="G107" s="48">
        <v>13964.975</v>
      </c>
    </row>
    <row r="108" spans="1:7" ht="15.75" x14ac:dyDescent="0.25">
      <c r="A108" s="46" t="s">
        <v>253</v>
      </c>
      <c r="B108" s="47" t="s">
        <v>497</v>
      </c>
      <c r="C108" s="47" t="s">
        <v>567</v>
      </c>
      <c r="D108" s="47" t="s">
        <v>12</v>
      </c>
      <c r="E108" s="48">
        <v>19048.676609999999</v>
      </c>
      <c r="F108" s="48">
        <v>13900</v>
      </c>
      <c r="G108" s="48">
        <v>13964.975</v>
      </c>
    </row>
    <row r="109" spans="1:7" ht="47.25" x14ac:dyDescent="0.25">
      <c r="A109" s="43" t="s">
        <v>568</v>
      </c>
      <c r="B109" s="44" t="s">
        <v>497</v>
      </c>
      <c r="C109" s="44" t="s">
        <v>569</v>
      </c>
      <c r="D109" s="114" t="s">
        <v>68</v>
      </c>
      <c r="E109" s="45">
        <v>7653.366</v>
      </c>
      <c r="F109" s="45">
        <v>6929.366</v>
      </c>
      <c r="G109" s="45">
        <v>6929.366</v>
      </c>
    </row>
    <row r="110" spans="1:7" ht="31.5" x14ac:dyDescent="0.25">
      <c r="A110" s="43" t="s">
        <v>405</v>
      </c>
      <c r="B110" s="44" t="s">
        <v>497</v>
      </c>
      <c r="C110" s="44" t="s">
        <v>570</v>
      </c>
      <c r="D110" s="114" t="s">
        <v>68</v>
      </c>
      <c r="E110" s="45">
        <v>7653.366</v>
      </c>
      <c r="F110" s="45">
        <v>6929.366</v>
      </c>
      <c r="G110" s="45">
        <v>6929.366</v>
      </c>
    </row>
    <row r="111" spans="1:7" ht="47.25" x14ac:dyDescent="0.25">
      <c r="A111" s="46" t="s">
        <v>571</v>
      </c>
      <c r="B111" s="47" t="s">
        <v>497</v>
      </c>
      <c r="C111" s="47" t="s">
        <v>572</v>
      </c>
      <c r="D111" s="57" t="s">
        <v>68</v>
      </c>
      <c r="E111" s="48">
        <v>7653.366</v>
      </c>
      <c r="F111" s="48">
        <v>6929.366</v>
      </c>
      <c r="G111" s="48">
        <v>6929.366</v>
      </c>
    </row>
    <row r="112" spans="1:7" ht="80.25" customHeight="1" x14ac:dyDescent="0.25">
      <c r="A112" s="46" t="s">
        <v>330</v>
      </c>
      <c r="B112" s="47" t="s">
        <v>497</v>
      </c>
      <c r="C112" s="47" t="s">
        <v>572</v>
      </c>
      <c r="D112" s="47" t="s">
        <v>331</v>
      </c>
      <c r="E112" s="48">
        <v>6929.366</v>
      </c>
      <c r="F112" s="48">
        <v>6929.366</v>
      </c>
      <c r="G112" s="48">
        <v>6929.366</v>
      </c>
    </row>
    <row r="113" spans="1:7" ht="31.5" x14ac:dyDescent="0.25">
      <c r="A113" s="46" t="s">
        <v>219</v>
      </c>
      <c r="B113" s="47" t="s">
        <v>497</v>
      </c>
      <c r="C113" s="47" t="s">
        <v>572</v>
      </c>
      <c r="D113" s="47" t="s">
        <v>220</v>
      </c>
      <c r="E113" s="48">
        <v>724</v>
      </c>
      <c r="F113" s="48" t="s">
        <v>68</v>
      </c>
      <c r="G113" s="48" t="s">
        <v>68</v>
      </c>
    </row>
    <row r="114" spans="1:7" ht="47.25" x14ac:dyDescent="0.25">
      <c r="A114" s="43" t="s">
        <v>413</v>
      </c>
      <c r="B114" s="44" t="s">
        <v>497</v>
      </c>
      <c r="C114" s="44" t="s">
        <v>414</v>
      </c>
      <c r="D114" s="114" t="s">
        <v>68</v>
      </c>
      <c r="E114" s="45">
        <v>11980.88408</v>
      </c>
      <c r="F114" s="45">
        <v>7524.8</v>
      </c>
      <c r="G114" s="45">
        <v>5524.8</v>
      </c>
    </row>
    <row r="115" spans="1:7" ht="31.5" x14ac:dyDescent="0.25">
      <c r="A115" s="43" t="s">
        <v>415</v>
      </c>
      <c r="B115" s="44" t="s">
        <v>497</v>
      </c>
      <c r="C115" s="44" t="s">
        <v>416</v>
      </c>
      <c r="D115" s="114" t="s">
        <v>68</v>
      </c>
      <c r="E115" s="45">
        <v>299.8</v>
      </c>
      <c r="F115" s="45">
        <v>249.8</v>
      </c>
      <c r="G115" s="45">
        <v>249.8</v>
      </c>
    </row>
    <row r="116" spans="1:7" ht="31.5" x14ac:dyDescent="0.25">
      <c r="A116" s="43" t="s">
        <v>417</v>
      </c>
      <c r="B116" s="44" t="s">
        <v>497</v>
      </c>
      <c r="C116" s="44" t="s">
        <v>418</v>
      </c>
      <c r="D116" s="114" t="s">
        <v>68</v>
      </c>
      <c r="E116" s="45">
        <v>249.8</v>
      </c>
      <c r="F116" s="45">
        <v>249.8</v>
      </c>
      <c r="G116" s="45">
        <v>249.8</v>
      </c>
    </row>
    <row r="117" spans="1:7" ht="109.5" customHeight="1" x14ac:dyDescent="0.25">
      <c r="A117" s="46" t="s">
        <v>419</v>
      </c>
      <c r="B117" s="47" t="s">
        <v>497</v>
      </c>
      <c r="C117" s="47" t="s">
        <v>420</v>
      </c>
      <c r="D117" s="57" t="s">
        <v>68</v>
      </c>
      <c r="E117" s="48">
        <v>240.8</v>
      </c>
      <c r="F117" s="48">
        <v>240.8</v>
      </c>
      <c r="G117" s="48">
        <v>240.8</v>
      </c>
    </row>
    <row r="118" spans="1:7" ht="31.5" x14ac:dyDescent="0.25">
      <c r="A118" s="46" t="s">
        <v>219</v>
      </c>
      <c r="B118" s="47" t="s">
        <v>497</v>
      </c>
      <c r="C118" s="47" t="s">
        <v>420</v>
      </c>
      <c r="D118" s="47" t="s">
        <v>220</v>
      </c>
      <c r="E118" s="48">
        <v>4.9420000000000002</v>
      </c>
      <c r="F118" s="48">
        <v>4.9420000000000002</v>
      </c>
      <c r="G118" s="48">
        <v>4.9420000000000002</v>
      </c>
    </row>
    <row r="119" spans="1:7" ht="15.75" x14ac:dyDescent="0.25">
      <c r="A119" s="46" t="s">
        <v>253</v>
      </c>
      <c r="B119" s="47" t="s">
        <v>497</v>
      </c>
      <c r="C119" s="47" t="s">
        <v>420</v>
      </c>
      <c r="D119" s="47" t="s">
        <v>12</v>
      </c>
      <c r="E119" s="48">
        <v>235.858</v>
      </c>
      <c r="F119" s="48">
        <v>235.858</v>
      </c>
      <c r="G119" s="48">
        <v>235.858</v>
      </c>
    </row>
    <row r="120" spans="1:7" ht="173.25" x14ac:dyDescent="0.25">
      <c r="A120" s="46" t="s">
        <v>421</v>
      </c>
      <c r="B120" s="47" t="s">
        <v>497</v>
      </c>
      <c r="C120" s="47" t="s">
        <v>422</v>
      </c>
      <c r="D120" s="57" t="s">
        <v>68</v>
      </c>
      <c r="E120" s="48">
        <v>9</v>
      </c>
      <c r="F120" s="48">
        <v>9</v>
      </c>
      <c r="G120" s="48">
        <v>9</v>
      </c>
    </row>
    <row r="121" spans="1:7" ht="31.5" x14ac:dyDescent="0.25">
      <c r="A121" s="46" t="s">
        <v>219</v>
      </c>
      <c r="B121" s="47" t="s">
        <v>497</v>
      </c>
      <c r="C121" s="47" t="s">
        <v>422</v>
      </c>
      <c r="D121" s="47" t="s">
        <v>220</v>
      </c>
      <c r="E121" s="48">
        <v>9</v>
      </c>
      <c r="F121" s="48">
        <v>9</v>
      </c>
      <c r="G121" s="48">
        <v>9</v>
      </c>
    </row>
    <row r="122" spans="1:7" ht="15.75" x14ac:dyDescent="0.25">
      <c r="A122" s="43" t="s">
        <v>640</v>
      </c>
      <c r="B122" s="44" t="s">
        <v>497</v>
      </c>
      <c r="C122" s="44" t="s">
        <v>641</v>
      </c>
      <c r="D122" s="114" t="s">
        <v>68</v>
      </c>
      <c r="E122" s="45">
        <v>50</v>
      </c>
      <c r="F122" s="45" t="s">
        <v>68</v>
      </c>
      <c r="G122" s="45" t="s">
        <v>68</v>
      </c>
    </row>
    <row r="123" spans="1:7" ht="31.5" x14ac:dyDescent="0.25">
      <c r="A123" s="46" t="s">
        <v>783</v>
      </c>
      <c r="B123" s="47" t="s">
        <v>497</v>
      </c>
      <c r="C123" s="47" t="s">
        <v>784</v>
      </c>
      <c r="D123" s="57" t="s">
        <v>68</v>
      </c>
      <c r="E123" s="48">
        <v>50</v>
      </c>
      <c r="F123" s="48" t="s">
        <v>68</v>
      </c>
      <c r="G123" s="48" t="s">
        <v>68</v>
      </c>
    </row>
    <row r="124" spans="1:7" ht="15.75" x14ac:dyDescent="0.25">
      <c r="A124" s="46" t="s">
        <v>253</v>
      </c>
      <c r="B124" s="47" t="s">
        <v>497</v>
      </c>
      <c r="C124" s="47" t="s">
        <v>784</v>
      </c>
      <c r="D124" s="47" t="s">
        <v>12</v>
      </c>
      <c r="E124" s="48">
        <v>50</v>
      </c>
      <c r="F124" s="48" t="s">
        <v>68</v>
      </c>
      <c r="G124" s="48" t="s">
        <v>68</v>
      </c>
    </row>
    <row r="125" spans="1:7" ht="47.25" x14ac:dyDescent="0.25">
      <c r="A125" s="43" t="s">
        <v>435</v>
      </c>
      <c r="B125" s="44" t="s">
        <v>497</v>
      </c>
      <c r="C125" s="44" t="s">
        <v>436</v>
      </c>
      <c r="D125" s="114" t="s">
        <v>68</v>
      </c>
      <c r="E125" s="45">
        <v>1292.0840800000001</v>
      </c>
      <c r="F125" s="45">
        <v>500</v>
      </c>
      <c r="G125" s="45">
        <v>500</v>
      </c>
    </row>
    <row r="126" spans="1:7" ht="47.25" x14ac:dyDescent="0.25">
      <c r="A126" s="43" t="s">
        <v>697</v>
      </c>
      <c r="B126" s="44" t="s">
        <v>497</v>
      </c>
      <c r="C126" s="44" t="s">
        <v>698</v>
      </c>
      <c r="D126" s="114" t="s">
        <v>68</v>
      </c>
      <c r="E126" s="45">
        <v>702.08407999999997</v>
      </c>
      <c r="F126" s="45" t="s">
        <v>68</v>
      </c>
      <c r="G126" s="45" t="s">
        <v>68</v>
      </c>
    </row>
    <row r="127" spans="1:7" ht="63" x14ac:dyDescent="0.25">
      <c r="A127" s="46" t="s">
        <v>699</v>
      </c>
      <c r="B127" s="47" t="s">
        <v>497</v>
      </c>
      <c r="C127" s="47" t="s">
        <v>700</v>
      </c>
      <c r="D127" s="57" t="s">
        <v>68</v>
      </c>
      <c r="E127" s="48">
        <v>702.08407999999997</v>
      </c>
      <c r="F127" s="48" t="s">
        <v>68</v>
      </c>
      <c r="G127" s="48" t="s">
        <v>68</v>
      </c>
    </row>
    <row r="128" spans="1:7" ht="31.5" x14ac:dyDescent="0.25">
      <c r="A128" s="46" t="s">
        <v>219</v>
      </c>
      <c r="B128" s="47" t="s">
        <v>497</v>
      </c>
      <c r="C128" s="47" t="s">
        <v>700</v>
      </c>
      <c r="D128" s="47" t="s">
        <v>220</v>
      </c>
      <c r="E128" s="48">
        <v>702.08407999999997</v>
      </c>
      <c r="F128" s="48" t="s">
        <v>68</v>
      </c>
      <c r="G128" s="48" t="s">
        <v>68</v>
      </c>
    </row>
    <row r="129" spans="1:7" ht="53.25" customHeight="1" x14ac:dyDescent="0.25">
      <c r="A129" s="43" t="s">
        <v>642</v>
      </c>
      <c r="B129" s="44" t="s">
        <v>497</v>
      </c>
      <c r="C129" s="44" t="s">
        <v>643</v>
      </c>
      <c r="D129" s="114" t="s">
        <v>68</v>
      </c>
      <c r="E129" s="45">
        <v>90</v>
      </c>
      <c r="F129" s="45" t="s">
        <v>68</v>
      </c>
      <c r="G129" s="45" t="s">
        <v>68</v>
      </c>
    </row>
    <row r="130" spans="1:7" ht="48" customHeight="1" x14ac:dyDescent="0.25">
      <c r="A130" s="46" t="s">
        <v>642</v>
      </c>
      <c r="B130" s="47" t="s">
        <v>497</v>
      </c>
      <c r="C130" s="47" t="s">
        <v>644</v>
      </c>
      <c r="D130" s="57" t="s">
        <v>68</v>
      </c>
      <c r="E130" s="48">
        <v>90</v>
      </c>
      <c r="F130" s="48" t="s">
        <v>68</v>
      </c>
      <c r="G130" s="48" t="s">
        <v>68</v>
      </c>
    </row>
    <row r="131" spans="1:7" ht="31.5" x14ac:dyDescent="0.25">
      <c r="A131" s="46" t="s">
        <v>219</v>
      </c>
      <c r="B131" s="47" t="s">
        <v>497</v>
      </c>
      <c r="C131" s="47" t="s">
        <v>644</v>
      </c>
      <c r="D131" s="47" t="s">
        <v>220</v>
      </c>
      <c r="E131" s="48">
        <v>10</v>
      </c>
      <c r="F131" s="48" t="s">
        <v>68</v>
      </c>
      <c r="G131" s="48" t="s">
        <v>68</v>
      </c>
    </row>
    <row r="132" spans="1:7" ht="15.75" x14ac:dyDescent="0.25">
      <c r="A132" s="46" t="s">
        <v>253</v>
      </c>
      <c r="B132" s="47" t="s">
        <v>497</v>
      </c>
      <c r="C132" s="47" t="s">
        <v>644</v>
      </c>
      <c r="D132" s="47" t="s">
        <v>12</v>
      </c>
      <c r="E132" s="48">
        <v>80</v>
      </c>
      <c r="F132" s="48" t="s">
        <v>68</v>
      </c>
      <c r="G132" s="48" t="s">
        <v>68</v>
      </c>
    </row>
    <row r="133" spans="1:7" ht="47.25" x14ac:dyDescent="0.25">
      <c r="A133" s="43" t="s">
        <v>437</v>
      </c>
      <c r="B133" s="44" t="s">
        <v>497</v>
      </c>
      <c r="C133" s="44" t="s">
        <v>438</v>
      </c>
      <c r="D133" s="114" t="s">
        <v>68</v>
      </c>
      <c r="E133" s="45">
        <v>500</v>
      </c>
      <c r="F133" s="45">
        <v>500</v>
      </c>
      <c r="G133" s="45">
        <v>500</v>
      </c>
    </row>
    <row r="134" spans="1:7" ht="47.25" x14ac:dyDescent="0.25">
      <c r="A134" s="46" t="s">
        <v>439</v>
      </c>
      <c r="B134" s="47" t="s">
        <v>497</v>
      </c>
      <c r="C134" s="47" t="s">
        <v>645</v>
      </c>
      <c r="D134" s="57" t="s">
        <v>68</v>
      </c>
      <c r="E134" s="48">
        <v>500</v>
      </c>
      <c r="F134" s="48">
        <v>500</v>
      </c>
      <c r="G134" s="48">
        <v>500</v>
      </c>
    </row>
    <row r="135" spans="1:7" ht="15.75" x14ac:dyDescent="0.25">
      <c r="A135" s="46" t="s">
        <v>212</v>
      </c>
      <c r="B135" s="47" t="s">
        <v>497</v>
      </c>
      <c r="C135" s="47" t="s">
        <v>645</v>
      </c>
      <c r="D135" s="47" t="s">
        <v>29</v>
      </c>
      <c r="E135" s="48">
        <v>500</v>
      </c>
      <c r="F135" s="48">
        <v>500</v>
      </c>
      <c r="G135" s="48">
        <v>500</v>
      </c>
    </row>
    <row r="136" spans="1:7" ht="31.5" x14ac:dyDescent="0.25">
      <c r="A136" s="43" t="s">
        <v>440</v>
      </c>
      <c r="B136" s="44" t="s">
        <v>497</v>
      </c>
      <c r="C136" s="44" t="s">
        <v>441</v>
      </c>
      <c r="D136" s="114" t="s">
        <v>68</v>
      </c>
      <c r="E136" s="45">
        <v>574</v>
      </c>
      <c r="F136" s="45" t="s">
        <v>68</v>
      </c>
      <c r="G136" s="45" t="s">
        <v>68</v>
      </c>
    </row>
    <row r="137" spans="1:7" ht="35.25" customHeight="1" x14ac:dyDescent="0.25">
      <c r="A137" s="43" t="s">
        <v>442</v>
      </c>
      <c r="B137" s="44" t="s">
        <v>497</v>
      </c>
      <c r="C137" s="44" t="s">
        <v>443</v>
      </c>
      <c r="D137" s="114" t="s">
        <v>68</v>
      </c>
      <c r="E137" s="45">
        <v>574</v>
      </c>
      <c r="F137" s="45" t="s">
        <v>68</v>
      </c>
      <c r="G137" s="45" t="s">
        <v>68</v>
      </c>
    </row>
    <row r="138" spans="1:7" ht="31.5" x14ac:dyDescent="0.25">
      <c r="A138" s="46" t="s">
        <v>219</v>
      </c>
      <c r="B138" s="47" t="s">
        <v>497</v>
      </c>
      <c r="C138" s="47" t="s">
        <v>443</v>
      </c>
      <c r="D138" s="47" t="s">
        <v>220</v>
      </c>
      <c r="E138" s="48">
        <v>474</v>
      </c>
      <c r="F138" s="48" t="s">
        <v>68</v>
      </c>
      <c r="G138" s="48" t="s">
        <v>68</v>
      </c>
    </row>
    <row r="139" spans="1:7" ht="63" x14ac:dyDescent="0.25">
      <c r="A139" s="46" t="s">
        <v>646</v>
      </c>
      <c r="B139" s="47" t="s">
        <v>497</v>
      </c>
      <c r="C139" s="47" t="s">
        <v>647</v>
      </c>
      <c r="D139" s="57" t="s">
        <v>68</v>
      </c>
      <c r="E139" s="48">
        <v>100</v>
      </c>
      <c r="F139" s="48" t="s">
        <v>68</v>
      </c>
      <c r="G139" s="48" t="s">
        <v>68</v>
      </c>
    </row>
    <row r="140" spans="1:7" ht="31.5" x14ac:dyDescent="0.25">
      <c r="A140" s="46" t="s">
        <v>219</v>
      </c>
      <c r="B140" s="47" t="s">
        <v>497</v>
      </c>
      <c r="C140" s="47" t="s">
        <v>647</v>
      </c>
      <c r="D140" s="47" t="s">
        <v>220</v>
      </c>
      <c r="E140" s="48">
        <v>100</v>
      </c>
      <c r="F140" s="48" t="s">
        <v>68</v>
      </c>
      <c r="G140" s="48" t="s">
        <v>68</v>
      </c>
    </row>
    <row r="141" spans="1:7" ht="15.75" x14ac:dyDescent="0.25">
      <c r="A141" s="43" t="s">
        <v>648</v>
      </c>
      <c r="B141" s="44" t="s">
        <v>497</v>
      </c>
      <c r="C141" s="44" t="s">
        <v>591</v>
      </c>
      <c r="D141" s="114" t="s">
        <v>68</v>
      </c>
      <c r="E141" s="45">
        <v>9815</v>
      </c>
      <c r="F141" s="45">
        <v>6775</v>
      </c>
      <c r="G141" s="45">
        <v>4775</v>
      </c>
    </row>
    <row r="142" spans="1:7" ht="47.25" x14ac:dyDescent="0.25">
      <c r="A142" s="43" t="s">
        <v>663</v>
      </c>
      <c r="B142" s="44" t="s">
        <v>497</v>
      </c>
      <c r="C142" s="44" t="s">
        <v>573</v>
      </c>
      <c r="D142" s="114" t="s">
        <v>68</v>
      </c>
      <c r="E142" s="45">
        <v>175</v>
      </c>
      <c r="F142" s="45">
        <v>675</v>
      </c>
      <c r="G142" s="45">
        <v>675</v>
      </c>
    </row>
    <row r="143" spans="1:7" ht="31.5" x14ac:dyDescent="0.25">
      <c r="A143" s="46" t="s">
        <v>219</v>
      </c>
      <c r="B143" s="47" t="s">
        <v>497</v>
      </c>
      <c r="C143" s="47" t="s">
        <v>573</v>
      </c>
      <c r="D143" s="47" t="s">
        <v>220</v>
      </c>
      <c r="E143" s="48">
        <v>175</v>
      </c>
      <c r="F143" s="48">
        <v>675</v>
      </c>
      <c r="G143" s="48">
        <v>675</v>
      </c>
    </row>
    <row r="144" spans="1:7" ht="31.5" x14ac:dyDescent="0.25">
      <c r="A144" s="43" t="s">
        <v>650</v>
      </c>
      <c r="B144" s="44" t="s">
        <v>497</v>
      </c>
      <c r="C144" s="44" t="s">
        <v>651</v>
      </c>
      <c r="D144" s="114" t="s">
        <v>68</v>
      </c>
      <c r="E144" s="45">
        <v>2940</v>
      </c>
      <c r="F144" s="45">
        <v>3000</v>
      </c>
      <c r="G144" s="45">
        <v>4000</v>
      </c>
    </row>
    <row r="145" spans="1:7" ht="31.5" x14ac:dyDescent="0.25">
      <c r="A145" s="46" t="s">
        <v>219</v>
      </c>
      <c r="B145" s="47" t="s">
        <v>497</v>
      </c>
      <c r="C145" s="47" t="s">
        <v>651</v>
      </c>
      <c r="D145" s="47" t="s">
        <v>220</v>
      </c>
      <c r="E145" s="48">
        <v>2940</v>
      </c>
      <c r="F145" s="48">
        <v>3000</v>
      </c>
      <c r="G145" s="48">
        <v>4000</v>
      </c>
    </row>
    <row r="146" spans="1:7" ht="15.75" x14ac:dyDescent="0.25">
      <c r="A146" s="43" t="s">
        <v>654</v>
      </c>
      <c r="B146" s="44" t="s">
        <v>497</v>
      </c>
      <c r="C146" s="44" t="s">
        <v>655</v>
      </c>
      <c r="D146" s="114" t="s">
        <v>68</v>
      </c>
      <c r="E146" s="45">
        <v>100</v>
      </c>
      <c r="F146" s="45">
        <v>100</v>
      </c>
      <c r="G146" s="45">
        <v>100</v>
      </c>
    </row>
    <row r="147" spans="1:7" ht="31.5" x14ac:dyDescent="0.25">
      <c r="A147" s="46" t="s">
        <v>219</v>
      </c>
      <c r="B147" s="47" t="s">
        <v>497</v>
      </c>
      <c r="C147" s="47" t="s">
        <v>655</v>
      </c>
      <c r="D147" s="47" t="s">
        <v>220</v>
      </c>
      <c r="E147" s="48">
        <v>100</v>
      </c>
      <c r="F147" s="48">
        <v>100</v>
      </c>
      <c r="G147" s="48">
        <v>100</v>
      </c>
    </row>
    <row r="148" spans="1:7" ht="15.75" x14ac:dyDescent="0.25">
      <c r="A148" s="43" t="s">
        <v>656</v>
      </c>
      <c r="B148" s="44" t="s">
        <v>497</v>
      </c>
      <c r="C148" s="44" t="s">
        <v>657</v>
      </c>
      <c r="D148" s="114" t="s">
        <v>68</v>
      </c>
      <c r="E148" s="45">
        <v>3300</v>
      </c>
      <c r="F148" s="45">
        <v>3000</v>
      </c>
      <c r="G148" s="45" t="s">
        <v>68</v>
      </c>
    </row>
    <row r="149" spans="1:7" ht="31.5" x14ac:dyDescent="0.25">
      <c r="A149" s="46" t="s">
        <v>219</v>
      </c>
      <c r="B149" s="47" t="s">
        <v>497</v>
      </c>
      <c r="C149" s="47" t="s">
        <v>657</v>
      </c>
      <c r="D149" s="47" t="s">
        <v>220</v>
      </c>
      <c r="E149" s="48">
        <v>3300</v>
      </c>
      <c r="F149" s="48">
        <v>3000</v>
      </c>
      <c r="G149" s="48" t="s">
        <v>68</v>
      </c>
    </row>
    <row r="150" spans="1:7" ht="31.5" x14ac:dyDescent="0.25">
      <c r="A150" s="43" t="s">
        <v>659</v>
      </c>
      <c r="B150" s="44" t="s">
        <v>497</v>
      </c>
      <c r="C150" s="44" t="s">
        <v>660</v>
      </c>
      <c r="D150" s="114" t="s">
        <v>68</v>
      </c>
      <c r="E150" s="45">
        <v>3300</v>
      </c>
      <c r="F150" s="45" t="s">
        <v>68</v>
      </c>
      <c r="G150" s="45" t="s">
        <v>68</v>
      </c>
    </row>
    <row r="151" spans="1:7" ht="31.5" x14ac:dyDescent="0.25">
      <c r="A151" s="46" t="s">
        <v>219</v>
      </c>
      <c r="B151" s="47" t="s">
        <v>497</v>
      </c>
      <c r="C151" s="47" t="s">
        <v>660</v>
      </c>
      <c r="D151" s="47" t="s">
        <v>220</v>
      </c>
      <c r="E151" s="48">
        <v>3300</v>
      </c>
      <c r="F151" s="48" t="s">
        <v>68</v>
      </c>
      <c r="G151" s="48" t="s">
        <v>68</v>
      </c>
    </row>
    <row r="152" spans="1:7" ht="31.5" x14ac:dyDescent="0.25">
      <c r="A152" s="43" t="s">
        <v>446</v>
      </c>
      <c r="B152" s="44" t="s">
        <v>497</v>
      </c>
      <c r="C152" s="44" t="s">
        <v>447</v>
      </c>
      <c r="D152" s="114" t="s">
        <v>68</v>
      </c>
      <c r="E152" s="45">
        <v>288.88900000000001</v>
      </c>
      <c r="F152" s="45" t="s">
        <v>68</v>
      </c>
      <c r="G152" s="45" t="s">
        <v>68</v>
      </c>
    </row>
    <row r="153" spans="1:7" ht="21" customHeight="1" x14ac:dyDescent="0.25">
      <c r="A153" s="43" t="s">
        <v>448</v>
      </c>
      <c r="B153" s="44" t="s">
        <v>497</v>
      </c>
      <c r="C153" s="44" t="s">
        <v>449</v>
      </c>
      <c r="D153" s="114" t="s">
        <v>68</v>
      </c>
      <c r="E153" s="45">
        <v>88.888999999999996</v>
      </c>
      <c r="F153" s="45" t="s">
        <v>68</v>
      </c>
      <c r="G153" s="45" t="s">
        <v>68</v>
      </c>
    </row>
    <row r="154" spans="1:7" ht="15.75" x14ac:dyDescent="0.25">
      <c r="A154" s="43" t="s">
        <v>450</v>
      </c>
      <c r="B154" s="44" t="s">
        <v>497</v>
      </c>
      <c r="C154" s="44" t="s">
        <v>451</v>
      </c>
      <c r="D154" s="114" t="s">
        <v>68</v>
      </c>
      <c r="E154" s="45">
        <v>88.888999999999996</v>
      </c>
      <c r="F154" s="45" t="s">
        <v>68</v>
      </c>
      <c r="G154" s="45" t="s">
        <v>68</v>
      </c>
    </row>
    <row r="155" spans="1:7" ht="47.25" x14ac:dyDescent="0.25">
      <c r="A155" s="46" t="s">
        <v>452</v>
      </c>
      <c r="B155" s="47" t="s">
        <v>497</v>
      </c>
      <c r="C155" s="47" t="s">
        <v>453</v>
      </c>
      <c r="D155" s="57" t="s">
        <v>68</v>
      </c>
      <c r="E155" s="48">
        <v>88.888999999999996</v>
      </c>
      <c r="F155" s="48" t="s">
        <v>68</v>
      </c>
      <c r="G155" s="48" t="s">
        <v>68</v>
      </c>
    </row>
    <row r="156" spans="1:7" ht="15.75" x14ac:dyDescent="0.25">
      <c r="A156" s="46" t="s">
        <v>253</v>
      </c>
      <c r="B156" s="47" t="s">
        <v>497</v>
      </c>
      <c r="C156" s="47" t="s">
        <v>453</v>
      </c>
      <c r="D156" s="47" t="s">
        <v>12</v>
      </c>
      <c r="E156" s="48">
        <v>88.888999999999996</v>
      </c>
      <c r="F156" s="48" t="s">
        <v>68</v>
      </c>
      <c r="G156" s="48" t="s">
        <v>68</v>
      </c>
    </row>
    <row r="157" spans="1:7" ht="15.75" x14ac:dyDescent="0.25">
      <c r="A157" s="43" t="s">
        <v>454</v>
      </c>
      <c r="B157" s="44" t="s">
        <v>497</v>
      </c>
      <c r="C157" s="44" t="s">
        <v>455</v>
      </c>
      <c r="D157" s="114" t="s">
        <v>68</v>
      </c>
      <c r="E157" s="45">
        <v>50</v>
      </c>
      <c r="F157" s="45" t="s">
        <v>68</v>
      </c>
      <c r="G157" s="45" t="s">
        <v>68</v>
      </c>
    </row>
    <row r="158" spans="1:7" ht="34.5" customHeight="1" x14ac:dyDescent="0.25">
      <c r="A158" s="43" t="s">
        <v>574</v>
      </c>
      <c r="B158" s="44" t="s">
        <v>497</v>
      </c>
      <c r="C158" s="44" t="s">
        <v>575</v>
      </c>
      <c r="D158" s="114" t="s">
        <v>68</v>
      </c>
      <c r="E158" s="45">
        <v>50</v>
      </c>
      <c r="F158" s="45" t="s">
        <v>68</v>
      </c>
      <c r="G158" s="45" t="s">
        <v>68</v>
      </c>
    </row>
    <row r="159" spans="1:7" ht="31.5" x14ac:dyDescent="0.25">
      <c r="A159" s="46" t="s">
        <v>219</v>
      </c>
      <c r="B159" s="47" t="s">
        <v>497</v>
      </c>
      <c r="C159" s="47" t="s">
        <v>575</v>
      </c>
      <c r="D159" s="47" t="s">
        <v>220</v>
      </c>
      <c r="E159" s="48">
        <v>50</v>
      </c>
      <c r="F159" s="48" t="s">
        <v>68</v>
      </c>
      <c r="G159" s="48" t="s">
        <v>68</v>
      </c>
    </row>
    <row r="160" spans="1:7" ht="31.5" x14ac:dyDescent="0.25">
      <c r="A160" s="43" t="s">
        <v>576</v>
      </c>
      <c r="B160" s="44" t="s">
        <v>497</v>
      </c>
      <c r="C160" s="44" t="s">
        <v>577</v>
      </c>
      <c r="D160" s="114" t="s">
        <v>68</v>
      </c>
      <c r="E160" s="45">
        <v>150</v>
      </c>
      <c r="F160" s="45" t="s">
        <v>68</v>
      </c>
      <c r="G160" s="45" t="s">
        <v>68</v>
      </c>
    </row>
    <row r="161" spans="1:7" ht="47.25" x14ac:dyDescent="0.25">
      <c r="A161" s="43" t="s">
        <v>578</v>
      </c>
      <c r="B161" s="44" t="s">
        <v>497</v>
      </c>
      <c r="C161" s="44" t="s">
        <v>579</v>
      </c>
      <c r="D161" s="114" t="s">
        <v>68</v>
      </c>
      <c r="E161" s="45">
        <v>150</v>
      </c>
      <c r="F161" s="45" t="s">
        <v>68</v>
      </c>
      <c r="G161" s="45" t="s">
        <v>68</v>
      </c>
    </row>
    <row r="162" spans="1:7" ht="47.25" x14ac:dyDescent="0.25">
      <c r="A162" s="46" t="s">
        <v>269</v>
      </c>
      <c r="B162" s="47" t="s">
        <v>497</v>
      </c>
      <c r="C162" s="47" t="s">
        <v>579</v>
      </c>
      <c r="D162" s="47" t="s">
        <v>19</v>
      </c>
      <c r="E162" s="48">
        <v>150</v>
      </c>
      <c r="F162" s="48" t="s">
        <v>68</v>
      </c>
      <c r="G162" s="48" t="s">
        <v>68</v>
      </c>
    </row>
    <row r="163" spans="1:7" ht="15.75" x14ac:dyDescent="0.25">
      <c r="A163" s="43" t="s">
        <v>460</v>
      </c>
      <c r="B163" s="44" t="s">
        <v>497</v>
      </c>
      <c r="C163" s="44" t="s">
        <v>461</v>
      </c>
      <c r="D163" s="114" t="s">
        <v>68</v>
      </c>
      <c r="E163" s="45">
        <v>17750.538680000001</v>
      </c>
      <c r="F163" s="45">
        <v>8397.2965199999999</v>
      </c>
      <c r="G163" s="45">
        <v>8396.7325199999996</v>
      </c>
    </row>
    <row r="164" spans="1:7" ht="15.75" x14ac:dyDescent="0.25">
      <c r="A164" s="43" t="s">
        <v>462</v>
      </c>
      <c r="B164" s="44" t="s">
        <v>497</v>
      </c>
      <c r="C164" s="44" t="s">
        <v>463</v>
      </c>
      <c r="D164" s="114" t="s">
        <v>68</v>
      </c>
      <c r="E164" s="45">
        <v>17750.538680000001</v>
      </c>
      <c r="F164" s="45">
        <v>8397.2965199999999</v>
      </c>
      <c r="G164" s="45">
        <v>8396.7325199999996</v>
      </c>
    </row>
    <row r="165" spans="1:7" ht="31.5" x14ac:dyDescent="0.25">
      <c r="A165" s="46" t="s">
        <v>464</v>
      </c>
      <c r="B165" s="47" t="s">
        <v>497</v>
      </c>
      <c r="C165" s="47" t="s">
        <v>465</v>
      </c>
      <c r="D165" s="57" t="s">
        <v>68</v>
      </c>
      <c r="E165" s="48">
        <v>3857.1220400000002</v>
      </c>
      <c r="F165" s="48">
        <v>3527.7434800000001</v>
      </c>
      <c r="G165" s="48">
        <v>3527.7434800000001</v>
      </c>
    </row>
    <row r="166" spans="1:7" ht="78.75" customHeight="1" x14ac:dyDescent="0.25">
      <c r="A166" s="46" t="s">
        <v>330</v>
      </c>
      <c r="B166" s="47" t="s">
        <v>497</v>
      </c>
      <c r="C166" s="47" t="s">
        <v>465</v>
      </c>
      <c r="D166" s="47" t="s">
        <v>331</v>
      </c>
      <c r="E166" s="48">
        <v>3857.1220400000002</v>
      </c>
      <c r="F166" s="48">
        <v>3527.7434800000001</v>
      </c>
      <c r="G166" s="48">
        <v>3527.7434800000001</v>
      </c>
    </row>
    <row r="167" spans="1:7" ht="47.25" x14ac:dyDescent="0.25">
      <c r="A167" s="46" t="s">
        <v>468</v>
      </c>
      <c r="B167" s="47" t="s">
        <v>497</v>
      </c>
      <c r="C167" s="47" t="s">
        <v>469</v>
      </c>
      <c r="D167" s="57" t="s">
        <v>68</v>
      </c>
      <c r="E167" s="48">
        <v>4.9550000000000001</v>
      </c>
      <c r="F167" s="48">
        <v>5.2030000000000003</v>
      </c>
      <c r="G167" s="48">
        <v>4.6390000000000002</v>
      </c>
    </row>
    <row r="168" spans="1:7" ht="31.5" x14ac:dyDescent="0.25">
      <c r="A168" s="46" t="s">
        <v>219</v>
      </c>
      <c r="B168" s="47" t="s">
        <v>497</v>
      </c>
      <c r="C168" s="47" t="s">
        <v>469</v>
      </c>
      <c r="D168" s="47" t="s">
        <v>220</v>
      </c>
      <c r="E168" s="48">
        <v>4.9550000000000001</v>
      </c>
      <c r="F168" s="48">
        <v>5.2030000000000003</v>
      </c>
      <c r="G168" s="48">
        <v>4.6390000000000002</v>
      </c>
    </row>
    <row r="169" spans="1:7" ht="31.5" x14ac:dyDescent="0.25">
      <c r="A169" s="46" t="s">
        <v>471</v>
      </c>
      <c r="B169" s="47" t="s">
        <v>497</v>
      </c>
      <c r="C169" s="47" t="s">
        <v>472</v>
      </c>
      <c r="D169" s="57" t="s">
        <v>68</v>
      </c>
      <c r="E169" s="48">
        <v>8267.7440000000006</v>
      </c>
      <c r="F169" s="48">
        <v>6</v>
      </c>
      <c r="G169" s="48">
        <v>6</v>
      </c>
    </row>
    <row r="170" spans="1:7" ht="15.75" x14ac:dyDescent="0.25">
      <c r="A170" s="46" t="s">
        <v>253</v>
      </c>
      <c r="B170" s="47" t="s">
        <v>497</v>
      </c>
      <c r="C170" s="47" t="s">
        <v>472</v>
      </c>
      <c r="D170" s="47" t="s">
        <v>12</v>
      </c>
      <c r="E170" s="48">
        <v>8267.7440000000006</v>
      </c>
      <c r="F170" s="48">
        <v>6</v>
      </c>
      <c r="G170" s="48">
        <v>6</v>
      </c>
    </row>
    <row r="171" spans="1:7" ht="47.25" x14ac:dyDescent="0.25">
      <c r="A171" s="46" t="s">
        <v>661</v>
      </c>
      <c r="B171" s="47" t="s">
        <v>497</v>
      </c>
      <c r="C171" s="47" t="s">
        <v>662</v>
      </c>
      <c r="D171" s="57" t="s">
        <v>68</v>
      </c>
      <c r="E171" s="48">
        <v>3.718</v>
      </c>
      <c r="F171" s="48">
        <v>3.718</v>
      </c>
      <c r="G171" s="48">
        <v>3.718</v>
      </c>
    </row>
    <row r="172" spans="1:7" ht="15.75" x14ac:dyDescent="0.25">
      <c r="A172" s="46" t="s">
        <v>253</v>
      </c>
      <c r="B172" s="47" t="s">
        <v>497</v>
      </c>
      <c r="C172" s="47" t="s">
        <v>662</v>
      </c>
      <c r="D172" s="47" t="s">
        <v>12</v>
      </c>
      <c r="E172" s="48">
        <v>3.718</v>
      </c>
      <c r="F172" s="48">
        <v>3.718</v>
      </c>
      <c r="G172" s="48">
        <v>3.718</v>
      </c>
    </row>
    <row r="173" spans="1:7" ht="110.25" x14ac:dyDescent="0.25">
      <c r="A173" s="46" t="s">
        <v>716</v>
      </c>
      <c r="B173" s="47" t="s">
        <v>497</v>
      </c>
      <c r="C173" s="47" t="s">
        <v>580</v>
      </c>
      <c r="D173" s="57" t="s">
        <v>68</v>
      </c>
      <c r="E173" s="48">
        <v>101.23699999999999</v>
      </c>
      <c r="F173" s="48">
        <v>101.23699999999999</v>
      </c>
      <c r="G173" s="48">
        <v>101.23699999999999</v>
      </c>
    </row>
    <row r="174" spans="1:7" ht="78.75" customHeight="1" x14ac:dyDescent="0.25">
      <c r="A174" s="46" t="s">
        <v>330</v>
      </c>
      <c r="B174" s="47" t="s">
        <v>497</v>
      </c>
      <c r="C174" s="47" t="s">
        <v>580</v>
      </c>
      <c r="D174" s="47" t="s">
        <v>331</v>
      </c>
      <c r="E174" s="48">
        <v>96.236999999999995</v>
      </c>
      <c r="F174" s="48" t="s">
        <v>68</v>
      </c>
      <c r="G174" s="48" t="s">
        <v>68</v>
      </c>
    </row>
    <row r="175" spans="1:7" ht="31.5" x14ac:dyDescent="0.25">
      <c r="A175" s="46" t="s">
        <v>219</v>
      </c>
      <c r="B175" s="47" t="s">
        <v>497</v>
      </c>
      <c r="C175" s="47" t="s">
        <v>580</v>
      </c>
      <c r="D175" s="47" t="s">
        <v>220</v>
      </c>
      <c r="E175" s="48">
        <v>5</v>
      </c>
      <c r="F175" s="48">
        <v>101.23699999999999</v>
      </c>
      <c r="G175" s="48">
        <v>101.23699999999999</v>
      </c>
    </row>
    <row r="176" spans="1:7" ht="94.5" customHeight="1" x14ac:dyDescent="0.25">
      <c r="A176" s="46" t="s">
        <v>474</v>
      </c>
      <c r="B176" s="47" t="s">
        <v>497</v>
      </c>
      <c r="C176" s="47" t="s">
        <v>475</v>
      </c>
      <c r="D176" s="57" t="s">
        <v>68</v>
      </c>
      <c r="E176" s="48">
        <v>244.3</v>
      </c>
      <c r="F176" s="48">
        <v>244.3</v>
      </c>
      <c r="G176" s="48">
        <v>244.3</v>
      </c>
    </row>
    <row r="177" spans="1:7" ht="79.5" customHeight="1" x14ac:dyDescent="0.25">
      <c r="A177" s="46" t="s">
        <v>330</v>
      </c>
      <c r="B177" s="47" t="s">
        <v>497</v>
      </c>
      <c r="C177" s="47" t="s">
        <v>475</v>
      </c>
      <c r="D177" s="47" t="s">
        <v>331</v>
      </c>
      <c r="E177" s="48">
        <v>240.59299999999999</v>
      </c>
      <c r="F177" s="48" t="s">
        <v>68</v>
      </c>
      <c r="G177" s="48" t="s">
        <v>68</v>
      </c>
    </row>
    <row r="178" spans="1:7" ht="31.5" x14ac:dyDescent="0.25">
      <c r="A178" s="46" t="s">
        <v>219</v>
      </c>
      <c r="B178" s="47" t="s">
        <v>497</v>
      </c>
      <c r="C178" s="47" t="s">
        <v>475</v>
      </c>
      <c r="D178" s="47" t="s">
        <v>220</v>
      </c>
      <c r="E178" s="48">
        <v>3.7069999999999999</v>
      </c>
      <c r="F178" s="48">
        <v>244.3</v>
      </c>
      <c r="G178" s="48">
        <v>244.3</v>
      </c>
    </row>
    <row r="179" spans="1:7" ht="15.75" x14ac:dyDescent="0.25">
      <c r="A179" s="46" t="s">
        <v>480</v>
      </c>
      <c r="B179" s="47" t="s">
        <v>497</v>
      </c>
      <c r="C179" s="47" t="s">
        <v>481</v>
      </c>
      <c r="D179" s="57" t="s">
        <v>68</v>
      </c>
      <c r="E179" s="48">
        <v>5271.4626399999997</v>
      </c>
      <c r="F179" s="48">
        <v>4509.0950400000002</v>
      </c>
      <c r="G179" s="48">
        <v>4509.0950400000002</v>
      </c>
    </row>
    <row r="180" spans="1:7" ht="31.5" x14ac:dyDescent="0.25">
      <c r="A180" s="46" t="s">
        <v>219</v>
      </c>
      <c r="B180" s="47" t="s">
        <v>497</v>
      </c>
      <c r="C180" s="47" t="s">
        <v>481</v>
      </c>
      <c r="D180" s="47" t="s">
        <v>220</v>
      </c>
      <c r="E180" s="48">
        <v>126.61</v>
      </c>
      <c r="F180" s="48" t="s">
        <v>68</v>
      </c>
      <c r="G180" s="48" t="s">
        <v>68</v>
      </c>
    </row>
    <row r="181" spans="1:7" ht="31.5" x14ac:dyDescent="0.25">
      <c r="A181" s="46" t="s">
        <v>237</v>
      </c>
      <c r="B181" s="47" t="s">
        <v>497</v>
      </c>
      <c r="C181" s="47" t="s">
        <v>481</v>
      </c>
      <c r="D181" s="47" t="s">
        <v>238</v>
      </c>
      <c r="E181" s="48">
        <v>4884.8526400000001</v>
      </c>
      <c r="F181" s="48">
        <v>4509.0950400000002</v>
      </c>
      <c r="G181" s="48">
        <v>4509.0950400000002</v>
      </c>
    </row>
    <row r="182" spans="1:7" ht="15.75" x14ac:dyDescent="0.25">
      <c r="A182" s="46" t="s">
        <v>212</v>
      </c>
      <c r="B182" s="47" t="s">
        <v>497</v>
      </c>
      <c r="C182" s="47" t="s">
        <v>481</v>
      </c>
      <c r="D182" s="47" t="s">
        <v>29</v>
      </c>
      <c r="E182" s="48">
        <v>260</v>
      </c>
      <c r="F182" s="48" t="s">
        <v>68</v>
      </c>
      <c r="G182" s="48" t="s">
        <v>68</v>
      </c>
    </row>
    <row r="183" spans="1:7" ht="47.25" x14ac:dyDescent="0.25">
      <c r="A183" s="56" t="s">
        <v>498</v>
      </c>
      <c r="B183" s="57" t="s">
        <v>499</v>
      </c>
      <c r="C183" s="50" t="s">
        <v>68</v>
      </c>
      <c r="D183" s="50" t="s">
        <v>68</v>
      </c>
      <c r="E183" s="59">
        <v>143631.65934000001</v>
      </c>
      <c r="F183" s="59">
        <v>113200.87619</v>
      </c>
      <c r="G183" s="59">
        <v>130002.38679</v>
      </c>
    </row>
    <row r="184" spans="1:7" ht="50.25" customHeight="1" x14ac:dyDescent="0.25">
      <c r="A184" s="43" t="s">
        <v>233</v>
      </c>
      <c r="B184" s="44" t="s">
        <v>499</v>
      </c>
      <c r="C184" s="44" t="s">
        <v>234</v>
      </c>
      <c r="D184" s="114" t="s">
        <v>68</v>
      </c>
      <c r="E184" s="45">
        <v>285.166</v>
      </c>
      <c r="F184" s="45">
        <v>289.25</v>
      </c>
      <c r="G184" s="45">
        <v>289.25</v>
      </c>
    </row>
    <row r="185" spans="1:7" ht="31.5" x14ac:dyDescent="0.25">
      <c r="A185" s="43" t="s">
        <v>263</v>
      </c>
      <c r="B185" s="44" t="s">
        <v>499</v>
      </c>
      <c r="C185" s="44" t="s">
        <v>264</v>
      </c>
      <c r="D185" s="114" t="s">
        <v>68</v>
      </c>
      <c r="E185" s="45">
        <v>285.166</v>
      </c>
      <c r="F185" s="45">
        <v>289.25</v>
      </c>
      <c r="G185" s="45">
        <v>289.25</v>
      </c>
    </row>
    <row r="186" spans="1:7" ht="47.25" x14ac:dyDescent="0.25">
      <c r="A186" s="43" t="s">
        <v>265</v>
      </c>
      <c r="B186" s="44" t="s">
        <v>499</v>
      </c>
      <c r="C186" s="44" t="s">
        <v>266</v>
      </c>
      <c r="D186" s="114" t="s">
        <v>68</v>
      </c>
      <c r="E186" s="45">
        <v>285.166</v>
      </c>
      <c r="F186" s="45">
        <v>289.25</v>
      </c>
      <c r="G186" s="45">
        <v>289.25</v>
      </c>
    </row>
    <row r="187" spans="1:7" ht="32.25" customHeight="1" x14ac:dyDescent="0.25">
      <c r="A187" s="46" t="s">
        <v>267</v>
      </c>
      <c r="B187" s="47" t="s">
        <v>499</v>
      </c>
      <c r="C187" s="47" t="s">
        <v>268</v>
      </c>
      <c r="D187" s="57" t="s">
        <v>68</v>
      </c>
      <c r="E187" s="48">
        <v>285.166</v>
      </c>
      <c r="F187" s="48">
        <v>289.25</v>
      </c>
      <c r="G187" s="48">
        <v>289.25</v>
      </c>
    </row>
    <row r="188" spans="1:7" ht="47.25" x14ac:dyDescent="0.25">
      <c r="A188" s="46" t="s">
        <v>269</v>
      </c>
      <c r="B188" s="47" t="s">
        <v>499</v>
      </c>
      <c r="C188" s="47" t="s">
        <v>268</v>
      </c>
      <c r="D188" s="47" t="s">
        <v>19</v>
      </c>
      <c r="E188" s="48">
        <v>285.166</v>
      </c>
      <c r="F188" s="48">
        <v>289.25</v>
      </c>
      <c r="G188" s="48">
        <v>289.25</v>
      </c>
    </row>
    <row r="189" spans="1:7" ht="31.5" x14ac:dyDescent="0.25">
      <c r="A189" s="43" t="s">
        <v>332</v>
      </c>
      <c r="B189" s="44" t="s">
        <v>499</v>
      </c>
      <c r="C189" s="44" t="s">
        <v>333</v>
      </c>
      <c r="D189" s="114" t="s">
        <v>68</v>
      </c>
      <c r="E189" s="45">
        <v>113645.88687</v>
      </c>
      <c r="F189" s="45">
        <v>94697.430940000006</v>
      </c>
      <c r="G189" s="45">
        <v>105521.21154</v>
      </c>
    </row>
    <row r="190" spans="1:7" ht="31.5" x14ac:dyDescent="0.25">
      <c r="A190" s="43" t="s">
        <v>334</v>
      </c>
      <c r="B190" s="44" t="s">
        <v>499</v>
      </c>
      <c r="C190" s="44" t="s">
        <v>335</v>
      </c>
      <c r="D190" s="114" t="s">
        <v>68</v>
      </c>
      <c r="E190" s="45">
        <v>16979.45192</v>
      </c>
      <c r="F190" s="45">
        <v>16386.95192</v>
      </c>
      <c r="G190" s="45">
        <v>16386.95192</v>
      </c>
    </row>
    <row r="191" spans="1:7" ht="15.75" x14ac:dyDescent="0.25">
      <c r="A191" s="43" t="s">
        <v>336</v>
      </c>
      <c r="B191" s="44" t="s">
        <v>499</v>
      </c>
      <c r="C191" s="44" t="s">
        <v>337</v>
      </c>
      <c r="D191" s="114" t="s">
        <v>68</v>
      </c>
      <c r="E191" s="45">
        <v>16979.45192</v>
      </c>
      <c r="F191" s="45">
        <v>16386.95192</v>
      </c>
      <c r="G191" s="45">
        <v>16386.95192</v>
      </c>
    </row>
    <row r="192" spans="1:7" ht="47.25" x14ac:dyDescent="0.25">
      <c r="A192" s="46" t="s">
        <v>269</v>
      </c>
      <c r="B192" s="47" t="s">
        <v>499</v>
      </c>
      <c r="C192" s="47" t="s">
        <v>337</v>
      </c>
      <c r="D192" s="47" t="s">
        <v>19</v>
      </c>
      <c r="E192" s="48">
        <v>11440.26</v>
      </c>
      <c r="F192" s="48">
        <v>10847.76</v>
      </c>
      <c r="G192" s="48">
        <v>10847.76</v>
      </c>
    </row>
    <row r="193" spans="1:7" ht="63" x14ac:dyDescent="0.25">
      <c r="A193" s="46" t="s">
        <v>284</v>
      </c>
      <c r="B193" s="47" t="s">
        <v>499</v>
      </c>
      <c r="C193" s="47" t="s">
        <v>338</v>
      </c>
      <c r="D193" s="57" t="s">
        <v>68</v>
      </c>
      <c r="E193" s="48">
        <v>5539.1919200000002</v>
      </c>
      <c r="F193" s="48">
        <v>5539.1919200000002</v>
      </c>
      <c r="G193" s="48">
        <v>5539.1919200000002</v>
      </c>
    </row>
    <row r="194" spans="1:7" ht="47.25" x14ac:dyDescent="0.25">
      <c r="A194" s="46" t="s">
        <v>269</v>
      </c>
      <c r="B194" s="47" t="s">
        <v>499</v>
      </c>
      <c r="C194" s="47" t="s">
        <v>338</v>
      </c>
      <c r="D194" s="47" t="s">
        <v>19</v>
      </c>
      <c r="E194" s="48">
        <v>5539.1919200000002</v>
      </c>
      <c r="F194" s="48">
        <v>5539.1919200000002</v>
      </c>
      <c r="G194" s="48">
        <v>5539.1919200000002</v>
      </c>
    </row>
    <row r="195" spans="1:7" ht="15.75" x14ac:dyDescent="0.25">
      <c r="A195" s="43" t="s">
        <v>339</v>
      </c>
      <c r="B195" s="44" t="s">
        <v>499</v>
      </c>
      <c r="C195" s="44" t="s">
        <v>340</v>
      </c>
      <c r="D195" s="114" t="s">
        <v>68</v>
      </c>
      <c r="E195" s="45">
        <v>21778.882989999998</v>
      </c>
      <c r="F195" s="45">
        <v>17158.995780000001</v>
      </c>
      <c r="G195" s="45">
        <v>20809.817780000001</v>
      </c>
    </row>
    <row r="196" spans="1:7" ht="23.25" customHeight="1" x14ac:dyDescent="0.25">
      <c r="A196" s="43" t="s">
        <v>636</v>
      </c>
      <c r="B196" s="44" t="s">
        <v>499</v>
      </c>
      <c r="C196" s="44" t="s">
        <v>637</v>
      </c>
      <c r="D196" s="114" t="s">
        <v>68</v>
      </c>
      <c r="E196" s="45">
        <v>324.61505</v>
      </c>
      <c r="F196" s="45" t="s">
        <v>68</v>
      </c>
      <c r="G196" s="45" t="s">
        <v>68</v>
      </c>
    </row>
    <row r="197" spans="1:7" ht="15.75" x14ac:dyDescent="0.25">
      <c r="A197" s="46" t="s">
        <v>638</v>
      </c>
      <c r="B197" s="47" t="s">
        <v>499</v>
      </c>
      <c r="C197" s="47" t="s">
        <v>693</v>
      </c>
      <c r="D197" s="57" t="s">
        <v>68</v>
      </c>
      <c r="E197" s="48">
        <v>110.52632</v>
      </c>
      <c r="F197" s="48" t="s">
        <v>68</v>
      </c>
      <c r="G197" s="48" t="s">
        <v>68</v>
      </c>
    </row>
    <row r="198" spans="1:7" ht="47.25" x14ac:dyDescent="0.25">
      <c r="A198" s="46" t="s">
        <v>269</v>
      </c>
      <c r="B198" s="47" t="s">
        <v>499</v>
      </c>
      <c r="C198" s="47" t="s">
        <v>693</v>
      </c>
      <c r="D198" s="47" t="s">
        <v>19</v>
      </c>
      <c r="E198" s="48">
        <v>110.52632</v>
      </c>
      <c r="F198" s="48" t="s">
        <v>68</v>
      </c>
      <c r="G198" s="48" t="s">
        <v>68</v>
      </c>
    </row>
    <row r="199" spans="1:7" ht="15.75" x14ac:dyDescent="0.25">
      <c r="A199" s="46" t="s">
        <v>638</v>
      </c>
      <c r="B199" s="47" t="s">
        <v>499</v>
      </c>
      <c r="C199" s="47" t="s">
        <v>639</v>
      </c>
      <c r="D199" s="57" t="s">
        <v>68</v>
      </c>
      <c r="E199" s="48">
        <v>214.08873</v>
      </c>
      <c r="F199" s="48" t="s">
        <v>68</v>
      </c>
      <c r="G199" s="48" t="s">
        <v>68</v>
      </c>
    </row>
    <row r="200" spans="1:7" ht="47.25" x14ac:dyDescent="0.25">
      <c r="A200" s="46" t="s">
        <v>269</v>
      </c>
      <c r="B200" s="47" t="s">
        <v>499</v>
      </c>
      <c r="C200" s="47" t="s">
        <v>639</v>
      </c>
      <c r="D200" s="47" t="s">
        <v>19</v>
      </c>
      <c r="E200" s="48">
        <v>214.08873</v>
      </c>
      <c r="F200" s="48" t="s">
        <v>68</v>
      </c>
      <c r="G200" s="48" t="s">
        <v>68</v>
      </c>
    </row>
    <row r="201" spans="1:7" ht="15.75" x14ac:dyDescent="0.25">
      <c r="A201" s="43" t="s">
        <v>341</v>
      </c>
      <c r="B201" s="44" t="s">
        <v>499</v>
      </c>
      <c r="C201" s="44" t="s">
        <v>342</v>
      </c>
      <c r="D201" s="114" t="s">
        <v>68</v>
      </c>
      <c r="E201" s="45">
        <v>21194.253349999999</v>
      </c>
      <c r="F201" s="45">
        <v>17158.995780000001</v>
      </c>
      <c r="G201" s="45">
        <v>20809.817780000001</v>
      </c>
    </row>
    <row r="202" spans="1:7" ht="47.25" x14ac:dyDescent="0.25">
      <c r="A202" s="46" t="s">
        <v>269</v>
      </c>
      <c r="B202" s="47" t="s">
        <v>499</v>
      </c>
      <c r="C202" s="47" t="s">
        <v>342</v>
      </c>
      <c r="D202" s="47" t="s">
        <v>19</v>
      </c>
      <c r="E202" s="48">
        <v>10386.475570000001</v>
      </c>
      <c r="F202" s="48">
        <v>6351.2179999999998</v>
      </c>
      <c r="G202" s="48">
        <v>10002.040000000001</v>
      </c>
    </row>
    <row r="203" spans="1:7" ht="63" x14ac:dyDescent="0.25">
      <c r="A203" s="46" t="s">
        <v>343</v>
      </c>
      <c r="B203" s="47" t="s">
        <v>499</v>
      </c>
      <c r="C203" s="47" t="s">
        <v>344</v>
      </c>
      <c r="D203" s="57" t="s">
        <v>68</v>
      </c>
      <c r="E203" s="48">
        <v>10807.77778</v>
      </c>
      <c r="F203" s="48">
        <v>10807.77778</v>
      </c>
      <c r="G203" s="48">
        <v>10807.77778</v>
      </c>
    </row>
    <row r="204" spans="1:7" ht="47.25" x14ac:dyDescent="0.25">
      <c r="A204" s="46" t="s">
        <v>269</v>
      </c>
      <c r="B204" s="47" t="s">
        <v>499</v>
      </c>
      <c r="C204" s="47" t="s">
        <v>344</v>
      </c>
      <c r="D204" s="47" t="s">
        <v>19</v>
      </c>
      <c r="E204" s="48">
        <v>10807.77778</v>
      </c>
      <c r="F204" s="48">
        <v>10807.77778</v>
      </c>
      <c r="G204" s="48">
        <v>10807.77778</v>
      </c>
    </row>
    <row r="205" spans="1:7" ht="15.75" x14ac:dyDescent="0.25">
      <c r="A205" s="43" t="s">
        <v>765</v>
      </c>
      <c r="B205" s="44" t="s">
        <v>499</v>
      </c>
      <c r="C205" s="44" t="s">
        <v>766</v>
      </c>
      <c r="D205" s="114" t="s">
        <v>68</v>
      </c>
      <c r="E205" s="45">
        <v>260.01459</v>
      </c>
      <c r="F205" s="45" t="s">
        <v>68</v>
      </c>
      <c r="G205" s="45" t="s">
        <v>68</v>
      </c>
    </row>
    <row r="206" spans="1:7" ht="31.5" x14ac:dyDescent="0.25">
      <c r="A206" s="46" t="s">
        <v>767</v>
      </c>
      <c r="B206" s="47" t="s">
        <v>499</v>
      </c>
      <c r="C206" s="47" t="s">
        <v>768</v>
      </c>
      <c r="D206" s="57" t="s">
        <v>68</v>
      </c>
      <c r="E206" s="48">
        <v>260.01459</v>
      </c>
      <c r="F206" s="48" t="s">
        <v>68</v>
      </c>
      <c r="G206" s="48" t="s">
        <v>68</v>
      </c>
    </row>
    <row r="207" spans="1:7" ht="47.25" x14ac:dyDescent="0.25">
      <c r="A207" s="46" t="s">
        <v>269</v>
      </c>
      <c r="B207" s="47" t="s">
        <v>499</v>
      </c>
      <c r="C207" s="47" t="s">
        <v>768</v>
      </c>
      <c r="D207" s="47" t="s">
        <v>19</v>
      </c>
      <c r="E207" s="48">
        <v>260.01459</v>
      </c>
      <c r="F207" s="48" t="s">
        <v>68</v>
      </c>
      <c r="G207" s="48" t="s">
        <v>68</v>
      </c>
    </row>
    <row r="208" spans="1:7" ht="15.75" x14ac:dyDescent="0.25">
      <c r="A208" s="43" t="s">
        <v>346</v>
      </c>
      <c r="B208" s="44" t="s">
        <v>499</v>
      </c>
      <c r="C208" s="44" t="s">
        <v>347</v>
      </c>
      <c r="D208" s="114" t="s">
        <v>68</v>
      </c>
      <c r="E208" s="45">
        <v>4287.8579200000004</v>
      </c>
      <c r="F208" s="45">
        <v>3349.16192</v>
      </c>
      <c r="G208" s="45">
        <v>3483.16192</v>
      </c>
    </row>
    <row r="209" spans="1:7" ht="15.75" x14ac:dyDescent="0.25">
      <c r="A209" s="43" t="s">
        <v>341</v>
      </c>
      <c r="B209" s="44" t="s">
        <v>499</v>
      </c>
      <c r="C209" s="44" t="s">
        <v>348</v>
      </c>
      <c r="D209" s="114" t="s">
        <v>68</v>
      </c>
      <c r="E209" s="45">
        <v>3320.4019199999998</v>
      </c>
      <c r="F209" s="45">
        <v>3349.16192</v>
      </c>
      <c r="G209" s="45">
        <v>3483.16192</v>
      </c>
    </row>
    <row r="210" spans="1:7" ht="47.25" x14ac:dyDescent="0.25">
      <c r="A210" s="46" t="s">
        <v>269</v>
      </c>
      <c r="B210" s="47" t="s">
        <v>499</v>
      </c>
      <c r="C210" s="47" t="s">
        <v>348</v>
      </c>
      <c r="D210" s="47" t="s">
        <v>19</v>
      </c>
      <c r="E210" s="48">
        <v>1401.21</v>
      </c>
      <c r="F210" s="48">
        <v>1429.97</v>
      </c>
      <c r="G210" s="48">
        <v>1563.97</v>
      </c>
    </row>
    <row r="211" spans="1:7" ht="63" x14ac:dyDescent="0.25">
      <c r="A211" s="46" t="s">
        <v>343</v>
      </c>
      <c r="B211" s="47" t="s">
        <v>499</v>
      </c>
      <c r="C211" s="47" t="s">
        <v>349</v>
      </c>
      <c r="D211" s="57" t="s">
        <v>68</v>
      </c>
      <c r="E211" s="48">
        <v>1919.19192</v>
      </c>
      <c r="F211" s="48">
        <v>1919.19192</v>
      </c>
      <c r="G211" s="48">
        <v>1919.19192</v>
      </c>
    </row>
    <row r="212" spans="1:7" ht="47.25" x14ac:dyDescent="0.25">
      <c r="A212" s="46" t="s">
        <v>269</v>
      </c>
      <c r="B212" s="47" t="s">
        <v>499</v>
      </c>
      <c r="C212" s="47" t="s">
        <v>349</v>
      </c>
      <c r="D212" s="47" t="s">
        <v>19</v>
      </c>
      <c r="E212" s="48">
        <v>1919.19192</v>
      </c>
      <c r="F212" s="48">
        <v>1919.19192</v>
      </c>
      <c r="G212" s="48">
        <v>1919.19192</v>
      </c>
    </row>
    <row r="213" spans="1:7" ht="47.25" x14ac:dyDescent="0.25">
      <c r="A213" s="43" t="s">
        <v>345</v>
      </c>
      <c r="B213" s="44" t="s">
        <v>499</v>
      </c>
      <c r="C213" s="44" t="s">
        <v>553</v>
      </c>
      <c r="D213" s="114" t="s">
        <v>68</v>
      </c>
      <c r="E213" s="45">
        <v>667.45600000000002</v>
      </c>
      <c r="F213" s="45" t="s">
        <v>68</v>
      </c>
      <c r="G213" s="45" t="s">
        <v>68</v>
      </c>
    </row>
    <row r="214" spans="1:7" ht="47.25" x14ac:dyDescent="0.25">
      <c r="A214" s="46" t="s">
        <v>345</v>
      </c>
      <c r="B214" s="47" t="s">
        <v>499</v>
      </c>
      <c r="C214" s="47" t="s">
        <v>554</v>
      </c>
      <c r="D214" s="57" t="s">
        <v>68</v>
      </c>
      <c r="E214" s="48">
        <v>667.45600000000002</v>
      </c>
      <c r="F214" s="48" t="s">
        <v>68</v>
      </c>
      <c r="G214" s="48" t="s">
        <v>68</v>
      </c>
    </row>
    <row r="215" spans="1:7" ht="47.25" x14ac:dyDescent="0.25">
      <c r="A215" s="46" t="s">
        <v>269</v>
      </c>
      <c r="B215" s="47" t="s">
        <v>499</v>
      </c>
      <c r="C215" s="47" t="s">
        <v>554</v>
      </c>
      <c r="D215" s="47" t="s">
        <v>19</v>
      </c>
      <c r="E215" s="48">
        <v>667.45600000000002</v>
      </c>
      <c r="F215" s="48" t="s">
        <v>68</v>
      </c>
      <c r="G215" s="48" t="s">
        <v>68</v>
      </c>
    </row>
    <row r="216" spans="1:7" ht="15.75" x14ac:dyDescent="0.25">
      <c r="A216" s="43" t="s">
        <v>305</v>
      </c>
      <c r="B216" s="44" t="s">
        <v>499</v>
      </c>
      <c r="C216" s="44" t="s">
        <v>721</v>
      </c>
      <c r="D216" s="114" t="s">
        <v>68</v>
      </c>
      <c r="E216" s="45">
        <v>300</v>
      </c>
      <c r="F216" s="45" t="s">
        <v>68</v>
      </c>
      <c r="G216" s="45" t="s">
        <v>68</v>
      </c>
    </row>
    <row r="217" spans="1:7" ht="49.5" customHeight="1" x14ac:dyDescent="0.25">
      <c r="A217" s="46" t="s">
        <v>722</v>
      </c>
      <c r="B217" s="47" t="s">
        <v>499</v>
      </c>
      <c r="C217" s="47" t="s">
        <v>723</v>
      </c>
      <c r="D217" s="57" t="s">
        <v>68</v>
      </c>
      <c r="E217" s="48">
        <v>300</v>
      </c>
      <c r="F217" s="48" t="s">
        <v>68</v>
      </c>
      <c r="G217" s="48" t="s">
        <v>68</v>
      </c>
    </row>
    <row r="218" spans="1:7" ht="47.25" x14ac:dyDescent="0.25">
      <c r="A218" s="46" t="s">
        <v>269</v>
      </c>
      <c r="B218" s="47" t="s">
        <v>499</v>
      </c>
      <c r="C218" s="47" t="s">
        <v>723</v>
      </c>
      <c r="D218" s="47" t="s">
        <v>19</v>
      </c>
      <c r="E218" s="48">
        <v>300</v>
      </c>
      <c r="F218" s="48" t="s">
        <v>68</v>
      </c>
      <c r="G218" s="48" t="s">
        <v>68</v>
      </c>
    </row>
    <row r="219" spans="1:7" ht="47.25" x14ac:dyDescent="0.25">
      <c r="A219" s="43" t="s">
        <v>350</v>
      </c>
      <c r="B219" s="44" t="s">
        <v>499</v>
      </c>
      <c r="C219" s="44" t="s">
        <v>351</v>
      </c>
      <c r="D219" s="114" t="s">
        <v>68</v>
      </c>
      <c r="E219" s="45">
        <v>27800.182840000001</v>
      </c>
      <c r="F219" s="45">
        <v>22516.371719999999</v>
      </c>
      <c r="G219" s="45">
        <v>22516.371719999999</v>
      </c>
    </row>
    <row r="220" spans="1:7" ht="31.5" x14ac:dyDescent="0.25">
      <c r="A220" s="43" t="s">
        <v>352</v>
      </c>
      <c r="B220" s="44" t="s">
        <v>499</v>
      </c>
      <c r="C220" s="44" t="s">
        <v>353</v>
      </c>
      <c r="D220" s="114" t="s">
        <v>68</v>
      </c>
      <c r="E220" s="45">
        <v>24558.510839999999</v>
      </c>
      <c r="F220" s="45">
        <v>22516.371719999999</v>
      </c>
      <c r="G220" s="45">
        <v>22516.371719999999</v>
      </c>
    </row>
    <row r="221" spans="1:7" ht="47.25" x14ac:dyDescent="0.25">
      <c r="A221" s="46" t="s">
        <v>269</v>
      </c>
      <c r="B221" s="47" t="s">
        <v>499</v>
      </c>
      <c r="C221" s="47" t="s">
        <v>353</v>
      </c>
      <c r="D221" s="47" t="s">
        <v>19</v>
      </c>
      <c r="E221" s="48">
        <v>12841.339120000001</v>
      </c>
      <c r="F221" s="48">
        <v>10799.2</v>
      </c>
      <c r="G221" s="48">
        <v>10799.2</v>
      </c>
    </row>
    <row r="222" spans="1:7" ht="63" x14ac:dyDescent="0.25">
      <c r="A222" s="46" t="s">
        <v>343</v>
      </c>
      <c r="B222" s="47" t="s">
        <v>499</v>
      </c>
      <c r="C222" s="47" t="s">
        <v>354</v>
      </c>
      <c r="D222" s="57" t="s">
        <v>68</v>
      </c>
      <c r="E222" s="48">
        <v>11717.17172</v>
      </c>
      <c r="F222" s="48">
        <v>11717.17172</v>
      </c>
      <c r="G222" s="48">
        <v>11717.17172</v>
      </c>
    </row>
    <row r="223" spans="1:7" ht="47.25" x14ac:dyDescent="0.25">
      <c r="A223" s="46" t="s">
        <v>269</v>
      </c>
      <c r="B223" s="47" t="s">
        <v>499</v>
      </c>
      <c r="C223" s="47" t="s">
        <v>354</v>
      </c>
      <c r="D223" s="47" t="s">
        <v>19</v>
      </c>
      <c r="E223" s="48">
        <v>11717.17172</v>
      </c>
      <c r="F223" s="48">
        <v>11717.17172</v>
      </c>
      <c r="G223" s="48">
        <v>11717.17172</v>
      </c>
    </row>
    <row r="224" spans="1:7" ht="15.75" x14ac:dyDescent="0.25">
      <c r="A224" s="43" t="s">
        <v>355</v>
      </c>
      <c r="B224" s="44" t="s">
        <v>499</v>
      </c>
      <c r="C224" s="44" t="s">
        <v>356</v>
      </c>
      <c r="D224" s="114" t="s">
        <v>68</v>
      </c>
      <c r="E224" s="45">
        <v>260</v>
      </c>
      <c r="F224" s="45" t="s">
        <v>68</v>
      </c>
      <c r="G224" s="45" t="s">
        <v>68</v>
      </c>
    </row>
    <row r="225" spans="1:7" ht="47.25" x14ac:dyDescent="0.25">
      <c r="A225" s="46" t="s">
        <v>269</v>
      </c>
      <c r="B225" s="47" t="s">
        <v>499</v>
      </c>
      <c r="C225" s="47" t="s">
        <v>356</v>
      </c>
      <c r="D225" s="47" t="s">
        <v>19</v>
      </c>
      <c r="E225" s="48">
        <v>260</v>
      </c>
      <c r="F225" s="48" t="s">
        <v>68</v>
      </c>
      <c r="G225" s="48" t="s">
        <v>68</v>
      </c>
    </row>
    <row r="226" spans="1:7" ht="31.5" x14ac:dyDescent="0.25">
      <c r="A226" s="43" t="s">
        <v>357</v>
      </c>
      <c r="B226" s="44" t="s">
        <v>499</v>
      </c>
      <c r="C226" s="44" t="s">
        <v>358</v>
      </c>
      <c r="D226" s="114" t="s">
        <v>68</v>
      </c>
      <c r="E226" s="45">
        <v>1470.4380000000001</v>
      </c>
      <c r="F226" s="45" t="s">
        <v>68</v>
      </c>
      <c r="G226" s="45" t="s">
        <v>68</v>
      </c>
    </row>
    <row r="227" spans="1:7" ht="78.75" x14ac:dyDescent="0.25">
      <c r="A227" s="46" t="s">
        <v>359</v>
      </c>
      <c r="B227" s="47" t="s">
        <v>499</v>
      </c>
      <c r="C227" s="47" t="s">
        <v>360</v>
      </c>
      <c r="D227" s="57" t="s">
        <v>68</v>
      </c>
      <c r="E227" s="48">
        <v>1470.4380000000001</v>
      </c>
      <c r="F227" s="48" t="s">
        <v>68</v>
      </c>
      <c r="G227" s="48" t="s">
        <v>68</v>
      </c>
    </row>
    <row r="228" spans="1:7" ht="47.25" x14ac:dyDescent="0.25">
      <c r="A228" s="46" t="s">
        <v>269</v>
      </c>
      <c r="B228" s="47" t="s">
        <v>499</v>
      </c>
      <c r="C228" s="47" t="s">
        <v>360</v>
      </c>
      <c r="D228" s="47" t="s">
        <v>19</v>
      </c>
      <c r="E228" s="48">
        <v>1470.4380000000001</v>
      </c>
      <c r="F228" s="48" t="s">
        <v>68</v>
      </c>
      <c r="G228" s="48" t="s">
        <v>68</v>
      </c>
    </row>
    <row r="229" spans="1:7" ht="15.75" x14ac:dyDescent="0.25">
      <c r="A229" s="43" t="s">
        <v>769</v>
      </c>
      <c r="B229" s="44" t="s">
        <v>499</v>
      </c>
      <c r="C229" s="44" t="s">
        <v>770</v>
      </c>
      <c r="D229" s="114" t="s">
        <v>68</v>
      </c>
      <c r="E229" s="45">
        <v>400</v>
      </c>
      <c r="F229" s="45" t="s">
        <v>68</v>
      </c>
      <c r="G229" s="45" t="s">
        <v>68</v>
      </c>
    </row>
    <row r="230" spans="1:7" ht="31.5" x14ac:dyDescent="0.25">
      <c r="A230" s="46" t="s">
        <v>771</v>
      </c>
      <c r="B230" s="47" t="s">
        <v>499</v>
      </c>
      <c r="C230" s="47" t="s">
        <v>772</v>
      </c>
      <c r="D230" s="57" t="s">
        <v>68</v>
      </c>
      <c r="E230" s="48">
        <v>400</v>
      </c>
      <c r="F230" s="48" t="s">
        <v>68</v>
      </c>
      <c r="G230" s="48" t="s">
        <v>68</v>
      </c>
    </row>
    <row r="231" spans="1:7" ht="47.25" x14ac:dyDescent="0.25">
      <c r="A231" s="46" t="s">
        <v>269</v>
      </c>
      <c r="B231" s="47" t="s">
        <v>499</v>
      </c>
      <c r="C231" s="47" t="s">
        <v>772</v>
      </c>
      <c r="D231" s="47" t="s">
        <v>19</v>
      </c>
      <c r="E231" s="48">
        <v>400</v>
      </c>
      <c r="F231" s="48" t="s">
        <v>68</v>
      </c>
      <c r="G231" s="48" t="s">
        <v>68</v>
      </c>
    </row>
    <row r="232" spans="1:7" ht="15.75" x14ac:dyDescent="0.25">
      <c r="A232" s="43" t="s">
        <v>694</v>
      </c>
      <c r="B232" s="44" t="s">
        <v>499</v>
      </c>
      <c r="C232" s="44" t="s">
        <v>695</v>
      </c>
      <c r="D232" s="114" t="s">
        <v>68</v>
      </c>
      <c r="E232" s="45">
        <v>1111.2339999999999</v>
      </c>
      <c r="F232" s="45" t="s">
        <v>68</v>
      </c>
      <c r="G232" s="45" t="s">
        <v>68</v>
      </c>
    </row>
    <row r="233" spans="1:7" ht="47.25" x14ac:dyDescent="0.25">
      <c r="A233" s="46" t="s">
        <v>345</v>
      </c>
      <c r="B233" s="47" t="s">
        <v>499</v>
      </c>
      <c r="C233" s="47" t="s">
        <v>696</v>
      </c>
      <c r="D233" s="57" t="s">
        <v>68</v>
      </c>
      <c r="E233" s="48">
        <v>1111.2339999999999</v>
      </c>
      <c r="F233" s="48" t="s">
        <v>68</v>
      </c>
      <c r="G233" s="48" t="s">
        <v>68</v>
      </c>
    </row>
    <row r="234" spans="1:7" ht="47.25" x14ac:dyDescent="0.25">
      <c r="A234" s="46" t="s">
        <v>269</v>
      </c>
      <c r="B234" s="47" t="s">
        <v>499</v>
      </c>
      <c r="C234" s="47" t="s">
        <v>696</v>
      </c>
      <c r="D234" s="47" t="s">
        <v>19</v>
      </c>
      <c r="E234" s="48">
        <v>1111.2339999999999</v>
      </c>
      <c r="F234" s="48" t="s">
        <v>68</v>
      </c>
      <c r="G234" s="48" t="s">
        <v>68</v>
      </c>
    </row>
    <row r="235" spans="1:7" ht="31.5" x14ac:dyDescent="0.25">
      <c r="A235" s="43" t="s">
        <v>361</v>
      </c>
      <c r="B235" s="44" t="s">
        <v>499</v>
      </c>
      <c r="C235" s="44" t="s">
        <v>362</v>
      </c>
      <c r="D235" s="114" t="s">
        <v>68</v>
      </c>
      <c r="E235" s="45">
        <v>7664.5110000000004</v>
      </c>
      <c r="F235" s="45">
        <v>7251.9380000000001</v>
      </c>
      <c r="G235" s="45">
        <v>7251.9380000000001</v>
      </c>
    </row>
    <row r="236" spans="1:7" ht="31.5" x14ac:dyDescent="0.25">
      <c r="A236" s="43" t="s">
        <v>363</v>
      </c>
      <c r="B236" s="44" t="s">
        <v>499</v>
      </c>
      <c r="C236" s="44" t="s">
        <v>364</v>
      </c>
      <c r="D236" s="114" t="s">
        <v>68</v>
      </c>
      <c r="E236" s="45">
        <v>7664.5110000000004</v>
      </c>
      <c r="F236" s="45">
        <v>7251.9380000000001</v>
      </c>
      <c r="G236" s="45">
        <v>7251.9380000000001</v>
      </c>
    </row>
    <row r="237" spans="1:7" ht="78" customHeight="1" x14ac:dyDescent="0.25">
      <c r="A237" s="46" t="s">
        <v>330</v>
      </c>
      <c r="B237" s="47" t="s">
        <v>499</v>
      </c>
      <c r="C237" s="47" t="s">
        <v>364</v>
      </c>
      <c r="D237" s="47" t="s">
        <v>331</v>
      </c>
      <c r="E237" s="48">
        <v>4994.63</v>
      </c>
      <c r="F237" s="48">
        <v>5148.8670000000002</v>
      </c>
      <c r="G237" s="48">
        <v>5148.8670000000002</v>
      </c>
    </row>
    <row r="238" spans="1:7" ht="31.5" x14ac:dyDescent="0.25">
      <c r="A238" s="46" t="s">
        <v>219</v>
      </c>
      <c r="B238" s="47" t="s">
        <v>499</v>
      </c>
      <c r="C238" s="47" t="s">
        <v>364</v>
      </c>
      <c r="D238" s="47" t="s">
        <v>220</v>
      </c>
      <c r="E238" s="48">
        <v>566.80999999999995</v>
      </c>
      <c r="F238" s="48" t="s">
        <v>68</v>
      </c>
      <c r="G238" s="48" t="s">
        <v>68</v>
      </c>
    </row>
    <row r="239" spans="1:7" ht="31.5" x14ac:dyDescent="0.25">
      <c r="A239" s="46" t="s">
        <v>551</v>
      </c>
      <c r="B239" s="47" t="s">
        <v>499</v>
      </c>
      <c r="C239" s="47" t="s">
        <v>555</v>
      </c>
      <c r="D239" s="57" t="s">
        <v>68</v>
      </c>
      <c r="E239" s="48">
        <v>2103.0709999999999</v>
      </c>
      <c r="F239" s="48">
        <v>2103.0709999999999</v>
      </c>
      <c r="G239" s="48">
        <v>2103.0709999999999</v>
      </c>
    </row>
    <row r="240" spans="1:7" ht="80.25" customHeight="1" x14ac:dyDescent="0.25">
      <c r="A240" s="46" t="s">
        <v>330</v>
      </c>
      <c r="B240" s="47" t="s">
        <v>499</v>
      </c>
      <c r="C240" s="47" t="s">
        <v>555</v>
      </c>
      <c r="D240" s="47" t="s">
        <v>331</v>
      </c>
      <c r="E240" s="48">
        <v>2103.0709999999999</v>
      </c>
      <c r="F240" s="48">
        <v>2103.0709999999999</v>
      </c>
      <c r="G240" s="48">
        <v>2103.0709999999999</v>
      </c>
    </row>
    <row r="241" spans="1:7" ht="31.5" x14ac:dyDescent="0.25">
      <c r="A241" s="43" t="s">
        <v>365</v>
      </c>
      <c r="B241" s="44" t="s">
        <v>499</v>
      </c>
      <c r="C241" s="44" t="s">
        <v>366</v>
      </c>
      <c r="D241" s="114" t="s">
        <v>68</v>
      </c>
      <c r="E241" s="45">
        <v>31512.10828</v>
      </c>
      <c r="F241" s="45">
        <v>24536.219679999998</v>
      </c>
      <c r="G241" s="45">
        <v>31457.828280000002</v>
      </c>
    </row>
    <row r="242" spans="1:7" ht="15.75" x14ac:dyDescent="0.25">
      <c r="A242" s="43" t="s">
        <v>367</v>
      </c>
      <c r="B242" s="44" t="s">
        <v>499</v>
      </c>
      <c r="C242" s="44" t="s">
        <v>368</v>
      </c>
      <c r="D242" s="114" t="s">
        <v>68</v>
      </c>
      <c r="E242" s="45">
        <v>31512.10828</v>
      </c>
      <c r="F242" s="45">
        <v>24536.219679999998</v>
      </c>
      <c r="G242" s="45">
        <v>31457.828280000002</v>
      </c>
    </row>
    <row r="243" spans="1:7" ht="47.25" x14ac:dyDescent="0.25">
      <c r="A243" s="46" t="s">
        <v>269</v>
      </c>
      <c r="B243" s="47" t="s">
        <v>499</v>
      </c>
      <c r="C243" s="47" t="s">
        <v>368</v>
      </c>
      <c r="D243" s="47" t="s">
        <v>19</v>
      </c>
      <c r="E243" s="48">
        <v>17299.28</v>
      </c>
      <c r="F243" s="48">
        <v>10323.3914</v>
      </c>
      <c r="G243" s="48">
        <v>17245</v>
      </c>
    </row>
    <row r="244" spans="1:7" ht="63" x14ac:dyDescent="0.25">
      <c r="A244" s="46" t="s">
        <v>343</v>
      </c>
      <c r="B244" s="47" t="s">
        <v>499</v>
      </c>
      <c r="C244" s="47" t="s">
        <v>369</v>
      </c>
      <c r="D244" s="57" t="s">
        <v>68</v>
      </c>
      <c r="E244" s="48">
        <v>14212.82828</v>
      </c>
      <c r="F244" s="48">
        <v>14212.82828</v>
      </c>
      <c r="G244" s="48">
        <v>14212.82828</v>
      </c>
    </row>
    <row r="245" spans="1:7" ht="47.25" x14ac:dyDescent="0.25">
      <c r="A245" s="46" t="s">
        <v>269</v>
      </c>
      <c r="B245" s="47" t="s">
        <v>499</v>
      </c>
      <c r="C245" s="47" t="s">
        <v>369</v>
      </c>
      <c r="D245" s="47" t="s">
        <v>19</v>
      </c>
      <c r="E245" s="48">
        <v>14212.82828</v>
      </c>
      <c r="F245" s="48">
        <v>14212.82828</v>
      </c>
      <c r="G245" s="48">
        <v>14212.82828</v>
      </c>
    </row>
    <row r="246" spans="1:7" ht="31.5" x14ac:dyDescent="0.25">
      <c r="A246" s="43" t="s">
        <v>370</v>
      </c>
      <c r="B246" s="44" t="s">
        <v>499</v>
      </c>
      <c r="C246" s="44" t="s">
        <v>371</v>
      </c>
      <c r="D246" s="114" t="s">
        <v>68</v>
      </c>
      <c r="E246" s="45">
        <v>3622.89192</v>
      </c>
      <c r="F246" s="45">
        <v>3497.7919200000001</v>
      </c>
      <c r="G246" s="45">
        <v>3615.14192</v>
      </c>
    </row>
    <row r="247" spans="1:7" ht="15.75" x14ac:dyDescent="0.25">
      <c r="A247" s="43" t="s">
        <v>372</v>
      </c>
      <c r="B247" s="44" t="s">
        <v>499</v>
      </c>
      <c r="C247" s="44" t="s">
        <v>373</v>
      </c>
      <c r="D247" s="114" t="s">
        <v>68</v>
      </c>
      <c r="E247" s="45">
        <v>3622.89192</v>
      </c>
      <c r="F247" s="45">
        <v>3497.7919200000001</v>
      </c>
      <c r="G247" s="45">
        <v>3615.14192</v>
      </c>
    </row>
    <row r="248" spans="1:7" ht="47.25" x14ac:dyDescent="0.25">
      <c r="A248" s="46" t="s">
        <v>269</v>
      </c>
      <c r="B248" s="47" t="s">
        <v>499</v>
      </c>
      <c r="C248" s="47" t="s">
        <v>373</v>
      </c>
      <c r="D248" s="47" t="s">
        <v>19</v>
      </c>
      <c r="E248" s="48">
        <v>1703.7</v>
      </c>
      <c r="F248" s="48">
        <v>1578.6</v>
      </c>
      <c r="G248" s="48">
        <v>1695.95</v>
      </c>
    </row>
    <row r="249" spans="1:7" ht="63" x14ac:dyDescent="0.25">
      <c r="A249" s="46" t="s">
        <v>343</v>
      </c>
      <c r="B249" s="47" t="s">
        <v>499</v>
      </c>
      <c r="C249" s="47" t="s">
        <v>374</v>
      </c>
      <c r="D249" s="57" t="s">
        <v>68</v>
      </c>
      <c r="E249" s="48">
        <v>1919.19192</v>
      </c>
      <c r="F249" s="48">
        <v>1919.19192</v>
      </c>
      <c r="G249" s="48">
        <v>1919.19192</v>
      </c>
    </row>
    <row r="250" spans="1:7" ht="47.25" x14ac:dyDescent="0.25">
      <c r="A250" s="46" t="s">
        <v>269</v>
      </c>
      <c r="B250" s="47" t="s">
        <v>499</v>
      </c>
      <c r="C250" s="47" t="s">
        <v>374</v>
      </c>
      <c r="D250" s="47" t="s">
        <v>19</v>
      </c>
      <c r="E250" s="48">
        <v>1919.19192</v>
      </c>
      <c r="F250" s="48">
        <v>1919.19192</v>
      </c>
      <c r="G250" s="48">
        <v>1919.19192</v>
      </c>
    </row>
    <row r="251" spans="1:7" ht="47.25" x14ac:dyDescent="0.25">
      <c r="A251" s="43" t="s">
        <v>375</v>
      </c>
      <c r="B251" s="44" t="s">
        <v>499</v>
      </c>
      <c r="C251" s="44" t="s">
        <v>376</v>
      </c>
      <c r="D251" s="114" t="s">
        <v>68</v>
      </c>
      <c r="E251" s="45">
        <v>28268.92525</v>
      </c>
      <c r="F251" s="45">
        <v>18144.195250000001</v>
      </c>
      <c r="G251" s="45">
        <v>24121.92525</v>
      </c>
    </row>
    <row r="252" spans="1:7" ht="31.5" x14ac:dyDescent="0.25">
      <c r="A252" s="43" t="s">
        <v>773</v>
      </c>
      <c r="B252" s="44" t="s">
        <v>499</v>
      </c>
      <c r="C252" s="44" t="s">
        <v>774</v>
      </c>
      <c r="D252" s="114" t="s">
        <v>68</v>
      </c>
      <c r="E252" s="45">
        <v>470</v>
      </c>
      <c r="F252" s="45" t="s">
        <v>68</v>
      </c>
      <c r="G252" s="45" t="s">
        <v>68</v>
      </c>
    </row>
    <row r="253" spans="1:7" ht="31.5" x14ac:dyDescent="0.25">
      <c r="A253" s="43" t="s">
        <v>775</v>
      </c>
      <c r="B253" s="44" t="s">
        <v>499</v>
      </c>
      <c r="C253" s="44" t="s">
        <v>776</v>
      </c>
      <c r="D253" s="114" t="s">
        <v>68</v>
      </c>
      <c r="E253" s="45">
        <v>470</v>
      </c>
      <c r="F253" s="45" t="s">
        <v>68</v>
      </c>
      <c r="G253" s="45" t="s">
        <v>68</v>
      </c>
    </row>
    <row r="254" spans="1:7" ht="31.5" x14ac:dyDescent="0.25">
      <c r="A254" s="46" t="s">
        <v>777</v>
      </c>
      <c r="B254" s="47" t="s">
        <v>499</v>
      </c>
      <c r="C254" s="47" t="s">
        <v>778</v>
      </c>
      <c r="D254" s="57" t="s">
        <v>68</v>
      </c>
      <c r="E254" s="48">
        <v>470</v>
      </c>
      <c r="F254" s="48" t="s">
        <v>68</v>
      </c>
      <c r="G254" s="48" t="s">
        <v>68</v>
      </c>
    </row>
    <row r="255" spans="1:7" ht="47.25" x14ac:dyDescent="0.25">
      <c r="A255" s="46" t="s">
        <v>269</v>
      </c>
      <c r="B255" s="47" t="s">
        <v>499</v>
      </c>
      <c r="C255" s="47" t="s">
        <v>778</v>
      </c>
      <c r="D255" s="47" t="s">
        <v>19</v>
      </c>
      <c r="E255" s="48">
        <v>470</v>
      </c>
      <c r="F255" s="48" t="s">
        <v>68</v>
      </c>
      <c r="G255" s="48" t="s">
        <v>68</v>
      </c>
    </row>
    <row r="256" spans="1:7" ht="15.75" x14ac:dyDescent="0.25">
      <c r="A256" s="43" t="s">
        <v>377</v>
      </c>
      <c r="B256" s="44" t="s">
        <v>499</v>
      </c>
      <c r="C256" s="44" t="s">
        <v>378</v>
      </c>
      <c r="D256" s="114" t="s">
        <v>68</v>
      </c>
      <c r="E256" s="45">
        <v>250</v>
      </c>
      <c r="F256" s="45" t="s">
        <v>68</v>
      </c>
      <c r="G256" s="45" t="s">
        <v>68</v>
      </c>
    </row>
    <row r="257" spans="1:7" ht="63" x14ac:dyDescent="0.25">
      <c r="A257" s="43" t="s">
        <v>379</v>
      </c>
      <c r="B257" s="44" t="s">
        <v>499</v>
      </c>
      <c r="C257" s="44" t="s">
        <v>380</v>
      </c>
      <c r="D257" s="114" t="s">
        <v>68</v>
      </c>
      <c r="E257" s="45">
        <v>250</v>
      </c>
      <c r="F257" s="45" t="s">
        <v>68</v>
      </c>
      <c r="G257" s="45" t="s">
        <v>68</v>
      </c>
    </row>
    <row r="258" spans="1:7" ht="47.25" x14ac:dyDescent="0.25">
      <c r="A258" s="46" t="s">
        <v>269</v>
      </c>
      <c r="B258" s="47" t="s">
        <v>499</v>
      </c>
      <c r="C258" s="47" t="s">
        <v>380</v>
      </c>
      <c r="D258" s="47" t="s">
        <v>19</v>
      </c>
      <c r="E258" s="48">
        <v>250</v>
      </c>
      <c r="F258" s="48" t="s">
        <v>68</v>
      </c>
      <c r="G258" s="48" t="s">
        <v>68</v>
      </c>
    </row>
    <row r="259" spans="1:7" ht="15.75" x14ac:dyDescent="0.25">
      <c r="A259" s="43" t="s">
        <v>381</v>
      </c>
      <c r="B259" s="44" t="s">
        <v>499</v>
      </c>
      <c r="C259" s="44" t="s">
        <v>382</v>
      </c>
      <c r="D259" s="114" t="s">
        <v>68</v>
      </c>
      <c r="E259" s="45">
        <v>1080</v>
      </c>
      <c r="F259" s="45" t="s">
        <v>68</v>
      </c>
      <c r="G259" s="45" t="s">
        <v>68</v>
      </c>
    </row>
    <row r="260" spans="1:7" ht="47.25" x14ac:dyDescent="0.25">
      <c r="A260" s="43" t="s">
        <v>383</v>
      </c>
      <c r="B260" s="44" t="s">
        <v>499</v>
      </c>
      <c r="C260" s="44" t="s">
        <v>384</v>
      </c>
      <c r="D260" s="114" t="s">
        <v>68</v>
      </c>
      <c r="E260" s="45">
        <v>1080</v>
      </c>
      <c r="F260" s="45" t="s">
        <v>68</v>
      </c>
      <c r="G260" s="45" t="s">
        <v>68</v>
      </c>
    </row>
    <row r="261" spans="1:7" ht="47.25" x14ac:dyDescent="0.25">
      <c r="A261" s="46" t="s">
        <v>269</v>
      </c>
      <c r="B261" s="47" t="s">
        <v>499</v>
      </c>
      <c r="C261" s="47" t="s">
        <v>384</v>
      </c>
      <c r="D261" s="47" t="s">
        <v>19</v>
      </c>
      <c r="E261" s="48">
        <v>1080</v>
      </c>
      <c r="F261" s="48" t="s">
        <v>68</v>
      </c>
      <c r="G261" s="48" t="s">
        <v>68</v>
      </c>
    </row>
    <row r="262" spans="1:7" ht="31.5" x14ac:dyDescent="0.25">
      <c r="A262" s="43" t="s">
        <v>385</v>
      </c>
      <c r="B262" s="44" t="s">
        <v>499</v>
      </c>
      <c r="C262" s="44" t="s">
        <v>386</v>
      </c>
      <c r="D262" s="114" t="s">
        <v>68</v>
      </c>
      <c r="E262" s="45">
        <v>26468.92525</v>
      </c>
      <c r="F262" s="45">
        <v>18144.195250000001</v>
      </c>
      <c r="G262" s="45">
        <v>24121.92525</v>
      </c>
    </row>
    <row r="263" spans="1:7" ht="15.75" x14ac:dyDescent="0.25">
      <c r="A263" s="43" t="s">
        <v>387</v>
      </c>
      <c r="B263" s="44" t="s">
        <v>499</v>
      </c>
      <c r="C263" s="44" t="s">
        <v>388</v>
      </c>
      <c r="D263" s="114" t="s">
        <v>68</v>
      </c>
      <c r="E263" s="45">
        <v>6929.7252500000004</v>
      </c>
      <c r="F263" s="45">
        <v>6719.7252500000004</v>
      </c>
      <c r="G263" s="45">
        <v>6904.7252500000004</v>
      </c>
    </row>
    <row r="264" spans="1:7" ht="47.25" x14ac:dyDescent="0.25">
      <c r="A264" s="46" t="s">
        <v>269</v>
      </c>
      <c r="B264" s="47" t="s">
        <v>499</v>
      </c>
      <c r="C264" s="47" t="s">
        <v>388</v>
      </c>
      <c r="D264" s="47" t="s">
        <v>19</v>
      </c>
      <c r="E264" s="48">
        <v>6327.2</v>
      </c>
      <c r="F264" s="48">
        <v>6117.2</v>
      </c>
      <c r="G264" s="48">
        <v>6302.2</v>
      </c>
    </row>
    <row r="265" spans="1:7" ht="63" x14ac:dyDescent="0.25">
      <c r="A265" s="46" t="s">
        <v>284</v>
      </c>
      <c r="B265" s="47" t="s">
        <v>499</v>
      </c>
      <c r="C265" s="47" t="s">
        <v>389</v>
      </c>
      <c r="D265" s="57" t="s">
        <v>68</v>
      </c>
      <c r="E265" s="48">
        <v>602.52525000000003</v>
      </c>
      <c r="F265" s="48">
        <v>602.52525000000003</v>
      </c>
      <c r="G265" s="48">
        <v>602.52525000000003</v>
      </c>
    </row>
    <row r="266" spans="1:7" ht="47.25" x14ac:dyDescent="0.25">
      <c r="A266" s="46" t="s">
        <v>269</v>
      </c>
      <c r="B266" s="47" t="s">
        <v>499</v>
      </c>
      <c r="C266" s="47" t="s">
        <v>389</v>
      </c>
      <c r="D266" s="47" t="s">
        <v>19</v>
      </c>
      <c r="E266" s="48">
        <v>602.52525000000003</v>
      </c>
      <c r="F266" s="48">
        <v>602.52525000000003</v>
      </c>
      <c r="G266" s="48">
        <v>602.52525000000003</v>
      </c>
    </row>
    <row r="267" spans="1:7" ht="47.25" x14ac:dyDescent="0.25">
      <c r="A267" s="43" t="s">
        <v>779</v>
      </c>
      <c r="B267" s="44" t="s">
        <v>499</v>
      </c>
      <c r="C267" s="44" t="s">
        <v>780</v>
      </c>
      <c r="D267" s="114" t="s">
        <v>68</v>
      </c>
      <c r="E267" s="45">
        <v>200</v>
      </c>
      <c r="F267" s="45" t="s">
        <v>68</v>
      </c>
      <c r="G267" s="45" t="s">
        <v>68</v>
      </c>
    </row>
    <row r="268" spans="1:7" ht="63" x14ac:dyDescent="0.25">
      <c r="A268" s="46" t="s">
        <v>781</v>
      </c>
      <c r="B268" s="47" t="s">
        <v>499</v>
      </c>
      <c r="C268" s="47" t="s">
        <v>782</v>
      </c>
      <c r="D268" s="57" t="s">
        <v>68</v>
      </c>
      <c r="E268" s="48">
        <v>200</v>
      </c>
      <c r="F268" s="48" t="s">
        <v>68</v>
      </c>
      <c r="G268" s="48" t="s">
        <v>68</v>
      </c>
    </row>
    <row r="269" spans="1:7" ht="47.25" x14ac:dyDescent="0.25">
      <c r="A269" s="46" t="s">
        <v>269</v>
      </c>
      <c r="B269" s="47" t="s">
        <v>499</v>
      </c>
      <c r="C269" s="47" t="s">
        <v>782</v>
      </c>
      <c r="D269" s="47" t="s">
        <v>19</v>
      </c>
      <c r="E269" s="48">
        <v>200</v>
      </c>
      <c r="F269" s="48" t="s">
        <v>68</v>
      </c>
      <c r="G269" s="48" t="s">
        <v>68</v>
      </c>
    </row>
    <row r="270" spans="1:7" ht="31.5" x14ac:dyDescent="0.25">
      <c r="A270" s="43" t="s">
        <v>390</v>
      </c>
      <c r="B270" s="44" t="s">
        <v>499</v>
      </c>
      <c r="C270" s="44" t="s">
        <v>391</v>
      </c>
      <c r="D270" s="114" t="s">
        <v>68</v>
      </c>
      <c r="E270" s="45">
        <v>19339.2</v>
      </c>
      <c r="F270" s="45">
        <v>11424.47</v>
      </c>
      <c r="G270" s="45">
        <v>17217.2</v>
      </c>
    </row>
    <row r="271" spans="1:7" ht="47.25" x14ac:dyDescent="0.25">
      <c r="A271" s="46" t="s">
        <v>269</v>
      </c>
      <c r="B271" s="47" t="s">
        <v>499</v>
      </c>
      <c r="C271" s="47" t="s">
        <v>391</v>
      </c>
      <c r="D271" s="47" t="s">
        <v>19</v>
      </c>
      <c r="E271" s="48">
        <v>19339.2</v>
      </c>
      <c r="F271" s="48">
        <v>11424.47</v>
      </c>
      <c r="G271" s="48">
        <v>17217.2</v>
      </c>
    </row>
    <row r="272" spans="1:7" ht="47.25" x14ac:dyDescent="0.25">
      <c r="A272" s="43" t="s">
        <v>413</v>
      </c>
      <c r="B272" s="44" t="s">
        <v>499</v>
      </c>
      <c r="C272" s="44" t="s">
        <v>414</v>
      </c>
      <c r="D272" s="114" t="s">
        <v>68</v>
      </c>
      <c r="E272" s="45">
        <v>1431.6812199999999</v>
      </c>
      <c r="F272" s="45">
        <v>70</v>
      </c>
      <c r="G272" s="45">
        <v>70</v>
      </c>
    </row>
    <row r="273" spans="1:7" ht="31.5" x14ac:dyDescent="0.25">
      <c r="A273" s="43" t="s">
        <v>440</v>
      </c>
      <c r="B273" s="44" t="s">
        <v>499</v>
      </c>
      <c r="C273" s="44" t="s">
        <v>441</v>
      </c>
      <c r="D273" s="114" t="s">
        <v>68</v>
      </c>
      <c r="E273" s="45">
        <v>1361.6812199999999</v>
      </c>
      <c r="F273" s="45" t="s">
        <v>68</v>
      </c>
      <c r="G273" s="45" t="s">
        <v>68</v>
      </c>
    </row>
    <row r="274" spans="1:7" ht="36.75" customHeight="1" x14ac:dyDescent="0.25">
      <c r="A274" s="43" t="s">
        <v>442</v>
      </c>
      <c r="B274" s="44" t="s">
        <v>499</v>
      </c>
      <c r="C274" s="44" t="s">
        <v>443</v>
      </c>
      <c r="D274" s="114" t="s">
        <v>68</v>
      </c>
      <c r="E274" s="45">
        <v>1361.6812199999999</v>
      </c>
      <c r="F274" s="45" t="s">
        <v>68</v>
      </c>
      <c r="G274" s="45" t="s">
        <v>68</v>
      </c>
    </row>
    <row r="275" spans="1:7" ht="31.5" x14ac:dyDescent="0.25">
      <c r="A275" s="46" t="s">
        <v>219</v>
      </c>
      <c r="B275" s="47" t="s">
        <v>499</v>
      </c>
      <c r="C275" s="47" t="s">
        <v>443</v>
      </c>
      <c r="D275" s="47" t="s">
        <v>220</v>
      </c>
      <c r="E275" s="48">
        <v>12</v>
      </c>
      <c r="F275" s="48" t="s">
        <v>68</v>
      </c>
      <c r="G275" s="48" t="s">
        <v>68</v>
      </c>
    </row>
    <row r="276" spans="1:7" ht="47.25" x14ac:dyDescent="0.25">
      <c r="A276" s="46" t="s">
        <v>269</v>
      </c>
      <c r="B276" s="47" t="s">
        <v>499</v>
      </c>
      <c r="C276" s="47" t="s">
        <v>443</v>
      </c>
      <c r="D276" s="47" t="s">
        <v>19</v>
      </c>
      <c r="E276" s="48">
        <v>1103.0624700000001</v>
      </c>
      <c r="F276" s="48" t="s">
        <v>68</v>
      </c>
      <c r="G276" s="48" t="s">
        <v>68</v>
      </c>
    </row>
    <row r="277" spans="1:7" ht="78.75" x14ac:dyDescent="0.25">
      <c r="A277" s="46" t="s">
        <v>444</v>
      </c>
      <c r="B277" s="47" t="s">
        <v>499</v>
      </c>
      <c r="C277" s="47" t="s">
        <v>445</v>
      </c>
      <c r="D277" s="57" t="s">
        <v>68</v>
      </c>
      <c r="E277" s="48">
        <v>246.61875000000001</v>
      </c>
      <c r="F277" s="48" t="s">
        <v>68</v>
      </c>
      <c r="G277" s="48" t="s">
        <v>68</v>
      </c>
    </row>
    <row r="278" spans="1:7" ht="47.25" x14ac:dyDescent="0.25">
      <c r="A278" s="46" t="s">
        <v>269</v>
      </c>
      <c r="B278" s="47" t="s">
        <v>499</v>
      </c>
      <c r="C278" s="47" t="s">
        <v>445</v>
      </c>
      <c r="D278" s="47" t="s">
        <v>19</v>
      </c>
      <c r="E278" s="48">
        <v>246.61875000000001</v>
      </c>
      <c r="F278" s="48" t="s">
        <v>68</v>
      </c>
      <c r="G278" s="48" t="s">
        <v>68</v>
      </c>
    </row>
    <row r="279" spans="1:7" ht="15.75" x14ac:dyDescent="0.25">
      <c r="A279" s="43" t="s">
        <v>648</v>
      </c>
      <c r="B279" s="44" t="s">
        <v>499</v>
      </c>
      <c r="C279" s="44" t="s">
        <v>591</v>
      </c>
      <c r="D279" s="114" t="s">
        <v>68</v>
      </c>
      <c r="E279" s="45">
        <v>70</v>
      </c>
      <c r="F279" s="45">
        <v>70</v>
      </c>
      <c r="G279" s="45">
        <v>70</v>
      </c>
    </row>
    <row r="280" spans="1:7" ht="47.25" x14ac:dyDescent="0.25">
      <c r="A280" s="43" t="s">
        <v>663</v>
      </c>
      <c r="B280" s="44" t="s">
        <v>499</v>
      </c>
      <c r="C280" s="44" t="s">
        <v>573</v>
      </c>
      <c r="D280" s="114" t="s">
        <v>68</v>
      </c>
      <c r="E280" s="45">
        <v>70</v>
      </c>
      <c r="F280" s="45">
        <v>70</v>
      </c>
      <c r="G280" s="45">
        <v>70</v>
      </c>
    </row>
    <row r="281" spans="1:7" ht="47.25" x14ac:dyDescent="0.25">
      <c r="A281" s="46" t="s">
        <v>269</v>
      </c>
      <c r="B281" s="47" t="s">
        <v>499</v>
      </c>
      <c r="C281" s="47" t="s">
        <v>573</v>
      </c>
      <c r="D281" s="47" t="s">
        <v>19</v>
      </c>
      <c r="E281" s="48">
        <v>70</v>
      </c>
      <c r="F281" s="48">
        <v>70</v>
      </c>
      <c r="G281" s="48">
        <v>70</v>
      </c>
    </row>
    <row r="282" spans="1:7" ht="63" x14ac:dyDescent="0.25">
      <c r="A282" s="56" t="s">
        <v>500</v>
      </c>
      <c r="B282" s="57" t="s">
        <v>501</v>
      </c>
      <c r="C282" s="50" t="s">
        <v>68</v>
      </c>
      <c r="D282" s="50" t="s">
        <v>68</v>
      </c>
      <c r="E282" s="59">
        <v>86323.189729999998</v>
      </c>
      <c r="F282" s="59">
        <v>54068.900860000002</v>
      </c>
      <c r="G282" s="59">
        <v>59560.472880000001</v>
      </c>
    </row>
    <row r="283" spans="1:7" ht="33.75" customHeight="1" x14ac:dyDescent="0.25">
      <c r="A283" s="43" t="s">
        <v>213</v>
      </c>
      <c r="B283" s="44" t="s">
        <v>501</v>
      </c>
      <c r="C283" s="44" t="s">
        <v>214</v>
      </c>
      <c r="D283" s="114" t="s">
        <v>68</v>
      </c>
      <c r="E283" s="45">
        <v>33577.754209999999</v>
      </c>
      <c r="F283" s="45">
        <v>26379.49</v>
      </c>
      <c r="G283" s="45">
        <v>25948.802</v>
      </c>
    </row>
    <row r="284" spans="1:7" ht="47.25" x14ac:dyDescent="0.25">
      <c r="A284" s="43" t="s">
        <v>215</v>
      </c>
      <c r="B284" s="44" t="s">
        <v>501</v>
      </c>
      <c r="C284" s="44" t="s">
        <v>216</v>
      </c>
      <c r="D284" s="114" t="s">
        <v>68</v>
      </c>
      <c r="E284" s="45">
        <v>33577.754209999999</v>
      </c>
      <c r="F284" s="45">
        <v>26379.49</v>
      </c>
      <c r="G284" s="45">
        <v>25948.802</v>
      </c>
    </row>
    <row r="285" spans="1:7" ht="31.5" x14ac:dyDescent="0.25">
      <c r="A285" s="43" t="s">
        <v>217</v>
      </c>
      <c r="B285" s="44" t="s">
        <v>501</v>
      </c>
      <c r="C285" s="44" t="s">
        <v>218</v>
      </c>
      <c r="D285" s="114" t="s">
        <v>68</v>
      </c>
      <c r="E285" s="45">
        <v>17415.878250000002</v>
      </c>
      <c r="F285" s="45">
        <v>16264.5</v>
      </c>
      <c r="G285" s="45">
        <v>16665.349999999999</v>
      </c>
    </row>
    <row r="286" spans="1:7" ht="31.5" x14ac:dyDescent="0.25">
      <c r="A286" s="46" t="s">
        <v>219</v>
      </c>
      <c r="B286" s="47" t="s">
        <v>501</v>
      </c>
      <c r="C286" s="47" t="s">
        <v>218</v>
      </c>
      <c r="D286" s="47" t="s">
        <v>220</v>
      </c>
      <c r="E286" s="48">
        <v>8562.8479499999994</v>
      </c>
      <c r="F286" s="48">
        <v>7411.4696999999996</v>
      </c>
      <c r="G286" s="48">
        <v>7812.3197</v>
      </c>
    </row>
    <row r="287" spans="1:7" ht="31.5" x14ac:dyDescent="0.25">
      <c r="A287" s="46" t="s">
        <v>217</v>
      </c>
      <c r="B287" s="47" t="s">
        <v>501</v>
      </c>
      <c r="C287" s="47" t="s">
        <v>221</v>
      </c>
      <c r="D287" s="57" t="s">
        <v>68</v>
      </c>
      <c r="E287" s="48">
        <v>8853.0303000000004</v>
      </c>
      <c r="F287" s="48">
        <v>8853.0303000000004</v>
      </c>
      <c r="G287" s="48">
        <v>8853.0303000000004</v>
      </c>
    </row>
    <row r="288" spans="1:7" ht="31.5" x14ac:dyDescent="0.25">
      <c r="A288" s="46" t="s">
        <v>219</v>
      </c>
      <c r="B288" s="47" t="s">
        <v>501</v>
      </c>
      <c r="C288" s="47" t="s">
        <v>221</v>
      </c>
      <c r="D288" s="47" t="s">
        <v>220</v>
      </c>
      <c r="E288" s="48">
        <v>8853.0303000000004</v>
      </c>
      <c r="F288" s="48">
        <v>8853.0303000000004</v>
      </c>
      <c r="G288" s="48">
        <v>8853.0303000000004</v>
      </c>
    </row>
    <row r="289" spans="1:7" ht="31.5" x14ac:dyDescent="0.25">
      <c r="A289" s="43" t="s">
        <v>222</v>
      </c>
      <c r="B289" s="44" t="s">
        <v>501</v>
      </c>
      <c r="C289" s="44" t="s">
        <v>223</v>
      </c>
      <c r="D289" s="114" t="s">
        <v>68</v>
      </c>
      <c r="E289" s="45">
        <v>470.84588000000002</v>
      </c>
      <c r="F289" s="45">
        <v>4179.18</v>
      </c>
      <c r="G289" s="45">
        <v>4607.42</v>
      </c>
    </row>
    <row r="290" spans="1:7" ht="31.5" x14ac:dyDescent="0.25">
      <c r="A290" s="46" t="s">
        <v>219</v>
      </c>
      <c r="B290" s="47" t="s">
        <v>501</v>
      </c>
      <c r="C290" s="47" t="s">
        <v>223</v>
      </c>
      <c r="D290" s="47" t="s">
        <v>220</v>
      </c>
      <c r="E290" s="48">
        <v>470.84588000000002</v>
      </c>
      <c r="F290" s="48">
        <v>4179.18</v>
      </c>
      <c r="G290" s="48">
        <v>4607.42</v>
      </c>
    </row>
    <row r="291" spans="1:7" ht="15.75" x14ac:dyDescent="0.25">
      <c r="A291" s="43" t="s">
        <v>224</v>
      </c>
      <c r="B291" s="44" t="s">
        <v>501</v>
      </c>
      <c r="C291" s="44" t="s">
        <v>225</v>
      </c>
      <c r="D291" s="114" t="s">
        <v>68</v>
      </c>
      <c r="E291" s="45">
        <v>825</v>
      </c>
      <c r="F291" s="45">
        <v>737.4</v>
      </c>
      <c r="G291" s="45">
        <v>737.4</v>
      </c>
    </row>
    <row r="292" spans="1:7" ht="31.5" x14ac:dyDescent="0.25">
      <c r="A292" s="46" t="s">
        <v>219</v>
      </c>
      <c r="B292" s="47" t="s">
        <v>501</v>
      </c>
      <c r="C292" s="47" t="s">
        <v>225</v>
      </c>
      <c r="D292" s="47" t="s">
        <v>220</v>
      </c>
      <c r="E292" s="48">
        <v>385.63157999999999</v>
      </c>
      <c r="F292" s="48">
        <v>298.03158000000002</v>
      </c>
      <c r="G292" s="48">
        <v>298.03158000000002</v>
      </c>
    </row>
    <row r="293" spans="1:7" ht="15.75" x14ac:dyDescent="0.25">
      <c r="A293" s="46" t="s">
        <v>224</v>
      </c>
      <c r="B293" s="47" t="s">
        <v>501</v>
      </c>
      <c r="C293" s="47" t="s">
        <v>226</v>
      </c>
      <c r="D293" s="57" t="s">
        <v>68</v>
      </c>
      <c r="E293" s="48">
        <v>439.36842000000001</v>
      </c>
      <c r="F293" s="48">
        <v>439.36842000000001</v>
      </c>
      <c r="G293" s="48">
        <v>439.36842000000001</v>
      </c>
    </row>
    <row r="294" spans="1:7" ht="31.5" x14ac:dyDescent="0.25">
      <c r="A294" s="46" t="s">
        <v>219</v>
      </c>
      <c r="B294" s="47" t="s">
        <v>501</v>
      </c>
      <c r="C294" s="47" t="s">
        <v>226</v>
      </c>
      <c r="D294" s="47" t="s">
        <v>220</v>
      </c>
      <c r="E294" s="48">
        <v>439.36842000000001</v>
      </c>
      <c r="F294" s="48">
        <v>439.36842000000001</v>
      </c>
      <c r="G294" s="48">
        <v>439.36842000000001</v>
      </c>
    </row>
    <row r="295" spans="1:7" ht="31.5" x14ac:dyDescent="0.25">
      <c r="A295" s="43" t="s">
        <v>227</v>
      </c>
      <c r="B295" s="44" t="s">
        <v>501</v>
      </c>
      <c r="C295" s="44" t="s">
        <v>228</v>
      </c>
      <c r="D295" s="114" t="s">
        <v>68</v>
      </c>
      <c r="E295" s="45">
        <v>2228.0320000000002</v>
      </c>
      <c r="F295" s="45" t="s">
        <v>68</v>
      </c>
      <c r="G295" s="45" t="s">
        <v>68</v>
      </c>
    </row>
    <row r="296" spans="1:7" ht="47.25" x14ac:dyDescent="0.25">
      <c r="A296" s="46" t="s">
        <v>229</v>
      </c>
      <c r="B296" s="47" t="s">
        <v>501</v>
      </c>
      <c r="C296" s="47" t="s">
        <v>230</v>
      </c>
      <c r="D296" s="57" t="s">
        <v>68</v>
      </c>
      <c r="E296" s="48">
        <v>2228.0320000000002</v>
      </c>
      <c r="F296" s="48" t="s">
        <v>68</v>
      </c>
      <c r="G296" s="48" t="s">
        <v>68</v>
      </c>
    </row>
    <row r="297" spans="1:7" ht="31.5" x14ac:dyDescent="0.25">
      <c r="A297" s="46" t="s">
        <v>219</v>
      </c>
      <c r="B297" s="47" t="s">
        <v>501</v>
      </c>
      <c r="C297" s="47" t="s">
        <v>230</v>
      </c>
      <c r="D297" s="47" t="s">
        <v>220</v>
      </c>
      <c r="E297" s="48">
        <v>2228.0320000000002</v>
      </c>
      <c r="F297" s="48" t="s">
        <v>68</v>
      </c>
      <c r="G297" s="48" t="s">
        <v>68</v>
      </c>
    </row>
    <row r="298" spans="1:7" ht="15.75" x14ac:dyDescent="0.25">
      <c r="A298" s="43" t="s">
        <v>231</v>
      </c>
      <c r="B298" s="44" t="s">
        <v>501</v>
      </c>
      <c r="C298" s="44" t="s">
        <v>232</v>
      </c>
      <c r="D298" s="114" t="s">
        <v>68</v>
      </c>
      <c r="E298" s="45">
        <v>12499.998079999999</v>
      </c>
      <c r="F298" s="45">
        <v>5198.41</v>
      </c>
      <c r="G298" s="45">
        <v>3938.6320000000001</v>
      </c>
    </row>
    <row r="299" spans="1:7" ht="31.5" x14ac:dyDescent="0.25">
      <c r="A299" s="46" t="s">
        <v>219</v>
      </c>
      <c r="B299" s="47" t="s">
        <v>501</v>
      </c>
      <c r="C299" s="47" t="s">
        <v>232</v>
      </c>
      <c r="D299" s="47" t="s">
        <v>220</v>
      </c>
      <c r="E299" s="48">
        <v>8355.9980799999994</v>
      </c>
      <c r="F299" s="48">
        <v>1116.1500000000001</v>
      </c>
      <c r="G299" s="48" t="s">
        <v>68</v>
      </c>
    </row>
    <row r="300" spans="1:7" ht="63" x14ac:dyDescent="0.25">
      <c r="A300" s="46" t="s">
        <v>526</v>
      </c>
      <c r="B300" s="47" t="s">
        <v>501</v>
      </c>
      <c r="C300" s="47" t="s">
        <v>527</v>
      </c>
      <c r="D300" s="57" t="s">
        <v>68</v>
      </c>
      <c r="E300" s="48">
        <v>4144</v>
      </c>
      <c r="F300" s="48">
        <v>4082.26</v>
      </c>
      <c r="G300" s="48">
        <v>3938.6320000000001</v>
      </c>
    </row>
    <row r="301" spans="1:7" ht="31.5" x14ac:dyDescent="0.25">
      <c r="A301" s="46" t="s">
        <v>219</v>
      </c>
      <c r="B301" s="47" t="s">
        <v>501</v>
      </c>
      <c r="C301" s="47" t="s">
        <v>527</v>
      </c>
      <c r="D301" s="47" t="s">
        <v>220</v>
      </c>
      <c r="E301" s="48">
        <v>4144</v>
      </c>
      <c r="F301" s="48">
        <v>4082.26</v>
      </c>
      <c r="G301" s="48">
        <v>3938.6320000000001</v>
      </c>
    </row>
    <row r="302" spans="1:7" ht="15.75" x14ac:dyDescent="0.25">
      <c r="A302" s="43" t="s">
        <v>528</v>
      </c>
      <c r="B302" s="44" t="s">
        <v>501</v>
      </c>
      <c r="C302" s="44" t="s">
        <v>529</v>
      </c>
      <c r="D302" s="114" t="s">
        <v>68</v>
      </c>
      <c r="E302" s="45">
        <v>138</v>
      </c>
      <c r="F302" s="45" t="s">
        <v>68</v>
      </c>
      <c r="G302" s="45" t="s">
        <v>68</v>
      </c>
    </row>
    <row r="303" spans="1:7" ht="31.5" x14ac:dyDescent="0.25">
      <c r="A303" s="46" t="s">
        <v>682</v>
      </c>
      <c r="B303" s="47" t="s">
        <v>501</v>
      </c>
      <c r="C303" s="47" t="s">
        <v>683</v>
      </c>
      <c r="D303" s="57" t="s">
        <v>68</v>
      </c>
      <c r="E303" s="48">
        <v>138</v>
      </c>
      <c r="F303" s="48" t="s">
        <v>68</v>
      </c>
      <c r="G303" s="48" t="s">
        <v>68</v>
      </c>
    </row>
    <row r="304" spans="1:7" ht="15.75" x14ac:dyDescent="0.25">
      <c r="A304" s="46" t="s">
        <v>253</v>
      </c>
      <c r="B304" s="47" t="s">
        <v>501</v>
      </c>
      <c r="C304" s="47" t="s">
        <v>683</v>
      </c>
      <c r="D304" s="47" t="s">
        <v>12</v>
      </c>
      <c r="E304" s="48">
        <v>138</v>
      </c>
      <c r="F304" s="48" t="s">
        <v>68</v>
      </c>
      <c r="G304" s="48" t="s">
        <v>68</v>
      </c>
    </row>
    <row r="305" spans="1:7" ht="48.75" customHeight="1" x14ac:dyDescent="0.25">
      <c r="A305" s="43" t="s">
        <v>233</v>
      </c>
      <c r="B305" s="44" t="s">
        <v>501</v>
      </c>
      <c r="C305" s="44" t="s">
        <v>234</v>
      </c>
      <c r="D305" s="114" t="s">
        <v>68</v>
      </c>
      <c r="E305" s="45">
        <v>28481.185010000001</v>
      </c>
      <c r="F305" s="45">
        <v>5842.3429999999998</v>
      </c>
      <c r="G305" s="45">
        <v>7862.5810199999996</v>
      </c>
    </row>
    <row r="306" spans="1:7" ht="47.25" x14ac:dyDescent="0.25">
      <c r="A306" s="43" t="s">
        <v>235</v>
      </c>
      <c r="B306" s="44" t="s">
        <v>501</v>
      </c>
      <c r="C306" s="44" t="s">
        <v>236</v>
      </c>
      <c r="D306" s="114" t="s">
        <v>68</v>
      </c>
      <c r="E306" s="45">
        <v>5150.4849999999997</v>
      </c>
      <c r="F306" s="45">
        <v>5050.4849999999997</v>
      </c>
      <c r="G306" s="45">
        <v>7070.7230200000004</v>
      </c>
    </row>
    <row r="307" spans="1:7" ht="94.5" x14ac:dyDescent="0.25">
      <c r="A307" s="43" t="s">
        <v>531</v>
      </c>
      <c r="B307" s="44" t="s">
        <v>501</v>
      </c>
      <c r="C307" s="44" t="s">
        <v>532</v>
      </c>
      <c r="D307" s="114" t="s">
        <v>68</v>
      </c>
      <c r="E307" s="45">
        <v>100</v>
      </c>
      <c r="F307" s="45" t="s">
        <v>68</v>
      </c>
      <c r="G307" s="45">
        <v>2020.2020199999999</v>
      </c>
    </row>
    <row r="308" spans="1:7" ht="31.5" x14ac:dyDescent="0.25">
      <c r="A308" s="46" t="s">
        <v>219</v>
      </c>
      <c r="B308" s="47" t="s">
        <v>501</v>
      </c>
      <c r="C308" s="47" t="s">
        <v>532</v>
      </c>
      <c r="D308" s="47" t="s">
        <v>220</v>
      </c>
      <c r="E308" s="48">
        <v>100</v>
      </c>
      <c r="F308" s="48" t="s">
        <v>68</v>
      </c>
      <c r="G308" s="48" t="s">
        <v>68</v>
      </c>
    </row>
    <row r="309" spans="1:7" ht="31.5" x14ac:dyDescent="0.25">
      <c r="A309" s="46" t="s">
        <v>620</v>
      </c>
      <c r="B309" s="47" t="s">
        <v>501</v>
      </c>
      <c r="C309" s="47" t="s">
        <v>621</v>
      </c>
      <c r="D309" s="57" t="s">
        <v>68</v>
      </c>
      <c r="E309" s="48" t="s">
        <v>68</v>
      </c>
      <c r="F309" s="48" t="s">
        <v>68</v>
      </c>
      <c r="G309" s="48">
        <v>2020.2020199999999</v>
      </c>
    </row>
    <row r="310" spans="1:7" ht="31.5" x14ac:dyDescent="0.25">
      <c r="A310" s="46" t="s">
        <v>219</v>
      </c>
      <c r="B310" s="47" t="s">
        <v>501</v>
      </c>
      <c r="C310" s="47" t="s">
        <v>621</v>
      </c>
      <c r="D310" s="47" t="s">
        <v>220</v>
      </c>
      <c r="E310" s="48" t="s">
        <v>68</v>
      </c>
      <c r="F310" s="48" t="s">
        <v>68</v>
      </c>
      <c r="G310" s="48">
        <v>2020.2020199999999</v>
      </c>
    </row>
    <row r="311" spans="1:7" ht="84.75" customHeight="1" x14ac:dyDescent="0.25">
      <c r="A311" s="43" t="s">
        <v>239</v>
      </c>
      <c r="B311" s="44" t="s">
        <v>501</v>
      </c>
      <c r="C311" s="44" t="s">
        <v>240</v>
      </c>
      <c r="D311" s="114" t="s">
        <v>68</v>
      </c>
      <c r="E311" s="45">
        <v>5050.4849999999997</v>
      </c>
      <c r="F311" s="45">
        <v>5050.4849999999997</v>
      </c>
      <c r="G311" s="45">
        <v>5050.5209999999997</v>
      </c>
    </row>
    <row r="312" spans="1:7" ht="94.5" x14ac:dyDescent="0.25">
      <c r="A312" s="46" t="s">
        <v>241</v>
      </c>
      <c r="B312" s="47" t="s">
        <v>501</v>
      </c>
      <c r="C312" s="47" t="s">
        <v>242</v>
      </c>
      <c r="D312" s="57" t="s">
        <v>68</v>
      </c>
      <c r="E312" s="48">
        <v>1109.039</v>
      </c>
      <c r="F312" s="48">
        <v>824.11500000000001</v>
      </c>
      <c r="G312" s="48">
        <v>813.78700000000003</v>
      </c>
    </row>
    <row r="313" spans="1:7" ht="30.75" customHeight="1" x14ac:dyDescent="0.25">
      <c r="A313" s="46" t="s">
        <v>243</v>
      </c>
      <c r="B313" s="47" t="s">
        <v>501</v>
      </c>
      <c r="C313" s="47" t="s">
        <v>242</v>
      </c>
      <c r="D313" s="47" t="s">
        <v>244</v>
      </c>
      <c r="E313" s="48">
        <v>1109.039</v>
      </c>
      <c r="F313" s="48">
        <v>824.11500000000001</v>
      </c>
      <c r="G313" s="48">
        <v>813.78700000000003</v>
      </c>
    </row>
    <row r="314" spans="1:7" ht="94.5" x14ac:dyDescent="0.25">
      <c r="A314" s="46" t="s">
        <v>241</v>
      </c>
      <c r="B314" s="47" t="s">
        <v>501</v>
      </c>
      <c r="C314" s="47" t="s">
        <v>245</v>
      </c>
      <c r="D314" s="57" t="s">
        <v>68</v>
      </c>
      <c r="E314" s="48">
        <v>3941.4459999999999</v>
      </c>
      <c r="F314" s="48">
        <v>4226.37</v>
      </c>
      <c r="G314" s="48">
        <v>4236.7340000000004</v>
      </c>
    </row>
    <row r="315" spans="1:7" ht="31.5" customHeight="1" x14ac:dyDescent="0.25">
      <c r="A315" s="46" t="s">
        <v>243</v>
      </c>
      <c r="B315" s="47" t="s">
        <v>501</v>
      </c>
      <c r="C315" s="47" t="s">
        <v>245</v>
      </c>
      <c r="D315" s="47" t="s">
        <v>244</v>
      </c>
      <c r="E315" s="48">
        <v>3941.4459999999999</v>
      </c>
      <c r="F315" s="48">
        <v>4226.37</v>
      </c>
      <c r="G315" s="48">
        <v>4236.7340000000004</v>
      </c>
    </row>
    <row r="316" spans="1:7" ht="47.25" x14ac:dyDescent="0.25">
      <c r="A316" s="43" t="s">
        <v>246</v>
      </c>
      <c r="B316" s="44" t="s">
        <v>501</v>
      </c>
      <c r="C316" s="44" t="s">
        <v>247</v>
      </c>
      <c r="D316" s="114" t="s">
        <v>68</v>
      </c>
      <c r="E316" s="45">
        <v>22316.619009999999</v>
      </c>
      <c r="F316" s="45" t="s">
        <v>68</v>
      </c>
      <c r="G316" s="45" t="s">
        <v>68</v>
      </c>
    </row>
    <row r="317" spans="1:7" ht="31.5" x14ac:dyDescent="0.25">
      <c r="A317" s="43" t="s">
        <v>684</v>
      </c>
      <c r="B317" s="44" t="s">
        <v>501</v>
      </c>
      <c r="C317" s="44" t="s">
        <v>685</v>
      </c>
      <c r="D317" s="114" t="s">
        <v>68</v>
      </c>
      <c r="E317" s="45">
        <v>20478.059010000001</v>
      </c>
      <c r="F317" s="45" t="s">
        <v>68</v>
      </c>
      <c r="G317" s="45" t="s">
        <v>68</v>
      </c>
    </row>
    <row r="318" spans="1:7" ht="31.5" x14ac:dyDescent="0.25">
      <c r="A318" s="46" t="s">
        <v>219</v>
      </c>
      <c r="B318" s="47" t="s">
        <v>501</v>
      </c>
      <c r="C318" s="47" t="s">
        <v>685</v>
      </c>
      <c r="D318" s="47" t="s">
        <v>220</v>
      </c>
      <c r="E318" s="48">
        <v>20478.059010000001</v>
      </c>
      <c r="F318" s="48" t="s">
        <v>68</v>
      </c>
      <c r="G318" s="48" t="s">
        <v>68</v>
      </c>
    </row>
    <row r="319" spans="1:7" ht="31.5" x14ac:dyDescent="0.25">
      <c r="A319" s="43" t="s">
        <v>248</v>
      </c>
      <c r="B319" s="44" t="s">
        <v>501</v>
      </c>
      <c r="C319" s="44" t="s">
        <v>249</v>
      </c>
      <c r="D319" s="114" t="s">
        <v>68</v>
      </c>
      <c r="E319" s="45">
        <v>525.29999999999995</v>
      </c>
      <c r="F319" s="45" t="s">
        <v>68</v>
      </c>
      <c r="G319" s="45" t="s">
        <v>68</v>
      </c>
    </row>
    <row r="320" spans="1:7" ht="31.5" x14ac:dyDescent="0.25">
      <c r="A320" s="46" t="s">
        <v>219</v>
      </c>
      <c r="B320" s="47" t="s">
        <v>501</v>
      </c>
      <c r="C320" s="47" t="s">
        <v>249</v>
      </c>
      <c r="D320" s="47" t="s">
        <v>220</v>
      </c>
      <c r="E320" s="48">
        <v>525.29999999999995</v>
      </c>
      <c r="F320" s="48" t="s">
        <v>68</v>
      </c>
      <c r="G320" s="48" t="s">
        <v>68</v>
      </c>
    </row>
    <row r="321" spans="1:7" ht="31.5" x14ac:dyDescent="0.25">
      <c r="A321" s="43" t="s">
        <v>690</v>
      </c>
      <c r="B321" s="44" t="s">
        <v>501</v>
      </c>
      <c r="C321" s="44" t="s">
        <v>250</v>
      </c>
      <c r="D321" s="114" t="s">
        <v>68</v>
      </c>
      <c r="E321" s="45">
        <v>444.44600000000003</v>
      </c>
      <c r="F321" s="45" t="s">
        <v>68</v>
      </c>
      <c r="G321" s="45" t="s">
        <v>68</v>
      </c>
    </row>
    <row r="322" spans="1:7" ht="47.25" x14ac:dyDescent="0.25">
      <c r="A322" s="46" t="s">
        <v>251</v>
      </c>
      <c r="B322" s="47" t="s">
        <v>501</v>
      </c>
      <c r="C322" s="47" t="s">
        <v>252</v>
      </c>
      <c r="D322" s="57" t="s">
        <v>68</v>
      </c>
      <c r="E322" s="48">
        <v>444.44600000000003</v>
      </c>
      <c r="F322" s="48" t="s">
        <v>68</v>
      </c>
      <c r="G322" s="48" t="s">
        <v>68</v>
      </c>
    </row>
    <row r="323" spans="1:7" ht="15.75" x14ac:dyDescent="0.25">
      <c r="A323" s="46" t="s">
        <v>253</v>
      </c>
      <c r="B323" s="47" t="s">
        <v>501</v>
      </c>
      <c r="C323" s="47" t="s">
        <v>252</v>
      </c>
      <c r="D323" s="47" t="s">
        <v>12</v>
      </c>
      <c r="E323" s="48">
        <v>444.44600000000003</v>
      </c>
      <c r="F323" s="48" t="s">
        <v>68</v>
      </c>
      <c r="G323" s="48" t="s">
        <v>68</v>
      </c>
    </row>
    <row r="324" spans="1:7" ht="31.5" x14ac:dyDescent="0.25">
      <c r="A324" s="43" t="s">
        <v>534</v>
      </c>
      <c r="B324" s="44" t="s">
        <v>501</v>
      </c>
      <c r="C324" s="44" t="s">
        <v>535</v>
      </c>
      <c r="D324" s="114" t="s">
        <v>68</v>
      </c>
      <c r="E324" s="45">
        <v>646.59100000000001</v>
      </c>
      <c r="F324" s="45" t="s">
        <v>68</v>
      </c>
      <c r="G324" s="45" t="s">
        <v>68</v>
      </c>
    </row>
    <row r="325" spans="1:7" ht="31.5" x14ac:dyDescent="0.25">
      <c r="A325" s="46" t="s">
        <v>219</v>
      </c>
      <c r="B325" s="47" t="s">
        <v>501</v>
      </c>
      <c r="C325" s="47" t="s">
        <v>535</v>
      </c>
      <c r="D325" s="47" t="s">
        <v>220</v>
      </c>
      <c r="E325" s="48">
        <v>646.59100000000001</v>
      </c>
      <c r="F325" s="48" t="s">
        <v>68</v>
      </c>
      <c r="G325" s="48" t="s">
        <v>68</v>
      </c>
    </row>
    <row r="326" spans="1:7" ht="63" x14ac:dyDescent="0.25">
      <c r="A326" s="43" t="s">
        <v>255</v>
      </c>
      <c r="B326" s="44" t="s">
        <v>501</v>
      </c>
      <c r="C326" s="44" t="s">
        <v>256</v>
      </c>
      <c r="D326" s="114" t="s">
        <v>68</v>
      </c>
      <c r="E326" s="45">
        <v>222.22300000000001</v>
      </c>
      <c r="F326" s="45" t="s">
        <v>68</v>
      </c>
      <c r="G326" s="45" t="s">
        <v>68</v>
      </c>
    </row>
    <row r="327" spans="1:7" ht="63" x14ac:dyDescent="0.25">
      <c r="A327" s="46" t="s">
        <v>255</v>
      </c>
      <c r="B327" s="47" t="s">
        <v>501</v>
      </c>
      <c r="C327" s="47" t="s">
        <v>257</v>
      </c>
      <c r="D327" s="57" t="s">
        <v>68</v>
      </c>
      <c r="E327" s="48">
        <v>222.22300000000001</v>
      </c>
      <c r="F327" s="48" t="s">
        <v>68</v>
      </c>
      <c r="G327" s="48" t="s">
        <v>68</v>
      </c>
    </row>
    <row r="328" spans="1:7" ht="15.75" x14ac:dyDescent="0.25">
      <c r="A328" s="46" t="s">
        <v>253</v>
      </c>
      <c r="B328" s="47" t="s">
        <v>501</v>
      </c>
      <c r="C328" s="47" t="s">
        <v>257</v>
      </c>
      <c r="D328" s="47" t="s">
        <v>12</v>
      </c>
      <c r="E328" s="48">
        <v>222.22300000000001</v>
      </c>
      <c r="F328" s="48" t="s">
        <v>68</v>
      </c>
      <c r="G328" s="48" t="s">
        <v>68</v>
      </c>
    </row>
    <row r="329" spans="1:7" ht="31.5" x14ac:dyDescent="0.25">
      <c r="A329" s="43" t="s">
        <v>263</v>
      </c>
      <c r="B329" s="44" t="s">
        <v>501</v>
      </c>
      <c r="C329" s="44" t="s">
        <v>264</v>
      </c>
      <c r="D329" s="114" t="s">
        <v>68</v>
      </c>
      <c r="E329" s="45">
        <v>222.22300000000001</v>
      </c>
      <c r="F329" s="45" t="s">
        <v>68</v>
      </c>
      <c r="G329" s="45" t="s">
        <v>68</v>
      </c>
    </row>
    <row r="330" spans="1:7" ht="31.5" x14ac:dyDescent="0.25">
      <c r="A330" s="43" t="s">
        <v>541</v>
      </c>
      <c r="B330" s="44" t="s">
        <v>501</v>
      </c>
      <c r="C330" s="44" t="s">
        <v>542</v>
      </c>
      <c r="D330" s="114" t="s">
        <v>68</v>
      </c>
      <c r="E330" s="45">
        <v>222.22300000000001</v>
      </c>
      <c r="F330" s="45" t="s">
        <v>68</v>
      </c>
      <c r="G330" s="45" t="s">
        <v>68</v>
      </c>
    </row>
    <row r="331" spans="1:7" ht="47.25" x14ac:dyDescent="0.25">
      <c r="A331" s="46" t="s">
        <v>251</v>
      </c>
      <c r="B331" s="47" t="s">
        <v>501</v>
      </c>
      <c r="C331" s="47" t="s">
        <v>543</v>
      </c>
      <c r="D331" s="57" t="s">
        <v>68</v>
      </c>
      <c r="E331" s="48">
        <v>222.22300000000001</v>
      </c>
      <c r="F331" s="48" t="s">
        <v>68</v>
      </c>
      <c r="G331" s="48" t="s">
        <v>68</v>
      </c>
    </row>
    <row r="332" spans="1:7" ht="15.75" x14ac:dyDescent="0.25">
      <c r="A332" s="46" t="s">
        <v>253</v>
      </c>
      <c r="B332" s="47" t="s">
        <v>501</v>
      </c>
      <c r="C332" s="47" t="s">
        <v>543</v>
      </c>
      <c r="D332" s="47" t="s">
        <v>12</v>
      </c>
      <c r="E332" s="48">
        <v>222.22300000000001</v>
      </c>
      <c r="F332" s="48" t="s">
        <v>68</v>
      </c>
      <c r="G332" s="48" t="s">
        <v>68</v>
      </c>
    </row>
    <row r="333" spans="1:7" ht="31.5" x14ac:dyDescent="0.25">
      <c r="A333" s="43" t="s">
        <v>270</v>
      </c>
      <c r="B333" s="44" t="s">
        <v>501</v>
      </c>
      <c r="C333" s="44" t="s">
        <v>271</v>
      </c>
      <c r="D333" s="114" t="s">
        <v>68</v>
      </c>
      <c r="E333" s="45">
        <v>791.85799999999995</v>
      </c>
      <c r="F333" s="45">
        <v>791.85799999999995</v>
      </c>
      <c r="G333" s="45">
        <v>791.85799999999995</v>
      </c>
    </row>
    <row r="334" spans="1:7" ht="63" x14ac:dyDescent="0.25">
      <c r="A334" s="43" t="s">
        <v>272</v>
      </c>
      <c r="B334" s="44" t="s">
        <v>501</v>
      </c>
      <c r="C334" s="44" t="s">
        <v>273</v>
      </c>
      <c r="D334" s="114" t="s">
        <v>68</v>
      </c>
      <c r="E334" s="45">
        <v>791.85799999999995</v>
      </c>
      <c r="F334" s="45">
        <v>791.85799999999995</v>
      </c>
      <c r="G334" s="45">
        <v>791.85799999999995</v>
      </c>
    </row>
    <row r="335" spans="1:7" ht="78.75" customHeight="1" x14ac:dyDescent="0.25">
      <c r="A335" s="46" t="s">
        <v>274</v>
      </c>
      <c r="B335" s="47" t="s">
        <v>501</v>
      </c>
      <c r="C335" s="47" t="s">
        <v>275</v>
      </c>
      <c r="D335" s="57" t="s">
        <v>68</v>
      </c>
      <c r="E335" s="48">
        <v>791.85799999999995</v>
      </c>
      <c r="F335" s="48">
        <v>791.85799999999995</v>
      </c>
      <c r="G335" s="48">
        <v>791.85799999999995</v>
      </c>
    </row>
    <row r="336" spans="1:7" ht="78" customHeight="1" x14ac:dyDescent="0.25">
      <c r="A336" s="46" t="s">
        <v>330</v>
      </c>
      <c r="B336" s="47" t="s">
        <v>501</v>
      </c>
      <c r="C336" s="47" t="s">
        <v>275</v>
      </c>
      <c r="D336" s="47" t="s">
        <v>331</v>
      </c>
      <c r="E336" s="48">
        <v>96.236999999999995</v>
      </c>
      <c r="F336" s="48">
        <v>96.236999999999995</v>
      </c>
      <c r="G336" s="48">
        <v>96.236999999999995</v>
      </c>
    </row>
    <row r="337" spans="1:7" ht="31.5" x14ac:dyDescent="0.25">
      <c r="A337" s="46" t="s">
        <v>219</v>
      </c>
      <c r="B337" s="47" t="s">
        <v>501</v>
      </c>
      <c r="C337" s="47" t="s">
        <v>275</v>
      </c>
      <c r="D337" s="47" t="s">
        <v>220</v>
      </c>
      <c r="E337" s="48">
        <v>695.62099999999998</v>
      </c>
      <c r="F337" s="48">
        <v>695.62099999999998</v>
      </c>
      <c r="G337" s="48">
        <v>695.62099999999998</v>
      </c>
    </row>
    <row r="338" spans="1:7" ht="31.5" x14ac:dyDescent="0.25">
      <c r="A338" s="43" t="s">
        <v>392</v>
      </c>
      <c r="B338" s="44" t="s">
        <v>501</v>
      </c>
      <c r="C338" s="44" t="s">
        <v>393</v>
      </c>
      <c r="D338" s="114" t="s">
        <v>68</v>
      </c>
      <c r="E338" s="45">
        <v>16597.50951</v>
      </c>
      <c r="F338" s="45">
        <v>14122.682860000001</v>
      </c>
      <c r="G338" s="45">
        <v>15683.70786</v>
      </c>
    </row>
    <row r="339" spans="1:7" ht="31.5" x14ac:dyDescent="0.25">
      <c r="A339" s="43" t="s">
        <v>403</v>
      </c>
      <c r="B339" s="44" t="s">
        <v>501</v>
      </c>
      <c r="C339" s="44" t="s">
        <v>404</v>
      </c>
      <c r="D339" s="114" t="s">
        <v>68</v>
      </c>
      <c r="E339" s="45">
        <v>16597.50951</v>
      </c>
      <c r="F339" s="45">
        <v>14122.682860000001</v>
      </c>
      <c r="G339" s="45">
        <v>15683.70786</v>
      </c>
    </row>
    <row r="340" spans="1:7" ht="31.5" x14ac:dyDescent="0.25">
      <c r="A340" s="43" t="s">
        <v>405</v>
      </c>
      <c r="B340" s="44" t="s">
        <v>501</v>
      </c>
      <c r="C340" s="44" t="s">
        <v>406</v>
      </c>
      <c r="D340" s="114" t="s">
        <v>68</v>
      </c>
      <c r="E340" s="45">
        <v>16411.966649999998</v>
      </c>
      <c r="F340" s="45">
        <v>13937.14</v>
      </c>
      <c r="G340" s="45">
        <v>15498.165000000001</v>
      </c>
    </row>
    <row r="341" spans="1:7" ht="78.75" customHeight="1" x14ac:dyDescent="0.25">
      <c r="A341" s="46" t="s">
        <v>330</v>
      </c>
      <c r="B341" s="47" t="s">
        <v>501</v>
      </c>
      <c r="C341" s="47" t="s">
        <v>406</v>
      </c>
      <c r="D341" s="47" t="s">
        <v>331</v>
      </c>
      <c r="E341" s="48">
        <v>8688.33</v>
      </c>
      <c r="F341" s="48">
        <v>7207.1620000000003</v>
      </c>
      <c r="G341" s="48">
        <v>8768.1869999999999</v>
      </c>
    </row>
    <row r="342" spans="1:7" ht="31.5" x14ac:dyDescent="0.25">
      <c r="A342" s="46" t="s">
        <v>219</v>
      </c>
      <c r="B342" s="47" t="s">
        <v>501</v>
      </c>
      <c r="C342" s="47" t="s">
        <v>406</v>
      </c>
      <c r="D342" s="47" t="s">
        <v>220</v>
      </c>
      <c r="E342" s="48">
        <v>285.3</v>
      </c>
      <c r="F342" s="48" t="s">
        <v>68</v>
      </c>
      <c r="G342" s="48" t="s">
        <v>68</v>
      </c>
    </row>
    <row r="343" spans="1:7" ht="15.75" x14ac:dyDescent="0.25">
      <c r="A343" s="46" t="s">
        <v>212</v>
      </c>
      <c r="B343" s="47" t="s">
        <v>501</v>
      </c>
      <c r="C343" s="47" t="s">
        <v>406</v>
      </c>
      <c r="D343" s="47" t="s">
        <v>29</v>
      </c>
      <c r="E343" s="48">
        <v>115.13200000000001</v>
      </c>
      <c r="F343" s="48" t="s">
        <v>68</v>
      </c>
      <c r="G343" s="48" t="s">
        <v>68</v>
      </c>
    </row>
    <row r="344" spans="1:7" ht="31.5" x14ac:dyDescent="0.25">
      <c r="A344" s="46" t="s">
        <v>560</v>
      </c>
      <c r="B344" s="47" t="s">
        <v>501</v>
      </c>
      <c r="C344" s="47" t="s">
        <v>561</v>
      </c>
      <c r="D344" s="57" t="s">
        <v>68</v>
      </c>
      <c r="E344" s="48">
        <v>7323.2046499999997</v>
      </c>
      <c r="F344" s="48">
        <v>6729.9780000000001</v>
      </c>
      <c r="G344" s="48">
        <v>6729.9780000000001</v>
      </c>
    </row>
    <row r="345" spans="1:7" ht="79.5" customHeight="1" x14ac:dyDescent="0.25">
      <c r="A345" s="46" t="s">
        <v>330</v>
      </c>
      <c r="B345" s="47" t="s">
        <v>501</v>
      </c>
      <c r="C345" s="47" t="s">
        <v>561</v>
      </c>
      <c r="D345" s="47" t="s">
        <v>331</v>
      </c>
      <c r="E345" s="48">
        <v>7323.2046499999997</v>
      </c>
      <c r="F345" s="48">
        <v>6729.9780000000001</v>
      </c>
      <c r="G345" s="48">
        <v>6729.9780000000001</v>
      </c>
    </row>
    <row r="346" spans="1:7" ht="82.5" customHeight="1" x14ac:dyDescent="0.25">
      <c r="A346" s="43" t="s">
        <v>407</v>
      </c>
      <c r="B346" s="44" t="s">
        <v>501</v>
      </c>
      <c r="C346" s="44" t="s">
        <v>408</v>
      </c>
      <c r="D346" s="114" t="s">
        <v>68</v>
      </c>
      <c r="E346" s="45">
        <v>185.54285999999999</v>
      </c>
      <c r="F346" s="45">
        <v>185.54285999999999</v>
      </c>
      <c r="G346" s="45">
        <v>185.54285999999999</v>
      </c>
    </row>
    <row r="347" spans="1:7" ht="94.5" x14ac:dyDescent="0.25">
      <c r="A347" s="46" t="s">
        <v>409</v>
      </c>
      <c r="B347" s="47" t="s">
        <v>501</v>
      </c>
      <c r="C347" s="47" t="s">
        <v>410</v>
      </c>
      <c r="D347" s="57" t="s">
        <v>68</v>
      </c>
      <c r="E347" s="48">
        <v>185.54285999999999</v>
      </c>
      <c r="F347" s="48">
        <v>185.54285999999999</v>
      </c>
      <c r="G347" s="48">
        <v>185.54285999999999</v>
      </c>
    </row>
    <row r="348" spans="1:7" ht="31.5" x14ac:dyDescent="0.25">
      <c r="A348" s="46" t="s">
        <v>219</v>
      </c>
      <c r="B348" s="47" t="s">
        <v>501</v>
      </c>
      <c r="C348" s="47" t="s">
        <v>410</v>
      </c>
      <c r="D348" s="47" t="s">
        <v>220</v>
      </c>
      <c r="E348" s="48">
        <v>185.54285999999999</v>
      </c>
      <c r="F348" s="48">
        <v>185.54285999999999</v>
      </c>
      <c r="G348" s="48">
        <v>185.54285999999999</v>
      </c>
    </row>
    <row r="349" spans="1:7" ht="47.25" x14ac:dyDescent="0.25">
      <c r="A349" s="43" t="s">
        <v>413</v>
      </c>
      <c r="B349" s="44" t="s">
        <v>501</v>
      </c>
      <c r="C349" s="44" t="s">
        <v>414</v>
      </c>
      <c r="D349" s="114" t="s">
        <v>68</v>
      </c>
      <c r="E349" s="45">
        <v>7650.1409999999996</v>
      </c>
      <c r="F349" s="45">
        <v>7707.7849999999999</v>
      </c>
      <c r="G349" s="45">
        <v>10048.781999999999</v>
      </c>
    </row>
    <row r="350" spans="1:7" ht="47.25" x14ac:dyDescent="0.25">
      <c r="A350" s="43" t="s">
        <v>435</v>
      </c>
      <c r="B350" s="44" t="s">
        <v>501</v>
      </c>
      <c r="C350" s="44" t="s">
        <v>436</v>
      </c>
      <c r="D350" s="114" t="s">
        <v>68</v>
      </c>
      <c r="E350" s="45">
        <v>300</v>
      </c>
      <c r="F350" s="45" t="s">
        <v>68</v>
      </c>
      <c r="G350" s="45" t="s">
        <v>68</v>
      </c>
    </row>
    <row r="351" spans="1:7" ht="47.25" x14ac:dyDescent="0.25">
      <c r="A351" s="43" t="s">
        <v>785</v>
      </c>
      <c r="B351" s="44" t="s">
        <v>501</v>
      </c>
      <c r="C351" s="44" t="s">
        <v>786</v>
      </c>
      <c r="D351" s="114" t="s">
        <v>68</v>
      </c>
      <c r="E351" s="45">
        <v>300</v>
      </c>
      <c r="F351" s="45" t="s">
        <v>68</v>
      </c>
      <c r="G351" s="45" t="s">
        <v>68</v>
      </c>
    </row>
    <row r="352" spans="1:7" ht="63" x14ac:dyDescent="0.25">
      <c r="A352" s="46" t="s">
        <v>787</v>
      </c>
      <c r="B352" s="47" t="s">
        <v>501</v>
      </c>
      <c r="C352" s="47" t="s">
        <v>788</v>
      </c>
      <c r="D352" s="57" t="s">
        <v>68</v>
      </c>
      <c r="E352" s="48">
        <v>300</v>
      </c>
      <c r="F352" s="48" t="s">
        <v>68</v>
      </c>
      <c r="G352" s="48" t="s">
        <v>68</v>
      </c>
    </row>
    <row r="353" spans="1:8" ht="15.75" x14ac:dyDescent="0.25">
      <c r="A353" s="46" t="s">
        <v>253</v>
      </c>
      <c r="B353" s="47" t="s">
        <v>501</v>
      </c>
      <c r="C353" s="47" t="s">
        <v>788</v>
      </c>
      <c r="D353" s="47" t="s">
        <v>12</v>
      </c>
      <c r="E353" s="48">
        <v>300</v>
      </c>
      <c r="F353" s="48" t="s">
        <v>68</v>
      </c>
      <c r="G353" s="48" t="s">
        <v>68</v>
      </c>
    </row>
    <row r="354" spans="1:8" ht="15.75" x14ac:dyDescent="0.25">
      <c r="A354" s="43" t="s">
        <v>648</v>
      </c>
      <c r="B354" s="44" t="s">
        <v>501</v>
      </c>
      <c r="C354" s="44" t="s">
        <v>591</v>
      </c>
      <c r="D354" s="114" t="s">
        <v>68</v>
      </c>
      <c r="E354" s="45">
        <v>7350.1409999999996</v>
      </c>
      <c r="F354" s="45">
        <v>7707.7849999999999</v>
      </c>
      <c r="G354" s="45">
        <v>10048.781999999999</v>
      </c>
    </row>
    <row r="355" spans="1:8" ht="47.25" x14ac:dyDescent="0.25">
      <c r="A355" s="43" t="s">
        <v>663</v>
      </c>
      <c r="B355" s="44" t="s">
        <v>501</v>
      </c>
      <c r="C355" s="44" t="s">
        <v>573</v>
      </c>
      <c r="D355" s="114" t="s">
        <v>68</v>
      </c>
      <c r="E355" s="45">
        <v>65</v>
      </c>
      <c r="F355" s="45" t="s">
        <v>68</v>
      </c>
      <c r="G355" s="45" t="s">
        <v>68</v>
      </c>
    </row>
    <row r="356" spans="1:8" ht="15.75" x14ac:dyDescent="0.25">
      <c r="A356" s="46" t="s">
        <v>701</v>
      </c>
      <c r="B356" s="47" t="s">
        <v>501</v>
      </c>
      <c r="C356" s="47" t="s">
        <v>649</v>
      </c>
      <c r="D356" s="57" t="s">
        <v>68</v>
      </c>
      <c r="E356" s="48">
        <v>65</v>
      </c>
      <c r="F356" s="48" t="s">
        <v>68</v>
      </c>
      <c r="G356" s="48" t="s">
        <v>68</v>
      </c>
    </row>
    <row r="357" spans="1:8" ht="15.75" x14ac:dyDescent="0.25">
      <c r="A357" s="46" t="s">
        <v>253</v>
      </c>
      <c r="B357" s="47" t="s">
        <v>501</v>
      </c>
      <c r="C357" s="47" t="s">
        <v>649</v>
      </c>
      <c r="D357" s="47" t="s">
        <v>12</v>
      </c>
      <c r="E357" s="48">
        <v>65</v>
      </c>
      <c r="F357" s="48" t="s">
        <v>68</v>
      </c>
      <c r="G357" s="48" t="s">
        <v>68</v>
      </c>
    </row>
    <row r="358" spans="1:8" ht="31.5" x14ac:dyDescent="0.25">
      <c r="A358" s="43" t="s">
        <v>650</v>
      </c>
      <c r="B358" s="44" t="s">
        <v>501</v>
      </c>
      <c r="C358" s="44" t="s">
        <v>651</v>
      </c>
      <c r="D358" s="114" t="s">
        <v>68</v>
      </c>
      <c r="E358" s="45">
        <v>5085.1409999999996</v>
      </c>
      <c r="F358" s="45">
        <v>4707.7849999999999</v>
      </c>
      <c r="G358" s="45">
        <v>8048.7820000000002</v>
      </c>
      <c r="H358" s="20"/>
    </row>
    <row r="359" spans="1:8" ht="31.5" x14ac:dyDescent="0.25">
      <c r="A359" s="46" t="s">
        <v>219</v>
      </c>
      <c r="B359" s="47" t="s">
        <v>501</v>
      </c>
      <c r="C359" s="47" t="s">
        <v>651</v>
      </c>
      <c r="D359" s="47" t="s">
        <v>220</v>
      </c>
      <c r="E359" s="48">
        <v>4073.4290000000001</v>
      </c>
      <c r="F359" s="48">
        <v>4007.7849999999999</v>
      </c>
      <c r="G359" s="48">
        <v>7348.7820000000002</v>
      </c>
    </row>
    <row r="360" spans="1:8" ht="31.5" x14ac:dyDescent="0.25">
      <c r="A360" s="46" t="s">
        <v>650</v>
      </c>
      <c r="B360" s="47" t="s">
        <v>501</v>
      </c>
      <c r="C360" s="47" t="s">
        <v>652</v>
      </c>
      <c r="D360" s="57" t="s">
        <v>68</v>
      </c>
      <c r="E360" s="48">
        <v>944.6</v>
      </c>
      <c r="F360" s="48">
        <v>700</v>
      </c>
      <c r="G360" s="48">
        <v>700</v>
      </c>
    </row>
    <row r="361" spans="1:8" ht="15.75" x14ac:dyDescent="0.25">
      <c r="A361" s="46" t="s">
        <v>253</v>
      </c>
      <c r="B361" s="47" t="s">
        <v>501</v>
      </c>
      <c r="C361" s="47" t="s">
        <v>652</v>
      </c>
      <c r="D361" s="47" t="s">
        <v>12</v>
      </c>
      <c r="E361" s="48">
        <v>944.6</v>
      </c>
      <c r="F361" s="48">
        <v>700</v>
      </c>
      <c r="G361" s="48">
        <v>700</v>
      </c>
    </row>
    <row r="362" spans="1:8" ht="47.25" x14ac:dyDescent="0.25">
      <c r="A362" s="46" t="s">
        <v>544</v>
      </c>
      <c r="B362" s="47" t="s">
        <v>501</v>
      </c>
      <c r="C362" s="47" t="s">
        <v>653</v>
      </c>
      <c r="D362" s="57" t="s">
        <v>68</v>
      </c>
      <c r="E362" s="48">
        <v>67.111999999999995</v>
      </c>
      <c r="F362" s="48" t="s">
        <v>68</v>
      </c>
      <c r="G362" s="48" t="s">
        <v>68</v>
      </c>
    </row>
    <row r="363" spans="1:8" ht="15.75" x14ac:dyDescent="0.25">
      <c r="A363" s="46" t="s">
        <v>253</v>
      </c>
      <c r="B363" s="47" t="s">
        <v>501</v>
      </c>
      <c r="C363" s="47" t="s">
        <v>653</v>
      </c>
      <c r="D363" s="47" t="s">
        <v>12</v>
      </c>
      <c r="E363" s="48">
        <v>67.111999999999995</v>
      </c>
      <c r="F363" s="48" t="s">
        <v>68</v>
      </c>
      <c r="G363" s="48" t="s">
        <v>68</v>
      </c>
    </row>
    <row r="364" spans="1:8" ht="15.75" x14ac:dyDescent="0.25">
      <c r="A364" s="43" t="s">
        <v>656</v>
      </c>
      <c r="B364" s="44" t="s">
        <v>501</v>
      </c>
      <c r="C364" s="44" t="s">
        <v>657</v>
      </c>
      <c r="D364" s="114" t="s">
        <v>68</v>
      </c>
      <c r="E364" s="45">
        <v>2200</v>
      </c>
      <c r="F364" s="45">
        <v>1000</v>
      </c>
      <c r="G364" s="45" t="s">
        <v>68</v>
      </c>
    </row>
    <row r="365" spans="1:8" ht="15.75" x14ac:dyDescent="0.25">
      <c r="A365" s="46" t="s">
        <v>656</v>
      </c>
      <c r="B365" s="47" t="s">
        <v>501</v>
      </c>
      <c r="C365" s="47" t="s">
        <v>658</v>
      </c>
      <c r="D365" s="57" t="s">
        <v>68</v>
      </c>
      <c r="E365" s="48">
        <v>2200</v>
      </c>
      <c r="F365" s="48">
        <v>1000</v>
      </c>
      <c r="G365" s="48" t="s">
        <v>68</v>
      </c>
    </row>
    <row r="366" spans="1:8" ht="15.75" x14ac:dyDescent="0.25">
      <c r="A366" s="46" t="s">
        <v>253</v>
      </c>
      <c r="B366" s="47" t="s">
        <v>501</v>
      </c>
      <c r="C366" s="47" t="s">
        <v>658</v>
      </c>
      <c r="D366" s="47" t="s">
        <v>12</v>
      </c>
      <c r="E366" s="48">
        <v>2200</v>
      </c>
      <c r="F366" s="48">
        <v>1000</v>
      </c>
      <c r="G366" s="48" t="s">
        <v>68</v>
      </c>
    </row>
    <row r="367" spans="1:8" ht="31.5" x14ac:dyDescent="0.25">
      <c r="A367" s="43" t="s">
        <v>659</v>
      </c>
      <c r="B367" s="44" t="s">
        <v>501</v>
      </c>
      <c r="C367" s="44" t="s">
        <v>660</v>
      </c>
      <c r="D367" s="114" t="s">
        <v>68</v>
      </c>
      <c r="E367" s="45" t="s">
        <v>68</v>
      </c>
      <c r="F367" s="45">
        <v>2000</v>
      </c>
      <c r="G367" s="45">
        <v>2000</v>
      </c>
    </row>
    <row r="368" spans="1:8" ht="31.5" x14ac:dyDescent="0.25">
      <c r="A368" s="46" t="s">
        <v>219</v>
      </c>
      <c r="B368" s="47" t="s">
        <v>501</v>
      </c>
      <c r="C368" s="47" t="s">
        <v>660</v>
      </c>
      <c r="D368" s="47" t="s">
        <v>220</v>
      </c>
      <c r="E368" s="48" t="s">
        <v>68</v>
      </c>
      <c r="F368" s="48">
        <v>2000</v>
      </c>
      <c r="G368" s="48">
        <v>2000</v>
      </c>
    </row>
    <row r="369" spans="1:7" ht="15.75" x14ac:dyDescent="0.25">
      <c r="A369" s="43" t="s">
        <v>460</v>
      </c>
      <c r="B369" s="44" t="s">
        <v>501</v>
      </c>
      <c r="C369" s="44" t="s">
        <v>461</v>
      </c>
      <c r="D369" s="114" t="s">
        <v>68</v>
      </c>
      <c r="E369" s="45">
        <v>16.600000000000001</v>
      </c>
      <c r="F369" s="45">
        <v>16.600000000000001</v>
      </c>
      <c r="G369" s="45">
        <v>16.600000000000001</v>
      </c>
    </row>
    <row r="370" spans="1:7" ht="15.75" x14ac:dyDescent="0.25">
      <c r="A370" s="43" t="s">
        <v>462</v>
      </c>
      <c r="B370" s="44" t="s">
        <v>501</v>
      </c>
      <c r="C370" s="44" t="s">
        <v>463</v>
      </c>
      <c r="D370" s="114" t="s">
        <v>68</v>
      </c>
      <c r="E370" s="45">
        <v>16.600000000000001</v>
      </c>
      <c r="F370" s="45">
        <v>16.600000000000001</v>
      </c>
      <c r="G370" s="45">
        <v>16.600000000000001</v>
      </c>
    </row>
    <row r="371" spans="1:7" ht="93" customHeight="1" x14ac:dyDescent="0.25">
      <c r="A371" s="46" t="s">
        <v>581</v>
      </c>
      <c r="B371" s="47" t="s">
        <v>501</v>
      </c>
      <c r="C371" s="47" t="s">
        <v>582</v>
      </c>
      <c r="D371" s="57" t="s">
        <v>68</v>
      </c>
      <c r="E371" s="48">
        <v>16.600000000000001</v>
      </c>
      <c r="F371" s="48">
        <v>16.600000000000001</v>
      </c>
      <c r="G371" s="48">
        <v>16.600000000000001</v>
      </c>
    </row>
    <row r="372" spans="1:7" ht="31.5" x14ac:dyDescent="0.25">
      <c r="A372" s="46" t="s">
        <v>219</v>
      </c>
      <c r="B372" s="47" t="s">
        <v>501</v>
      </c>
      <c r="C372" s="47" t="s">
        <v>582</v>
      </c>
      <c r="D372" s="47" t="s">
        <v>220</v>
      </c>
      <c r="E372" s="48">
        <v>16.600000000000001</v>
      </c>
      <c r="F372" s="48">
        <v>16.600000000000001</v>
      </c>
      <c r="G372" s="48">
        <v>16.600000000000001</v>
      </c>
    </row>
    <row r="373" spans="1:7" ht="47.25" x14ac:dyDescent="0.25">
      <c r="A373" s="56" t="s">
        <v>502</v>
      </c>
      <c r="B373" s="57" t="s">
        <v>503</v>
      </c>
      <c r="C373" s="50" t="s">
        <v>68</v>
      </c>
      <c r="D373" s="50" t="s">
        <v>68</v>
      </c>
      <c r="E373" s="59">
        <v>452336.34915000002</v>
      </c>
      <c r="F373" s="59">
        <v>447282.77425000002</v>
      </c>
      <c r="G373" s="59">
        <v>440078.86703999998</v>
      </c>
    </row>
    <row r="374" spans="1:7" ht="51.75" customHeight="1" x14ac:dyDescent="0.25">
      <c r="A374" s="43" t="s">
        <v>233</v>
      </c>
      <c r="B374" s="44" t="s">
        <v>503</v>
      </c>
      <c r="C374" s="44" t="s">
        <v>234</v>
      </c>
      <c r="D374" s="114" t="s">
        <v>68</v>
      </c>
      <c r="E374" s="45">
        <v>867.59400000000005</v>
      </c>
      <c r="F374" s="45">
        <v>886.11</v>
      </c>
      <c r="G374" s="45">
        <v>886.11</v>
      </c>
    </row>
    <row r="375" spans="1:7" ht="31.5" x14ac:dyDescent="0.25">
      <c r="A375" s="43" t="s">
        <v>263</v>
      </c>
      <c r="B375" s="44" t="s">
        <v>503</v>
      </c>
      <c r="C375" s="44" t="s">
        <v>264</v>
      </c>
      <c r="D375" s="114" t="s">
        <v>68</v>
      </c>
      <c r="E375" s="45">
        <v>867.59400000000005</v>
      </c>
      <c r="F375" s="45">
        <v>886.11</v>
      </c>
      <c r="G375" s="45">
        <v>886.11</v>
      </c>
    </row>
    <row r="376" spans="1:7" ht="47.25" x14ac:dyDescent="0.25">
      <c r="A376" s="43" t="s">
        <v>265</v>
      </c>
      <c r="B376" s="44" t="s">
        <v>503</v>
      </c>
      <c r="C376" s="44" t="s">
        <v>266</v>
      </c>
      <c r="D376" s="114" t="s">
        <v>68</v>
      </c>
      <c r="E376" s="45">
        <v>867.59400000000005</v>
      </c>
      <c r="F376" s="45">
        <v>886.11</v>
      </c>
      <c r="G376" s="45">
        <v>886.11</v>
      </c>
    </row>
    <row r="377" spans="1:7" ht="32.25" customHeight="1" x14ac:dyDescent="0.25">
      <c r="A377" s="46" t="s">
        <v>267</v>
      </c>
      <c r="B377" s="47" t="s">
        <v>503</v>
      </c>
      <c r="C377" s="47" t="s">
        <v>268</v>
      </c>
      <c r="D377" s="57" t="s">
        <v>68</v>
      </c>
      <c r="E377" s="48">
        <v>867.59400000000005</v>
      </c>
      <c r="F377" s="48">
        <v>886.11</v>
      </c>
      <c r="G377" s="48">
        <v>886.11</v>
      </c>
    </row>
    <row r="378" spans="1:7" ht="47.25" x14ac:dyDescent="0.25">
      <c r="A378" s="46" t="s">
        <v>269</v>
      </c>
      <c r="B378" s="47" t="s">
        <v>503</v>
      </c>
      <c r="C378" s="47" t="s">
        <v>268</v>
      </c>
      <c r="D378" s="47" t="s">
        <v>19</v>
      </c>
      <c r="E378" s="48">
        <v>867.59400000000005</v>
      </c>
      <c r="F378" s="48">
        <v>886.11</v>
      </c>
      <c r="G378" s="48">
        <v>886.11</v>
      </c>
    </row>
    <row r="379" spans="1:7" ht="31.5" x14ac:dyDescent="0.25">
      <c r="A379" s="43" t="s">
        <v>276</v>
      </c>
      <c r="B379" s="44" t="s">
        <v>503</v>
      </c>
      <c r="C379" s="44" t="s">
        <v>277</v>
      </c>
      <c r="D379" s="114" t="s">
        <v>68</v>
      </c>
      <c r="E379" s="45">
        <v>441495.72320000001</v>
      </c>
      <c r="F379" s="45">
        <v>439000.39578999998</v>
      </c>
      <c r="G379" s="45">
        <v>431796.48858</v>
      </c>
    </row>
    <row r="380" spans="1:7" ht="31.5" x14ac:dyDescent="0.25">
      <c r="A380" s="43" t="s">
        <v>278</v>
      </c>
      <c r="B380" s="44" t="s">
        <v>503</v>
      </c>
      <c r="C380" s="44" t="s">
        <v>279</v>
      </c>
      <c r="D380" s="114" t="s">
        <v>68</v>
      </c>
      <c r="E380" s="45">
        <v>149745.52153</v>
      </c>
      <c r="F380" s="45">
        <v>156780.71088</v>
      </c>
      <c r="G380" s="45">
        <v>149080.71088</v>
      </c>
    </row>
    <row r="381" spans="1:7" ht="47.25" x14ac:dyDescent="0.25">
      <c r="A381" s="43" t="s">
        <v>280</v>
      </c>
      <c r="B381" s="44" t="s">
        <v>503</v>
      </c>
      <c r="C381" s="44" t="s">
        <v>281</v>
      </c>
      <c r="D381" s="114" t="s">
        <v>68</v>
      </c>
      <c r="E381" s="45">
        <v>145392.75872000001</v>
      </c>
      <c r="F381" s="45">
        <v>154613.71088</v>
      </c>
      <c r="G381" s="45">
        <v>146913.71088</v>
      </c>
    </row>
    <row r="382" spans="1:7" ht="47.25" x14ac:dyDescent="0.25">
      <c r="A382" s="46" t="s">
        <v>269</v>
      </c>
      <c r="B382" s="47" t="s">
        <v>503</v>
      </c>
      <c r="C382" s="47" t="s">
        <v>281</v>
      </c>
      <c r="D382" s="47" t="s">
        <v>19</v>
      </c>
      <c r="E382" s="48">
        <v>32692.669839999999</v>
      </c>
      <c r="F382" s="48">
        <v>41913.622000000003</v>
      </c>
      <c r="G382" s="48">
        <v>34213.622000000003</v>
      </c>
    </row>
    <row r="383" spans="1:7" ht="63" x14ac:dyDescent="0.25">
      <c r="A383" s="46" t="s">
        <v>282</v>
      </c>
      <c r="B383" s="47" t="s">
        <v>503</v>
      </c>
      <c r="C383" s="47" t="s">
        <v>283</v>
      </c>
      <c r="D383" s="57" t="s">
        <v>68</v>
      </c>
      <c r="E383" s="48">
        <v>111121.2</v>
      </c>
      <c r="F383" s="48">
        <v>111121.2</v>
      </c>
      <c r="G383" s="48">
        <v>111121.2</v>
      </c>
    </row>
    <row r="384" spans="1:7" ht="47.25" x14ac:dyDescent="0.25">
      <c r="A384" s="46" t="s">
        <v>269</v>
      </c>
      <c r="B384" s="47" t="s">
        <v>503</v>
      </c>
      <c r="C384" s="47" t="s">
        <v>283</v>
      </c>
      <c r="D384" s="47" t="s">
        <v>19</v>
      </c>
      <c r="E384" s="48">
        <v>111121.2</v>
      </c>
      <c r="F384" s="48">
        <v>111121.2</v>
      </c>
      <c r="G384" s="48">
        <v>111121.2</v>
      </c>
    </row>
    <row r="385" spans="1:7" ht="63" x14ac:dyDescent="0.25">
      <c r="A385" s="46" t="s">
        <v>284</v>
      </c>
      <c r="B385" s="47" t="s">
        <v>503</v>
      </c>
      <c r="C385" s="47" t="s">
        <v>285</v>
      </c>
      <c r="D385" s="57" t="s">
        <v>68</v>
      </c>
      <c r="E385" s="48">
        <v>1578.88888</v>
      </c>
      <c r="F385" s="48">
        <v>1578.88888</v>
      </c>
      <c r="G385" s="48">
        <v>1578.88888</v>
      </c>
    </row>
    <row r="386" spans="1:7" ht="47.25" x14ac:dyDescent="0.25">
      <c r="A386" s="46" t="s">
        <v>269</v>
      </c>
      <c r="B386" s="47" t="s">
        <v>503</v>
      </c>
      <c r="C386" s="47" t="s">
        <v>285</v>
      </c>
      <c r="D386" s="47" t="s">
        <v>19</v>
      </c>
      <c r="E386" s="48">
        <v>1578.88888</v>
      </c>
      <c r="F386" s="48">
        <v>1578.88888</v>
      </c>
      <c r="G386" s="48">
        <v>1578.88888</v>
      </c>
    </row>
    <row r="387" spans="1:7" ht="96.75" customHeight="1" x14ac:dyDescent="0.25">
      <c r="A387" s="43" t="s">
        <v>286</v>
      </c>
      <c r="B387" s="44" t="s">
        <v>503</v>
      </c>
      <c r="C387" s="44" t="s">
        <v>287</v>
      </c>
      <c r="D387" s="114" t="s">
        <v>68</v>
      </c>
      <c r="E387" s="45">
        <v>2167</v>
      </c>
      <c r="F387" s="45">
        <v>2167</v>
      </c>
      <c r="G387" s="45">
        <v>2167</v>
      </c>
    </row>
    <row r="388" spans="1:7" ht="94.5" customHeight="1" x14ac:dyDescent="0.25">
      <c r="A388" s="46" t="s">
        <v>286</v>
      </c>
      <c r="B388" s="47" t="s">
        <v>503</v>
      </c>
      <c r="C388" s="47" t="s">
        <v>288</v>
      </c>
      <c r="D388" s="57" t="s">
        <v>68</v>
      </c>
      <c r="E388" s="48">
        <v>2167</v>
      </c>
      <c r="F388" s="48">
        <v>2167</v>
      </c>
      <c r="G388" s="48">
        <v>2167</v>
      </c>
    </row>
    <row r="389" spans="1:7" ht="47.25" x14ac:dyDescent="0.25">
      <c r="A389" s="46" t="s">
        <v>269</v>
      </c>
      <c r="B389" s="47" t="s">
        <v>503</v>
      </c>
      <c r="C389" s="47" t="s">
        <v>288</v>
      </c>
      <c r="D389" s="47" t="s">
        <v>19</v>
      </c>
      <c r="E389" s="48">
        <v>2167</v>
      </c>
      <c r="F389" s="48">
        <v>2167</v>
      </c>
      <c r="G389" s="48">
        <v>2167</v>
      </c>
    </row>
    <row r="390" spans="1:7" ht="31.5" x14ac:dyDescent="0.25">
      <c r="A390" s="43" t="s">
        <v>289</v>
      </c>
      <c r="B390" s="44" t="s">
        <v>503</v>
      </c>
      <c r="C390" s="44" t="s">
        <v>290</v>
      </c>
      <c r="D390" s="114" t="s">
        <v>68</v>
      </c>
      <c r="E390" s="45">
        <v>2090.96281</v>
      </c>
      <c r="F390" s="45" t="s">
        <v>68</v>
      </c>
      <c r="G390" s="45" t="s">
        <v>68</v>
      </c>
    </row>
    <row r="391" spans="1:7" ht="63" x14ac:dyDescent="0.25">
      <c r="A391" s="46" t="s">
        <v>755</v>
      </c>
      <c r="B391" s="47" t="s">
        <v>503</v>
      </c>
      <c r="C391" s="47" t="s">
        <v>756</v>
      </c>
      <c r="D391" s="57" t="s">
        <v>68</v>
      </c>
      <c r="E391" s="48">
        <v>690.96280999999999</v>
      </c>
      <c r="F391" s="48" t="s">
        <v>68</v>
      </c>
      <c r="G391" s="48" t="s">
        <v>68</v>
      </c>
    </row>
    <row r="392" spans="1:7" ht="47.25" x14ac:dyDescent="0.25">
      <c r="A392" s="46" t="s">
        <v>269</v>
      </c>
      <c r="B392" s="47" t="s">
        <v>503</v>
      </c>
      <c r="C392" s="47" t="s">
        <v>756</v>
      </c>
      <c r="D392" s="47" t="s">
        <v>19</v>
      </c>
      <c r="E392" s="48">
        <v>690.96280999999999</v>
      </c>
      <c r="F392" s="48" t="s">
        <v>68</v>
      </c>
      <c r="G392" s="48" t="s">
        <v>68</v>
      </c>
    </row>
    <row r="393" spans="1:7" ht="47.25" x14ac:dyDescent="0.25">
      <c r="A393" s="46" t="s">
        <v>291</v>
      </c>
      <c r="B393" s="47" t="s">
        <v>503</v>
      </c>
      <c r="C393" s="47" t="s">
        <v>292</v>
      </c>
      <c r="D393" s="57" t="s">
        <v>68</v>
      </c>
      <c r="E393" s="48">
        <v>1400</v>
      </c>
      <c r="F393" s="48" t="s">
        <v>68</v>
      </c>
      <c r="G393" s="48" t="s">
        <v>68</v>
      </c>
    </row>
    <row r="394" spans="1:7" ht="47.25" x14ac:dyDescent="0.25">
      <c r="A394" s="46" t="s">
        <v>269</v>
      </c>
      <c r="B394" s="47" t="s">
        <v>503</v>
      </c>
      <c r="C394" s="47" t="s">
        <v>292</v>
      </c>
      <c r="D394" s="47" t="s">
        <v>19</v>
      </c>
      <c r="E394" s="48">
        <v>1400</v>
      </c>
      <c r="F394" s="48" t="s">
        <v>68</v>
      </c>
      <c r="G394" s="48" t="s">
        <v>68</v>
      </c>
    </row>
    <row r="395" spans="1:7" ht="15.75" x14ac:dyDescent="0.25">
      <c r="A395" s="43" t="s">
        <v>293</v>
      </c>
      <c r="B395" s="44" t="s">
        <v>503</v>
      </c>
      <c r="C395" s="44" t="s">
        <v>294</v>
      </c>
      <c r="D395" s="114" t="s">
        <v>68</v>
      </c>
      <c r="E395" s="45">
        <v>94.8</v>
      </c>
      <c r="F395" s="45" t="s">
        <v>68</v>
      </c>
      <c r="G395" s="45" t="s">
        <v>68</v>
      </c>
    </row>
    <row r="396" spans="1:7" ht="47.25" x14ac:dyDescent="0.25">
      <c r="A396" s="46" t="s">
        <v>269</v>
      </c>
      <c r="B396" s="47" t="s">
        <v>503</v>
      </c>
      <c r="C396" s="47" t="s">
        <v>294</v>
      </c>
      <c r="D396" s="47" t="s">
        <v>19</v>
      </c>
      <c r="E396" s="48">
        <v>94.8</v>
      </c>
      <c r="F396" s="48" t="s">
        <v>68</v>
      </c>
      <c r="G396" s="48" t="s">
        <v>68</v>
      </c>
    </row>
    <row r="397" spans="1:7" ht="31.5" x14ac:dyDescent="0.25">
      <c r="A397" s="43" t="s">
        <v>296</v>
      </c>
      <c r="B397" s="44" t="s">
        <v>503</v>
      </c>
      <c r="C397" s="44" t="s">
        <v>297</v>
      </c>
      <c r="D397" s="114" t="s">
        <v>68</v>
      </c>
      <c r="E397" s="45">
        <v>242447.83614</v>
      </c>
      <c r="F397" s="45">
        <v>241428.01074999999</v>
      </c>
      <c r="G397" s="45">
        <v>248424.10354000001</v>
      </c>
    </row>
    <row r="398" spans="1:7" ht="31.5" x14ac:dyDescent="0.25">
      <c r="A398" s="43" t="s">
        <v>298</v>
      </c>
      <c r="B398" s="44" t="s">
        <v>503</v>
      </c>
      <c r="C398" s="44" t="s">
        <v>299</v>
      </c>
      <c r="D398" s="114" t="s">
        <v>68</v>
      </c>
      <c r="E398" s="45">
        <v>213507.19982000001</v>
      </c>
      <c r="F398" s="45">
        <v>211066.25281999999</v>
      </c>
      <c r="G398" s="45">
        <v>220804.67525</v>
      </c>
    </row>
    <row r="399" spans="1:7" ht="47.25" x14ac:dyDescent="0.25">
      <c r="A399" s="46" t="s">
        <v>269</v>
      </c>
      <c r="B399" s="47" t="s">
        <v>503</v>
      </c>
      <c r="C399" s="47" t="s">
        <v>299</v>
      </c>
      <c r="D399" s="47" t="s">
        <v>19</v>
      </c>
      <c r="E399" s="48">
        <v>29678.319</v>
      </c>
      <c r="F399" s="48">
        <v>27237.371999999999</v>
      </c>
      <c r="G399" s="48">
        <v>36975.794430000002</v>
      </c>
    </row>
    <row r="400" spans="1:7" ht="63" x14ac:dyDescent="0.25">
      <c r="A400" s="46" t="s">
        <v>282</v>
      </c>
      <c r="B400" s="47" t="s">
        <v>503</v>
      </c>
      <c r="C400" s="47" t="s">
        <v>300</v>
      </c>
      <c r="D400" s="57" t="s">
        <v>68</v>
      </c>
      <c r="E400" s="48">
        <v>181900.79999999999</v>
      </c>
      <c r="F400" s="48">
        <v>181900.79999999999</v>
      </c>
      <c r="G400" s="48">
        <v>181900.79999999999</v>
      </c>
    </row>
    <row r="401" spans="1:7" ht="47.25" x14ac:dyDescent="0.25">
      <c r="A401" s="46" t="s">
        <v>269</v>
      </c>
      <c r="B401" s="47" t="s">
        <v>503</v>
      </c>
      <c r="C401" s="47" t="s">
        <v>300</v>
      </c>
      <c r="D401" s="47" t="s">
        <v>19</v>
      </c>
      <c r="E401" s="48">
        <v>181900.79999999999</v>
      </c>
      <c r="F401" s="48">
        <v>181900.79999999999</v>
      </c>
      <c r="G401" s="48">
        <v>181900.79999999999</v>
      </c>
    </row>
    <row r="402" spans="1:7" ht="63" x14ac:dyDescent="0.25">
      <c r="A402" s="46" t="s">
        <v>284</v>
      </c>
      <c r="B402" s="47" t="s">
        <v>503</v>
      </c>
      <c r="C402" s="47" t="s">
        <v>301</v>
      </c>
      <c r="D402" s="57" t="s">
        <v>68</v>
      </c>
      <c r="E402" s="48">
        <v>1928.0808199999999</v>
      </c>
      <c r="F402" s="48">
        <v>1928.0808199999999</v>
      </c>
      <c r="G402" s="48">
        <v>1928.0808199999999</v>
      </c>
    </row>
    <row r="403" spans="1:7" ht="47.25" x14ac:dyDescent="0.25">
      <c r="A403" s="46" t="s">
        <v>269</v>
      </c>
      <c r="B403" s="47" t="s">
        <v>503</v>
      </c>
      <c r="C403" s="47" t="s">
        <v>301</v>
      </c>
      <c r="D403" s="47" t="s">
        <v>19</v>
      </c>
      <c r="E403" s="48">
        <v>1928.0808199999999</v>
      </c>
      <c r="F403" s="48">
        <v>1928.0808199999999</v>
      </c>
      <c r="G403" s="48">
        <v>1928.0808199999999</v>
      </c>
    </row>
    <row r="404" spans="1:7" ht="99.75" customHeight="1" x14ac:dyDescent="0.25">
      <c r="A404" s="43" t="s">
        <v>286</v>
      </c>
      <c r="B404" s="44" t="s">
        <v>503</v>
      </c>
      <c r="C404" s="44" t="s">
        <v>302</v>
      </c>
      <c r="D404" s="114" t="s">
        <v>68</v>
      </c>
      <c r="E404" s="45">
        <v>363.2</v>
      </c>
      <c r="F404" s="45">
        <v>363.2</v>
      </c>
      <c r="G404" s="45">
        <v>363.2</v>
      </c>
    </row>
    <row r="405" spans="1:7" ht="94.5" customHeight="1" x14ac:dyDescent="0.25">
      <c r="A405" s="46" t="s">
        <v>286</v>
      </c>
      <c r="B405" s="47" t="s">
        <v>503</v>
      </c>
      <c r="C405" s="47" t="s">
        <v>303</v>
      </c>
      <c r="D405" s="57" t="s">
        <v>68</v>
      </c>
      <c r="E405" s="48">
        <v>363.2</v>
      </c>
      <c r="F405" s="48">
        <v>363.2</v>
      </c>
      <c r="G405" s="48">
        <v>363.2</v>
      </c>
    </row>
    <row r="406" spans="1:7" ht="47.25" x14ac:dyDescent="0.25">
      <c r="A406" s="46" t="s">
        <v>269</v>
      </c>
      <c r="B406" s="47" t="s">
        <v>503</v>
      </c>
      <c r="C406" s="47" t="s">
        <v>303</v>
      </c>
      <c r="D406" s="47" t="s">
        <v>19</v>
      </c>
      <c r="E406" s="48">
        <v>363.2</v>
      </c>
      <c r="F406" s="48">
        <v>363.2</v>
      </c>
      <c r="G406" s="48">
        <v>363.2</v>
      </c>
    </row>
    <row r="407" spans="1:7" ht="15.75" x14ac:dyDescent="0.25">
      <c r="A407" s="43" t="s">
        <v>293</v>
      </c>
      <c r="B407" s="44" t="s">
        <v>503</v>
      </c>
      <c r="C407" s="44" t="s">
        <v>304</v>
      </c>
      <c r="D407" s="114" t="s">
        <v>68</v>
      </c>
      <c r="E407" s="45">
        <v>79.2</v>
      </c>
      <c r="F407" s="45" t="s">
        <v>68</v>
      </c>
      <c r="G407" s="45" t="s">
        <v>68</v>
      </c>
    </row>
    <row r="408" spans="1:7" ht="47.25" x14ac:dyDescent="0.25">
      <c r="A408" s="46" t="s">
        <v>269</v>
      </c>
      <c r="B408" s="47" t="s">
        <v>503</v>
      </c>
      <c r="C408" s="47" t="s">
        <v>304</v>
      </c>
      <c r="D408" s="47" t="s">
        <v>19</v>
      </c>
      <c r="E408" s="48">
        <v>79.2</v>
      </c>
      <c r="F408" s="48" t="s">
        <v>68</v>
      </c>
      <c r="G408" s="48" t="s">
        <v>68</v>
      </c>
    </row>
    <row r="409" spans="1:7" ht="15.75" x14ac:dyDescent="0.25">
      <c r="A409" s="43" t="s">
        <v>305</v>
      </c>
      <c r="B409" s="44" t="s">
        <v>503</v>
      </c>
      <c r="C409" s="44" t="s">
        <v>306</v>
      </c>
      <c r="D409" s="114" t="s">
        <v>68</v>
      </c>
      <c r="E409" s="45">
        <v>1046.9690800000001</v>
      </c>
      <c r="F409" s="45">
        <v>1876.11112</v>
      </c>
      <c r="G409" s="45">
        <v>1965.8888899999999</v>
      </c>
    </row>
    <row r="410" spans="1:7" ht="63" x14ac:dyDescent="0.25">
      <c r="A410" s="46" t="s">
        <v>755</v>
      </c>
      <c r="B410" s="47" t="s">
        <v>503</v>
      </c>
      <c r="C410" s="47" t="s">
        <v>757</v>
      </c>
      <c r="D410" s="57" t="s">
        <v>68</v>
      </c>
      <c r="E410" s="48">
        <v>481.08019000000002</v>
      </c>
      <c r="F410" s="48" t="s">
        <v>68</v>
      </c>
      <c r="G410" s="48" t="s">
        <v>68</v>
      </c>
    </row>
    <row r="411" spans="1:7" ht="47.25" x14ac:dyDescent="0.25">
      <c r="A411" s="46" t="s">
        <v>269</v>
      </c>
      <c r="B411" s="47" t="s">
        <v>503</v>
      </c>
      <c r="C411" s="47" t="s">
        <v>757</v>
      </c>
      <c r="D411" s="47" t="s">
        <v>19</v>
      </c>
      <c r="E411" s="48">
        <v>481.08019000000002</v>
      </c>
      <c r="F411" s="48" t="s">
        <v>68</v>
      </c>
      <c r="G411" s="48" t="s">
        <v>68</v>
      </c>
    </row>
    <row r="412" spans="1:7" ht="47.25" x14ac:dyDescent="0.25">
      <c r="A412" s="46" t="s">
        <v>291</v>
      </c>
      <c r="B412" s="47" t="s">
        <v>503</v>
      </c>
      <c r="C412" s="47" t="s">
        <v>307</v>
      </c>
      <c r="D412" s="57" t="s">
        <v>68</v>
      </c>
      <c r="E412" s="48">
        <v>565.88888999999995</v>
      </c>
      <c r="F412" s="48">
        <v>1876.11112</v>
      </c>
      <c r="G412" s="48">
        <v>1965.8888899999999</v>
      </c>
    </row>
    <row r="413" spans="1:7" ht="47.25" x14ac:dyDescent="0.25">
      <c r="A413" s="46" t="s">
        <v>269</v>
      </c>
      <c r="B413" s="47" t="s">
        <v>503</v>
      </c>
      <c r="C413" s="47" t="s">
        <v>307</v>
      </c>
      <c r="D413" s="47" t="s">
        <v>19</v>
      </c>
      <c r="E413" s="48">
        <v>565.88888999999995</v>
      </c>
      <c r="F413" s="48">
        <v>1876.11112</v>
      </c>
      <c r="G413" s="48">
        <v>1965.8888899999999</v>
      </c>
    </row>
    <row r="414" spans="1:7" ht="63" x14ac:dyDescent="0.25">
      <c r="A414" s="43" t="s">
        <v>308</v>
      </c>
      <c r="B414" s="44" t="s">
        <v>503</v>
      </c>
      <c r="C414" s="44" t="s">
        <v>309</v>
      </c>
      <c r="D414" s="114" t="s">
        <v>68</v>
      </c>
      <c r="E414" s="45">
        <v>16103.2</v>
      </c>
      <c r="F414" s="45">
        <v>16216.4</v>
      </c>
      <c r="G414" s="45">
        <v>16216.4</v>
      </c>
    </row>
    <row r="415" spans="1:7" ht="63" x14ac:dyDescent="0.25">
      <c r="A415" s="46" t="s">
        <v>545</v>
      </c>
      <c r="B415" s="47" t="s">
        <v>503</v>
      </c>
      <c r="C415" s="47" t="s">
        <v>310</v>
      </c>
      <c r="D415" s="57" t="s">
        <v>68</v>
      </c>
      <c r="E415" s="48">
        <v>16103.2</v>
      </c>
      <c r="F415" s="48">
        <v>16216.4</v>
      </c>
      <c r="G415" s="48">
        <v>16216.4</v>
      </c>
    </row>
    <row r="416" spans="1:7" ht="47.25" x14ac:dyDescent="0.25">
      <c r="A416" s="46" t="s">
        <v>269</v>
      </c>
      <c r="B416" s="47" t="s">
        <v>503</v>
      </c>
      <c r="C416" s="47" t="s">
        <v>310</v>
      </c>
      <c r="D416" s="47" t="s">
        <v>19</v>
      </c>
      <c r="E416" s="48">
        <v>16103.2</v>
      </c>
      <c r="F416" s="48">
        <v>16216.4</v>
      </c>
      <c r="G416" s="48">
        <v>16216.4</v>
      </c>
    </row>
    <row r="417" spans="1:7" ht="15.75" x14ac:dyDescent="0.25">
      <c r="A417" s="43" t="s">
        <v>546</v>
      </c>
      <c r="B417" s="44" t="s">
        <v>503</v>
      </c>
      <c r="C417" s="44" t="s">
        <v>547</v>
      </c>
      <c r="D417" s="114" t="s">
        <v>68</v>
      </c>
      <c r="E417" s="45">
        <v>23.871580000000002</v>
      </c>
      <c r="F417" s="45" t="s">
        <v>68</v>
      </c>
      <c r="G417" s="45" t="s">
        <v>68</v>
      </c>
    </row>
    <row r="418" spans="1:7" ht="47.25" x14ac:dyDescent="0.25">
      <c r="A418" s="46" t="s">
        <v>269</v>
      </c>
      <c r="B418" s="47" t="s">
        <v>503</v>
      </c>
      <c r="C418" s="47" t="s">
        <v>547</v>
      </c>
      <c r="D418" s="47" t="s">
        <v>19</v>
      </c>
      <c r="E418" s="48">
        <v>23.871580000000002</v>
      </c>
      <c r="F418" s="48" t="s">
        <v>68</v>
      </c>
      <c r="G418" s="48" t="s">
        <v>68</v>
      </c>
    </row>
    <row r="419" spans="1:7" ht="15.75" x14ac:dyDescent="0.25">
      <c r="A419" s="43" t="s">
        <v>758</v>
      </c>
      <c r="B419" s="44" t="s">
        <v>503</v>
      </c>
      <c r="C419" s="44" t="s">
        <v>759</v>
      </c>
      <c r="D419" s="114" t="s">
        <v>68</v>
      </c>
      <c r="E419" s="45">
        <v>19.82</v>
      </c>
      <c r="F419" s="45" t="s">
        <v>68</v>
      </c>
      <c r="G419" s="45" t="s">
        <v>68</v>
      </c>
    </row>
    <row r="420" spans="1:7" ht="31.5" x14ac:dyDescent="0.25">
      <c r="A420" s="46" t="s">
        <v>219</v>
      </c>
      <c r="B420" s="47" t="s">
        <v>503</v>
      </c>
      <c r="C420" s="47" t="s">
        <v>759</v>
      </c>
      <c r="D420" s="47" t="s">
        <v>220</v>
      </c>
      <c r="E420" s="48">
        <v>19.82</v>
      </c>
      <c r="F420" s="48" t="s">
        <v>68</v>
      </c>
      <c r="G420" s="48" t="s">
        <v>68</v>
      </c>
    </row>
    <row r="421" spans="1:7" ht="52.5" customHeight="1" x14ac:dyDescent="0.25">
      <c r="A421" s="43" t="s">
        <v>311</v>
      </c>
      <c r="B421" s="44" t="s">
        <v>503</v>
      </c>
      <c r="C421" s="44" t="s">
        <v>312</v>
      </c>
      <c r="D421" s="114" t="s">
        <v>68</v>
      </c>
      <c r="E421" s="45">
        <v>9438.7878799999999</v>
      </c>
      <c r="F421" s="45">
        <v>9348.3838400000004</v>
      </c>
      <c r="G421" s="45">
        <v>9073.9393999999993</v>
      </c>
    </row>
    <row r="422" spans="1:7" ht="63" x14ac:dyDescent="0.25">
      <c r="A422" s="46" t="s">
        <v>548</v>
      </c>
      <c r="B422" s="47" t="s">
        <v>503</v>
      </c>
      <c r="C422" s="47" t="s">
        <v>313</v>
      </c>
      <c r="D422" s="57" t="s">
        <v>68</v>
      </c>
      <c r="E422" s="48">
        <v>9438.7878799999999</v>
      </c>
      <c r="F422" s="48">
        <v>9348.3838400000004</v>
      </c>
      <c r="G422" s="48">
        <v>9073.9393999999993</v>
      </c>
    </row>
    <row r="423" spans="1:7" ht="47.25" x14ac:dyDescent="0.25">
      <c r="A423" s="46" t="s">
        <v>269</v>
      </c>
      <c r="B423" s="47" t="s">
        <v>503</v>
      </c>
      <c r="C423" s="47" t="s">
        <v>313</v>
      </c>
      <c r="D423" s="47" t="s">
        <v>19</v>
      </c>
      <c r="E423" s="48">
        <v>9438.7878799999999</v>
      </c>
      <c r="F423" s="48">
        <v>9348.3838400000004</v>
      </c>
      <c r="G423" s="48">
        <v>9073.9393999999993</v>
      </c>
    </row>
    <row r="424" spans="1:7" ht="47.25" x14ac:dyDescent="0.25">
      <c r="A424" s="43" t="s">
        <v>295</v>
      </c>
      <c r="B424" s="44" t="s">
        <v>503</v>
      </c>
      <c r="C424" s="44" t="s">
        <v>314</v>
      </c>
      <c r="D424" s="114" t="s">
        <v>68</v>
      </c>
      <c r="E424" s="45">
        <v>1865.5877800000001</v>
      </c>
      <c r="F424" s="45" t="s">
        <v>68</v>
      </c>
      <c r="G424" s="45" t="s">
        <v>68</v>
      </c>
    </row>
    <row r="425" spans="1:7" ht="47.25" x14ac:dyDescent="0.25">
      <c r="A425" s="46" t="s">
        <v>295</v>
      </c>
      <c r="B425" s="47" t="s">
        <v>503</v>
      </c>
      <c r="C425" s="47" t="s">
        <v>315</v>
      </c>
      <c r="D425" s="57" t="s">
        <v>68</v>
      </c>
      <c r="E425" s="48">
        <v>1865.5877800000001</v>
      </c>
      <c r="F425" s="48" t="s">
        <v>68</v>
      </c>
      <c r="G425" s="48" t="s">
        <v>68</v>
      </c>
    </row>
    <row r="426" spans="1:7" ht="47.25" x14ac:dyDescent="0.25">
      <c r="A426" s="46" t="s">
        <v>269</v>
      </c>
      <c r="B426" s="47" t="s">
        <v>503</v>
      </c>
      <c r="C426" s="47" t="s">
        <v>315</v>
      </c>
      <c r="D426" s="47" t="s">
        <v>19</v>
      </c>
      <c r="E426" s="48">
        <v>1865.5877800000001</v>
      </c>
      <c r="F426" s="48" t="s">
        <v>68</v>
      </c>
      <c r="G426" s="48" t="s">
        <v>68</v>
      </c>
    </row>
    <row r="427" spans="1:7" ht="47.25" x14ac:dyDescent="0.25">
      <c r="A427" s="43" t="s">
        <v>291</v>
      </c>
      <c r="B427" s="44" t="s">
        <v>503</v>
      </c>
      <c r="C427" s="44" t="s">
        <v>714</v>
      </c>
      <c r="D427" s="114" t="s">
        <v>68</v>
      </c>
      <c r="E427" s="45" t="s">
        <v>68</v>
      </c>
      <c r="F427" s="45">
        <v>2557.6629699999999</v>
      </c>
      <c r="G427" s="45" t="s">
        <v>68</v>
      </c>
    </row>
    <row r="428" spans="1:7" ht="47.25" x14ac:dyDescent="0.25">
      <c r="A428" s="46" t="s">
        <v>291</v>
      </c>
      <c r="B428" s="47" t="s">
        <v>503</v>
      </c>
      <c r="C428" s="47" t="s">
        <v>715</v>
      </c>
      <c r="D428" s="57" t="s">
        <v>68</v>
      </c>
      <c r="E428" s="48" t="s">
        <v>68</v>
      </c>
      <c r="F428" s="48">
        <v>2182.88519</v>
      </c>
      <c r="G428" s="48" t="s">
        <v>68</v>
      </c>
    </row>
    <row r="429" spans="1:7" ht="47.25" x14ac:dyDescent="0.25">
      <c r="A429" s="46" t="s">
        <v>269</v>
      </c>
      <c r="B429" s="47" t="s">
        <v>503</v>
      </c>
      <c r="C429" s="47" t="s">
        <v>715</v>
      </c>
      <c r="D429" s="47" t="s">
        <v>19</v>
      </c>
      <c r="E429" s="48" t="s">
        <v>68</v>
      </c>
      <c r="F429" s="48">
        <v>2182.88519</v>
      </c>
      <c r="G429" s="48" t="s">
        <v>68</v>
      </c>
    </row>
    <row r="430" spans="1:7" ht="47.25" x14ac:dyDescent="0.25">
      <c r="A430" s="46" t="s">
        <v>291</v>
      </c>
      <c r="B430" s="47" t="s">
        <v>503</v>
      </c>
      <c r="C430" s="47" t="s">
        <v>760</v>
      </c>
      <c r="D430" s="57" t="s">
        <v>68</v>
      </c>
      <c r="E430" s="48" t="s">
        <v>68</v>
      </c>
      <c r="F430" s="48">
        <v>374.77778000000001</v>
      </c>
      <c r="G430" s="48" t="s">
        <v>68</v>
      </c>
    </row>
    <row r="431" spans="1:7" ht="47.25" x14ac:dyDescent="0.25">
      <c r="A431" s="46" t="s">
        <v>269</v>
      </c>
      <c r="B431" s="47" t="s">
        <v>503</v>
      </c>
      <c r="C431" s="47" t="s">
        <v>760</v>
      </c>
      <c r="D431" s="47" t="s">
        <v>19</v>
      </c>
      <c r="E431" s="48" t="s">
        <v>68</v>
      </c>
      <c r="F431" s="48">
        <v>374.77778000000001</v>
      </c>
      <c r="G431" s="48" t="s">
        <v>68</v>
      </c>
    </row>
    <row r="432" spans="1:7" ht="31.5" x14ac:dyDescent="0.25">
      <c r="A432" s="43" t="s">
        <v>316</v>
      </c>
      <c r="B432" s="44" t="s">
        <v>503</v>
      </c>
      <c r="C432" s="44" t="s">
        <v>317</v>
      </c>
      <c r="D432" s="114" t="s">
        <v>68</v>
      </c>
      <c r="E432" s="45">
        <v>26000.671719999998</v>
      </c>
      <c r="F432" s="45">
        <v>18343.171719999998</v>
      </c>
      <c r="G432" s="45">
        <v>12343.17172</v>
      </c>
    </row>
    <row r="433" spans="1:7" ht="47.25" x14ac:dyDescent="0.25">
      <c r="A433" s="43" t="s">
        <v>280</v>
      </c>
      <c r="B433" s="44" t="s">
        <v>503</v>
      </c>
      <c r="C433" s="44" t="s">
        <v>318</v>
      </c>
      <c r="D433" s="114" t="s">
        <v>68</v>
      </c>
      <c r="E433" s="45">
        <v>24500.671719999998</v>
      </c>
      <c r="F433" s="45">
        <v>18343.171719999998</v>
      </c>
      <c r="G433" s="45">
        <v>12343.17172</v>
      </c>
    </row>
    <row r="434" spans="1:7" ht="47.25" x14ac:dyDescent="0.25">
      <c r="A434" s="46" t="s">
        <v>269</v>
      </c>
      <c r="B434" s="47" t="s">
        <v>503</v>
      </c>
      <c r="C434" s="47" t="s">
        <v>318</v>
      </c>
      <c r="D434" s="47" t="s">
        <v>19</v>
      </c>
      <c r="E434" s="48">
        <v>22213.5</v>
      </c>
      <c r="F434" s="48">
        <v>16056</v>
      </c>
      <c r="G434" s="48">
        <v>10056</v>
      </c>
    </row>
    <row r="435" spans="1:7" ht="63" x14ac:dyDescent="0.25">
      <c r="A435" s="46" t="s">
        <v>284</v>
      </c>
      <c r="B435" s="47" t="s">
        <v>503</v>
      </c>
      <c r="C435" s="47" t="s">
        <v>319</v>
      </c>
      <c r="D435" s="57" t="s">
        <v>68</v>
      </c>
      <c r="E435" s="48">
        <v>2287.1717199999998</v>
      </c>
      <c r="F435" s="48">
        <v>2287.1717199999998</v>
      </c>
      <c r="G435" s="48">
        <v>2287.1717199999998</v>
      </c>
    </row>
    <row r="436" spans="1:7" ht="47.25" x14ac:dyDescent="0.25">
      <c r="A436" s="46" t="s">
        <v>269</v>
      </c>
      <c r="B436" s="47" t="s">
        <v>503</v>
      </c>
      <c r="C436" s="47" t="s">
        <v>319</v>
      </c>
      <c r="D436" s="47" t="s">
        <v>19</v>
      </c>
      <c r="E436" s="48">
        <v>2287.1717199999998</v>
      </c>
      <c r="F436" s="48">
        <v>2287.1717199999998</v>
      </c>
      <c r="G436" s="48">
        <v>2287.1717199999998</v>
      </c>
    </row>
    <row r="437" spans="1:7" ht="31.5" x14ac:dyDescent="0.25">
      <c r="A437" s="43" t="s">
        <v>761</v>
      </c>
      <c r="B437" s="44" t="s">
        <v>503</v>
      </c>
      <c r="C437" s="44" t="s">
        <v>762</v>
      </c>
      <c r="D437" s="114" t="s">
        <v>68</v>
      </c>
      <c r="E437" s="45">
        <v>1500</v>
      </c>
      <c r="F437" s="45" t="s">
        <v>68</v>
      </c>
      <c r="G437" s="45" t="s">
        <v>68</v>
      </c>
    </row>
    <row r="438" spans="1:7" ht="63" x14ac:dyDescent="0.25">
      <c r="A438" s="46" t="s">
        <v>763</v>
      </c>
      <c r="B438" s="47" t="s">
        <v>503</v>
      </c>
      <c r="C438" s="47" t="s">
        <v>764</v>
      </c>
      <c r="D438" s="57" t="s">
        <v>68</v>
      </c>
      <c r="E438" s="48">
        <v>1500</v>
      </c>
      <c r="F438" s="48" t="s">
        <v>68</v>
      </c>
      <c r="G438" s="48" t="s">
        <v>68</v>
      </c>
    </row>
    <row r="439" spans="1:7" ht="47.25" x14ac:dyDescent="0.25">
      <c r="A439" s="46" t="s">
        <v>269</v>
      </c>
      <c r="B439" s="47" t="s">
        <v>503</v>
      </c>
      <c r="C439" s="47" t="s">
        <v>764</v>
      </c>
      <c r="D439" s="47" t="s">
        <v>19</v>
      </c>
      <c r="E439" s="48">
        <v>1500</v>
      </c>
      <c r="F439" s="48" t="s">
        <v>68</v>
      </c>
      <c r="G439" s="48" t="s">
        <v>68</v>
      </c>
    </row>
    <row r="440" spans="1:7" ht="31.5" x14ac:dyDescent="0.25">
      <c r="A440" s="43" t="s">
        <v>320</v>
      </c>
      <c r="B440" s="44" t="s">
        <v>503</v>
      </c>
      <c r="C440" s="44" t="s">
        <v>321</v>
      </c>
      <c r="D440" s="114" t="s">
        <v>68</v>
      </c>
      <c r="E440" s="45">
        <v>1063.41139</v>
      </c>
      <c r="F440" s="45">
        <v>907.72044000000005</v>
      </c>
      <c r="G440" s="45">
        <v>907.72044000000005</v>
      </c>
    </row>
    <row r="441" spans="1:7" ht="31.5" x14ac:dyDescent="0.25">
      <c r="A441" s="43" t="s">
        <v>322</v>
      </c>
      <c r="B441" s="44" t="s">
        <v>503</v>
      </c>
      <c r="C441" s="44" t="s">
        <v>323</v>
      </c>
      <c r="D441" s="114" t="s">
        <v>68</v>
      </c>
      <c r="E441" s="45">
        <v>906.76139000000001</v>
      </c>
      <c r="F441" s="45">
        <v>907.72044000000005</v>
      </c>
      <c r="G441" s="45">
        <v>907.72044000000005</v>
      </c>
    </row>
    <row r="442" spans="1:7" ht="47.25" x14ac:dyDescent="0.25">
      <c r="A442" s="46" t="s">
        <v>269</v>
      </c>
      <c r="B442" s="47" t="s">
        <v>503</v>
      </c>
      <c r="C442" s="47" t="s">
        <v>323</v>
      </c>
      <c r="D442" s="47" t="s">
        <v>19</v>
      </c>
      <c r="E442" s="48">
        <v>20</v>
      </c>
      <c r="F442" s="48" t="s">
        <v>68</v>
      </c>
      <c r="G442" s="48" t="s">
        <v>68</v>
      </c>
    </row>
    <row r="443" spans="1:7" ht="31.5" x14ac:dyDescent="0.25">
      <c r="A443" s="46" t="s">
        <v>549</v>
      </c>
      <c r="B443" s="47" t="s">
        <v>503</v>
      </c>
      <c r="C443" s="47" t="s">
        <v>550</v>
      </c>
      <c r="D443" s="57" t="s">
        <v>68</v>
      </c>
      <c r="E443" s="48">
        <v>886.76139000000001</v>
      </c>
      <c r="F443" s="48">
        <v>907.72044000000005</v>
      </c>
      <c r="G443" s="48">
        <v>907.72044000000005</v>
      </c>
    </row>
    <row r="444" spans="1:7" ht="47.25" x14ac:dyDescent="0.25">
      <c r="A444" s="46" t="s">
        <v>269</v>
      </c>
      <c r="B444" s="47" t="s">
        <v>503</v>
      </c>
      <c r="C444" s="47" t="s">
        <v>550</v>
      </c>
      <c r="D444" s="47" t="s">
        <v>19</v>
      </c>
      <c r="E444" s="48">
        <v>886.76139000000001</v>
      </c>
      <c r="F444" s="48">
        <v>907.72044000000005</v>
      </c>
      <c r="G444" s="48">
        <v>907.72044000000005</v>
      </c>
    </row>
    <row r="445" spans="1:7" ht="31.5" x14ac:dyDescent="0.25">
      <c r="A445" s="43" t="s">
        <v>324</v>
      </c>
      <c r="B445" s="44" t="s">
        <v>503</v>
      </c>
      <c r="C445" s="44" t="s">
        <v>325</v>
      </c>
      <c r="D445" s="114" t="s">
        <v>68</v>
      </c>
      <c r="E445" s="45">
        <v>156.65</v>
      </c>
      <c r="F445" s="45" t="s">
        <v>68</v>
      </c>
      <c r="G445" s="45" t="s">
        <v>68</v>
      </c>
    </row>
    <row r="446" spans="1:7" ht="47.25" x14ac:dyDescent="0.25">
      <c r="A446" s="46" t="s">
        <v>269</v>
      </c>
      <c r="B446" s="47" t="s">
        <v>503</v>
      </c>
      <c r="C446" s="47" t="s">
        <v>325</v>
      </c>
      <c r="D446" s="47" t="s">
        <v>19</v>
      </c>
      <c r="E446" s="48">
        <v>156.65</v>
      </c>
      <c r="F446" s="48" t="s">
        <v>68</v>
      </c>
      <c r="G446" s="48" t="s">
        <v>68</v>
      </c>
    </row>
    <row r="447" spans="1:7" ht="31.5" x14ac:dyDescent="0.25">
      <c r="A447" s="43" t="s">
        <v>326</v>
      </c>
      <c r="B447" s="44" t="s">
        <v>503</v>
      </c>
      <c r="C447" s="44" t="s">
        <v>327</v>
      </c>
      <c r="D447" s="114" t="s">
        <v>68</v>
      </c>
      <c r="E447" s="45">
        <v>22238.28242</v>
      </c>
      <c r="F447" s="45">
        <v>21540.781999999999</v>
      </c>
      <c r="G447" s="45">
        <v>21040.781999999999</v>
      </c>
    </row>
    <row r="448" spans="1:7" ht="31.5" x14ac:dyDescent="0.25">
      <c r="A448" s="43" t="s">
        <v>328</v>
      </c>
      <c r="B448" s="44" t="s">
        <v>503</v>
      </c>
      <c r="C448" s="44" t="s">
        <v>329</v>
      </c>
      <c r="D448" s="114" t="s">
        <v>68</v>
      </c>
      <c r="E448" s="45">
        <v>22238.28242</v>
      </c>
      <c r="F448" s="45">
        <v>21540.781999999999</v>
      </c>
      <c r="G448" s="45">
        <v>21040.781999999999</v>
      </c>
    </row>
    <row r="449" spans="1:7" ht="78.75" customHeight="1" x14ac:dyDescent="0.25">
      <c r="A449" s="46" t="s">
        <v>330</v>
      </c>
      <c r="B449" s="47" t="s">
        <v>503</v>
      </c>
      <c r="C449" s="47" t="s">
        <v>329</v>
      </c>
      <c r="D449" s="47" t="s">
        <v>331</v>
      </c>
      <c r="E449" s="48">
        <v>19165.679</v>
      </c>
      <c r="F449" s="48">
        <v>19146.679</v>
      </c>
      <c r="G449" s="48">
        <v>19146.679</v>
      </c>
    </row>
    <row r="450" spans="1:7" ht="31.5" x14ac:dyDescent="0.25">
      <c r="A450" s="46" t="s">
        <v>219</v>
      </c>
      <c r="B450" s="47" t="s">
        <v>503</v>
      </c>
      <c r="C450" s="47" t="s">
        <v>329</v>
      </c>
      <c r="D450" s="47" t="s">
        <v>220</v>
      </c>
      <c r="E450" s="48">
        <v>647.00041999999996</v>
      </c>
      <c r="F450" s="48" t="s">
        <v>68</v>
      </c>
      <c r="G450" s="48" t="s">
        <v>68</v>
      </c>
    </row>
    <row r="451" spans="1:7" ht="31.5" x14ac:dyDescent="0.25">
      <c r="A451" s="46" t="s">
        <v>237</v>
      </c>
      <c r="B451" s="47" t="s">
        <v>503</v>
      </c>
      <c r="C451" s="47" t="s">
        <v>329</v>
      </c>
      <c r="D451" s="47" t="s">
        <v>238</v>
      </c>
      <c r="E451" s="48">
        <v>6</v>
      </c>
      <c r="F451" s="48" t="s">
        <v>68</v>
      </c>
      <c r="G451" s="48" t="s">
        <v>68</v>
      </c>
    </row>
    <row r="452" spans="1:7" ht="15.75" x14ac:dyDescent="0.25">
      <c r="A452" s="46" t="s">
        <v>212</v>
      </c>
      <c r="B452" s="47" t="s">
        <v>503</v>
      </c>
      <c r="C452" s="47" t="s">
        <v>329</v>
      </c>
      <c r="D452" s="47" t="s">
        <v>29</v>
      </c>
      <c r="E452" s="48">
        <v>25.5</v>
      </c>
      <c r="F452" s="48" t="s">
        <v>68</v>
      </c>
      <c r="G452" s="48" t="s">
        <v>68</v>
      </c>
    </row>
    <row r="453" spans="1:7" ht="31.5" x14ac:dyDescent="0.25">
      <c r="A453" s="46" t="s">
        <v>551</v>
      </c>
      <c r="B453" s="47" t="s">
        <v>503</v>
      </c>
      <c r="C453" s="47" t="s">
        <v>552</v>
      </c>
      <c r="D453" s="57" t="s">
        <v>68</v>
      </c>
      <c r="E453" s="48">
        <v>2394.1030000000001</v>
      </c>
      <c r="F453" s="48">
        <v>2394.1030000000001</v>
      </c>
      <c r="G453" s="48">
        <v>1894.1030000000001</v>
      </c>
    </row>
    <row r="454" spans="1:7" ht="78" customHeight="1" x14ac:dyDescent="0.25">
      <c r="A454" s="46" t="s">
        <v>330</v>
      </c>
      <c r="B454" s="47" t="s">
        <v>503</v>
      </c>
      <c r="C454" s="47" t="s">
        <v>552</v>
      </c>
      <c r="D454" s="47" t="s">
        <v>331</v>
      </c>
      <c r="E454" s="48">
        <v>2394.1030000000001</v>
      </c>
      <c r="F454" s="48">
        <v>2394.1030000000001</v>
      </c>
      <c r="G454" s="48">
        <v>1894.1030000000001</v>
      </c>
    </row>
    <row r="455" spans="1:7" ht="47.25" x14ac:dyDescent="0.25">
      <c r="A455" s="43" t="s">
        <v>413</v>
      </c>
      <c r="B455" s="44" t="s">
        <v>503</v>
      </c>
      <c r="C455" s="44" t="s">
        <v>414</v>
      </c>
      <c r="D455" s="114" t="s">
        <v>68</v>
      </c>
      <c r="E455" s="45">
        <v>4340.9319500000001</v>
      </c>
      <c r="F455" s="45">
        <v>1764.1684600000001</v>
      </c>
      <c r="G455" s="45">
        <v>1764.1684600000001</v>
      </c>
    </row>
    <row r="456" spans="1:7" ht="31.5" x14ac:dyDescent="0.25">
      <c r="A456" s="43" t="s">
        <v>415</v>
      </c>
      <c r="B456" s="44" t="s">
        <v>503</v>
      </c>
      <c r="C456" s="44" t="s">
        <v>416</v>
      </c>
      <c r="D456" s="114" t="s">
        <v>68</v>
      </c>
      <c r="E456" s="45">
        <v>1424.7</v>
      </c>
      <c r="F456" s="45">
        <v>1358.55556</v>
      </c>
      <c r="G456" s="45">
        <v>1358.55556</v>
      </c>
    </row>
    <row r="457" spans="1:7" ht="31.5" x14ac:dyDescent="0.25">
      <c r="A457" s="43" t="s">
        <v>423</v>
      </c>
      <c r="B457" s="44" t="s">
        <v>503</v>
      </c>
      <c r="C457" s="44" t="s">
        <v>424</v>
      </c>
      <c r="D457" s="114" t="s">
        <v>68</v>
      </c>
      <c r="E457" s="45">
        <v>1424.7</v>
      </c>
      <c r="F457" s="45">
        <v>1358.55556</v>
      </c>
      <c r="G457" s="45">
        <v>1358.55556</v>
      </c>
    </row>
    <row r="458" spans="1:7" ht="47.25" x14ac:dyDescent="0.25">
      <c r="A458" s="46" t="s">
        <v>425</v>
      </c>
      <c r="B458" s="47" t="s">
        <v>503</v>
      </c>
      <c r="C458" s="47" t="s">
        <v>426</v>
      </c>
      <c r="D458" s="57" t="s">
        <v>68</v>
      </c>
      <c r="E458" s="48">
        <v>1424.7</v>
      </c>
      <c r="F458" s="48">
        <v>1358.55556</v>
      </c>
      <c r="G458" s="48">
        <v>1358.55556</v>
      </c>
    </row>
    <row r="459" spans="1:7" ht="47.25" x14ac:dyDescent="0.25">
      <c r="A459" s="46" t="s">
        <v>269</v>
      </c>
      <c r="B459" s="47" t="s">
        <v>503</v>
      </c>
      <c r="C459" s="47" t="s">
        <v>426</v>
      </c>
      <c r="D459" s="47" t="s">
        <v>19</v>
      </c>
      <c r="E459" s="48">
        <v>1424.7</v>
      </c>
      <c r="F459" s="48">
        <v>1358.55556</v>
      </c>
      <c r="G459" s="48">
        <v>1358.55556</v>
      </c>
    </row>
    <row r="460" spans="1:7" ht="47.25" x14ac:dyDescent="0.25">
      <c r="A460" s="43" t="s">
        <v>427</v>
      </c>
      <c r="B460" s="44" t="s">
        <v>503</v>
      </c>
      <c r="C460" s="44" t="s">
        <v>428</v>
      </c>
      <c r="D460" s="114" t="s">
        <v>68</v>
      </c>
      <c r="E460" s="45">
        <v>836.57195000000002</v>
      </c>
      <c r="F460" s="45">
        <v>315.61290000000002</v>
      </c>
      <c r="G460" s="45">
        <v>315.61290000000002</v>
      </c>
    </row>
    <row r="461" spans="1:7" ht="47.25" x14ac:dyDescent="0.25">
      <c r="A461" s="43" t="s">
        <v>429</v>
      </c>
      <c r="B461" s="44" t="s">
        <v>503</v>
      </c>
      <c r="C461" s="44" t="s">
        <v>430</v>
      </c>
      <c r="D461" s="114" t="s">
        <v>68</v>
      </c>
      <c r="E461" s="45">
        <v>500</v>
      </c>
      <c r="F461" s="45" t="s">
        <v>68</v>
      </c>
      <c r="G461" s="45" t="s">
        <v>68</v>
      </c>
    </row>
    <row r="462" spans="1:7" ht="31.5" x14ac:dyDescent="0.25">
      <c r="A462" s="46" t="s">
        <v>237</v>
      </c>
      <c r="B462" s="47" t="s">
        <v>503</v>
      </c>
      <c r="C462" s="47" t="s">
        <v>430</v>
      </c>
      <c r="D462" s="47" t="s">
        <v>238</v>
      </c>
      <c r="E462" s="48">
        <v>500</v>
      </c>
      <c r="F462" s="48" t="s">
        <v>68</v>
      </c>
      <c r="G462" s="48" t="s">
        <v>68</v>
      </c>
    </row>
    <row r="463" spans="1:7" ht="47.25" x14ac:dyDescent="0.25">
      <c r="A463" s="43" t="s">
        <v>431</v>
      </c>
      <c r="B463" s="44" t="s">
        <v>503</v>
      </c>
      <c r="C463" s="44" t="s">
        <v>432</v>
      </c>
      <c r="D463" s="114" t="s">
        <v>68</v>
      </c>
      <c r="E463" s="45">
        <v>336.57195000000002</v>
      </c>
      <c r="F463" s="45">
        <v>315.61290000000002</v>
      </c>
      <c r="G463" s="45">
        <v>315.61290000000002</v>
      </c>
    </row>
    <row r="464" spans="1:7" ht="63" x14ac:dyDescent="0.25">
      <c r="A464" s="46" t="s">
        <v>433</v>
      </c>
      <c r="B464" s="47" t="s">
        <v>503</v>
      </c>
      <c r="C464" s="47" t="s">
        <v>434</v>
      </c>
      <c r="D464" s="57" t="s">
        <v>68</v>
      </c>
      <c r="E464" s="48">
        <v>336.57195000000002</v>
      </c>
      <c r="F464" s="48">
        <v>315.61290000000002</v>
      </c>
      <c r="G464" s="48">
        <v>315.61290000000002</v>
      </c>
    </row>
    <row r="465" spans="1:7" ht="47.25" x14ac:dyDescent="0.25">
      <c r="A465" s="46" t="s">
        <v>269</v>
      </c>
      <c r="B465" s="47" t="s">
        <v>503</v>
      </c>
      <c r="C465" s="47" t="s">
        <v>434</v>
      </c>
      <c r="D465" s="47" t="s">
        <v>19</v>
      </c>
      <c r="E465" s="48">
        <v>336.57195000000002</v>
      </c>
      <c r="F465" s="48">
        <v>315.61290000000002</v>
      </c>
      <c r="G465" s="48">
        <v>315.61290000000002</v>
      </c>
    </row>
    <row r="466" spans="1:7" ht="31.5" x14ac:dyDescent="0.25">
      <c r="A466" s="43" t="s">
        <v>440</v>
      </c>
      <c r="B466" s="44" t="s">
        <v>503</v>
      </c>
      <c r="C466" s="44" t="s">
        <v>441</v>
      </c>
      <c r="D466" s="114" t="s">
        <v>68</v>
      </c>
      <c r="E466" s="45">
        <v>1989.66</v>
      </c>
      <c r="F466" s="45" t="s">
        <v>68</v>
      </c>
      <c r="G466" s="45" t="s">
        <v>68</v>
      </c>
    </row>
    <row r="467" spans="1:7" ht="47.25" x14ac:dyDescent="0.25">
      <c r="A467" s="43" t="s">
        <v>442</v>
      </c>
      <c r="B467" s="44" t="s">
        <v>503</v>
      </c>
      <c r="C467" s="44" t="s">
        <v>443</v>
      </c>
      <c r="D467" s="114" t="s">
        <v>68</v>
      </c>
      <c r="E467" s="45">
        <v>1989.66</v>
      </c>
      <c r="F467" s="45" t="s">
        <v>68</v>
      </c>
      <c r="G467" s="45" t="s">
        <v>68</v>
      </c>
    </row>
    <row r="468" spans="1:7" ht="47.25" x14ac:dyDescent="0.25">
      <c r="A468" s="46" t="s">
        <v>269</v>
      </c>
      <c r="B468" s="47" t="s">
        <v>503</v>
      </c>
      <c r="C468" s="47" t="s">
        <v>443</v>
      </c>
      <c r="D468" s="47" t="s">
        <v>19</v>
      </c>
      <c r="E468" s="48">
        <v>1989.66</v>
      </c>
      <c r="F468" s="48" t="s">
        <v>68</v>
      </c>
      <c r="G468" s="48" t="s">
        <v>68</v>
      </c>
    </row>
    <row r="469" spans="1:7" ht="15.75" x14ac:dyDescent="0.25">
      <c r="A469" s="43" t="s">
        <v>648</v>
      </c>
      <c r="B469" s="44" t="s">
        <v>503</v>
      </c>
      <c r="C469" s="44" t="s">
        <v>591</v>
      </c>
      <c r="D469" s="114" t="s">
        <v>68</v>
      </c>
      <c r="E469" s="45">
        <v>90</v>
      </c>
      <c r="F469" s="45">
        <v>90</v>
      </c>
      <c r="G469" s="45">
        <v>90</v>
      </c>
    </row>
    <row r="470" spans="1:7" ht="47.25" x14ac:dyDescent="0.25">
      <c r="A470" s="43" t="s">
        <v>663</v>
      </c>
      <c r="B470" s="44" t="s">
        <v>503</v>
      </c>
      <c r="C470" s="44" t="s">
        <v>573</v>
      </c>
      <c r="D470" s="114" t="s">
        <v>68</v>
      </c>
      <c r="E470" s="45">
        <v>90</v>
      </c>
      <c r="F470" s="45">
        <v>90</v>
      </c>
      <c r="G470" s="45">
        <v>90</v>
      </c>
    </row>
    <row r="471" spans="1:7" ht="47.25" x14ac:dyDescent="0.25">
      <c r="A471" s="46" t="s">
        <v>269</v>
      </c>
      <c r="B471" s="47" t="s">
        <v>503</v>
      </c>
      <c r="C471" s="47" t="s">
        <v>573</v>
      </c>
      <c r="D471" s="47" t="s">
        <v>19</v>
      </c>
      <c r="E471" s="48">
        <v>90</v>
      </c>
      <c r="F471" s="48">
        <v>90</v>
      </c>
      <c r="G471" s="48">
        <v>90</v>
      </c>
    </row>
    <row r="472" spans="1:7" ht="31.5" x14ac:dyDescent="0.25">
      <c r="A472" s="43" t="s">
        <v>446</v>
      </c>
      <c r="B472" s="44" t="s">
        <v>503</v>
      </c>
      <c r="C472" s="44" t="s">
        <v>447</v>
      </c>
      <c r="D472" s="114" t="s">
        <v>68</v>
      </c>
      <c r="E472" s="45">
        <v>2100</v>
      </c>
      <c r="F472" s="45">
        <v>2100</v>
      </c>
      <c r="G472" s="45">
        <v>2100</v>
      </c>
    </row>
    <row r="473" spans="1:7" ht="15.75" x14ac:dyDescent="0.25">
      <c r="A473" s="43" t="s">
        <v>454</v>
      </c>
      <c r="B473" s="44" t="s">
        <v>503</v>
      </c>
      <c r="C473" s="44" t="s">
        <v>455</v>
      </c>
      <c r="D473" s="114" t="s">
        <v>68</v>
      </c>
      <c r="E473" s="45">
        <v>2100</v>
      </c>
      <c r="F473" s="45">
        <v>2100</v>
      </c>
      <c r="G473" s="45">
        <v>2100</v>
      </c>
    </row>
    <row r="474" spans="1:7" ht="15.75" x14ac:dyDescent="0.25">
      <c r="A474" s="43" t="s">
        <v>456</v>
      </c>
      <c r="B474" s="44" t="s">
        <v>503</v>
      </c>
      <c r="C474" s="44" t="s">
        <v>457</v>
      </c>
      <c r="D474" s="114" t="s">
        <v>68</v>
      </c>
      <c r="E474" s="45">
        <v>2100</v>
      </c>
      <c r="F474" s="45">
        <v>2100</v>
      </c>
      <c r="G474" s="45">
        <v>2100</v>
      </c>
    </row>
    <row r="475" spans="1:7" ht="126" x14ac:dyDescent="0.25">
      <c r="A475" s="46" t="s">
        <v>458</v>
      </c>
      <c r="B475" s="47" t="s">
        <v>503</v>
      </c>
      <c r="C475" s="47" t="s">
        <v>459</v>
      </c>
      <c r="D475" s="57" t="s">
        <v>68</v>
      </c>
      <c r="E475" s="48">
        <v>2100</v>
      </c>
      <c r="F475" s="48">
        <v>2100</v>
      </c>
      <c r="G475" s="48">
        <v>2100</v>
      </c>
    </row>
    <row r="476" spans="1:7" ht="31.5" x14ac:dyDescent="0.25">
      <c r="A476" s="46" t="s">
        <v>237</v>
      </c>
      <c r="B476" s="47" t="s">
        <v>503</v>
      </c>
      <c r="C476" s="47" t="s">
        <v>459</v>
      </c>
      <c r="D476" s="47" t="s">
        <v>238</v>
      </c>
      <c r="E476" s="48">
        <v>2100</v>
      </c>
      <c r="F476" s="48">
        <v>2100</v>
      </c>
      <c r="G476" s="48">
        <v>2100</v>
      </c>
    </row>
    <row r="477" spans="1:7" ht="15.75" x14ac:dyDescent="0.25">
      <c r="A477" s="43" t="s">
        <v>460</v>
      </c>
      <c r="B477" s="44" t="s">
        <v>503</v>
      </c>
      <c r="C477" s="44" t="s">
        <v>461</v>
      </c>
      <c r="D477" s="114" t="s">
        <v>68</v>
      </c>
      <c r="E477" s="45">
        <v>3532.1</v>
      </c>
      <c r="F477" s="45">
        <v>3532.1</v>
      </c>
      <c r="G477" s="45">
        <v>3532.1</v>
      </c>
    </row>
    <row r="478" spans="1:7" ht="15.75" x14ac:dyDescent="0.25">
      <c r="A478" s="43" t="s">
        <v>462</v>
      </c>
      <c r="B478" s="44" t="s">
        <v>503</v>
      </c>
      <c r="C478" s="44" t="s">
        <v>463</v>
      </c>
      <c r="D478" s="114" t="s">
        <v>68</v>
      </c>
      <c r="E478" s="45">
        <v>3532.1</v>
      </c>
      <c r="F478" s="45">
        <v>3532.1</v>
      </c>
      <c r="G478" s="45">
        <v>3532.1</v>
      </c>
    </row>
    <row r="479" spans="1:7" ht="110.25" x14ac:dyDescent="0.25">
      <c r="A479" s="46" t="s">
        <v>585</v>
      </c>
      <c r="B479" s="47" t="s">
        <v>503</v>
      </c>
      <c r="C479" s="47" t="s">
        <v>473</v>
      </c>
      <c r="D479" s="57" t="s">
        <v>68</v>
      </c>
      <c r="E479" s="48">
        <v>3465.2</v>
      </c>
      <c r="F479" s="48">
        <v>3465.2</v>
      </c>
      <c r="G479" s="48">
        <v>3465.2</v>
      </c>
    </row>
    <row r="480" spans="1:7" ht="78.75" customHeight="1" x14ac:dyDescent="0.25">
      <c r="A480" s="46" t="s">
        <v>330</v>
      </c>
      <c r="B480" s="47" t="s">
        <v>503</v>
      </c>
      <c r="C480" s="47" t="s">
        <v>473</v>
      </c>
      <c r="D480" s="47" t="s">
        <v>331</v>
      </c>
      <c r="E480" s="48">
        <v>3365.2</v>
      </c>
      <c r="F480" s="48">
        <v>3365.2</v>
      </c>
      <c r="G480" s="48">
        <v>3365.2</v>
      </c>
    </row>
    <row r="481" spans="1:7" ht="31.5" x14ac:dyDescent="0.25">
      <c r="A481" s="46" t="s">
        <v>219</v>
      </c>
      <c r="B481" s="47" t="s">
        <v>503</v>
      </c>
      <c r="C481" s="47" t="s">
        <v>473</v>
      </c>
      <c r="D481" s="47" t="s">
        <v>220</v>
      </c>
      <c r="E481" s="48">
        <v>100</v>
      </c>
      <c r="F481" s="48">
        <v>100</v>
      </c>
      <c r="G481" s="48">
        <v>100</v>
      </c>
    </row>
    <row r="482" spans="1:7" ht="94.5" customHeight="1" x14ac:dyDescent="0.25">
      <c r="A482" s="46" t="s">
        <v>476</v>
      </c>
      <c r="B482" s="47" t="s">
        <v>503</v>
      </c>
      <c r="C482" s="47" t="s">
        <v>477</v>
      </c>
      <c r="D482" s="57" t="s">
        <v>68</v>
      </c>
      <c r="E482" s="48">
        <v>58.6</v>
      </c>
      <c r="F482" s="48">
        <v>58.6</v>
      </c>
      <c r="G482" s="48">
        <v>58.6</v>
      </c>
    </row>
    <row r="483" spans="1:7" ht="80.25" customHeight="1" x14ac:dyDescent="0.25">
      <c r="A483" s="46" t="s">
        <v>330</v>
      </c>
      <c r="B483" s="47" t="s">
        <v>503</v>
      </c>
      <c r="C483" s="47" t="s">
        <v>477</v>
      </c>
      <c r="D483" s="47" t="s">
        <v>331</v>
      </c>
      <c r="E483" s="48">
        <v>57.7</v>
      </c>
      <c r="F483" s="48">
        <v>57.7</v>
      </c>
      <c r="G483" s="48">
        <v>57.7</v>
      </c>
    </row>
    <row r="484" spans="1:7" ht="31.5" x14ac:dyDescent="0.25">
      <c r="A484" s="46" t="s">
        <v>219</v>
      </c>
      <c r="B484" s="47" t="s">
        <v>503</v>
      </c>
      <c r="C484" s="47" t="s">
        <v>477</v>
      </c>
      <c r="D484" s="47" t="s">
        <v>220</v>
      </c>
      <c r="E484" s="48">
        <v>0.9</v>
      </c>
      <c r="F484" s="48">
        <v>0.9</v>
      </c>
      <c r="G484" s="48">
        <v>0.9</v>
      </c>
    </row>
    <row r="485" spans="1:7" ht="93" customHeight="1" x14ac:dyDescent="0.25">
      <c r="A485" s="46" t="s">
        <v>583</v>
      </c>
      <c r="B485" s="47" t="s">
        <v>503</v>
      </c>
      <c r="C485" s="47" t="s">
        <v>584</v>
      </c>
      <c r="D485" s="57" t="s">
        <v>68</v>
      </c>
      <c r="E485" s="48">
        <v>8.3000000000000007</v>
      </c>
      <c r="F485" s="48">
        <v>8.3000000000000007</v>
      </c>
      <c r="G485" s="48">
        <v>8.3000000000000007</v>
      </c>
    </row>
    <row r="486" spans="1:7" ht="81" customHeight="1" x14ac:dyDescent="0.25">
      <c r="A486" s="46" t="s">
        <v>330</v>
      </c>
      <c r="B486" s="47" t="s">
        <v>503</v>
      </c>
      <c r="C486" s="47" t="s">
        <v>584</v>
      </c>
      <c r="D486" s="47" t="s">
        <v>331</v>
      </c>
      <c r="E486" s="48">
        <v>8.1999999999999993</v>
      </c>
      <c r="F486" s="48">
        <v>8.1999999999999993</v>
      </c>
      <c r="G486" s="48">
        <v>8.1999999999999993</v>
      </c>
    </row>
    <row r="487" spans="1:7" ht="31.5" x14ac:dyDescent="0.25">
      <c r="A487" s="46" t="s">
        <v>219</v>
      </c>
      <c r="B487" s="47" t="s">
        <v>503</v>
      </c>
      <c r="C487" s="47" t="s">
        <v>584</v>
      </c>
      <c r="D487" s="47" t="s">
        <v>220</v>
      </c>
      <c r="E487" s="48">
        <v>0.1</v>
      </c>
      <c r="F487" s="48">
        <v>0.1</v>
      </c>
      <c r="G487" s="48">
        <v>0.1</v>
      </c>
    </row>
    <row r="488" spans="1:7" ht="47.25" x14ac:dyDescent="0.25">
      <c r="A488" s="56" t="s">
        <v>504</v>
      </c>
      <c r="B488" s="57" t="s">
        <v>67</v>
      </c>
      <c r="C488" s="50" t="s">
        <v>68</v>
      </c>
      <c r="D488" s="50" t="s">
        <v>68</v>
      </c>
      <c r="E488" s="59">
        <v>23052.11</v>
      </c>
      <c r="F488" s="59">
        <v>29170.098999999998</v>
      </c>
      <c r="G488" s="59">
        <v>38711.089</v>
      </c>
    </row>
    <row r="489" spans="1:7" ht="31.5" x14ac:dyDescent="0.25">
      <c r="A489" s="43" t="s">
        <v>392</v>
      </c>
      <c r="B489" s="44" t="s">
        <v>67</v>
      </c>
      <c r="C489" s="44" t="s">
        <v>393</v>
      </c>
      <c r="D489" s="114" t="s">
        <v>68</v>
      </c>
      <c r="E489" s="45">
        <v>23052.11</v>
      </c>
      <c r="F489" s="45">
        <v>20170.098999999998</v>
      </c>
      <c r="G489" s="45">
        <v>19711.089</v>
      </c>
    </row>
    <row r="490" spans="1:7" ht="31.5" x14ac:dyDescent="0.25">
      <c r="A490" s="43" t="s">
        <v>394</v>
      </c>
      <c r="B490" s="44" t="s">
        <v>67</v>
      </c>
      <c r="C490" s="44" t="s">
        <v>395</v>
      </c>
      <c r="D490" s="114" t="s">
        <v>68</v>
      </c>
      <c r="E490" s="45">
        <v>23052.11</v>
      </c>
      <c r="F490" s="45">
        <v>20170.098999999998</v>
      </c>
      <c r="G490" s="45">
        <v>19711.089</v>
      </c>
    </row>
    <row r="491" spans="1:7" ht="15.75" x14ac:dyDescent="0.25">
      <c r="A491" s="43" t="s">
        <v>396</v>
      </c>
      <c r="B491" s="44" t="s">
        <v>67</v>
      </c>
      <c r="C491" s="44" t="s">
        <v>397</v>
      </c>
      <c r="D491" s="114" t="s">
        <v>68</v>
      </c>
      <c r="E491" s="45">
        <v>16731.782999999999</v>
      </c>
      <c r="F491" s="45">
        <v>17585.376</v>
      </c>
      <c r="G491" s="45">
        <v>17585.376</v>
      </c>
    </row>
    <row r="492" spans="1:7" ht="77.25" customHeight="1" x14ac:dyDescent="0.25">
      <c r="A492" s="46" t="s">
        <v>330</v>
      </c>
      <c r="B492" s="47" t="s">
        <v>67</v>
      </c>
      <c r="C492" s="47" t="s">
        <v>397</v>
      </c>
      <c r="D492" s="47" t="s">
        <v>331</v>
      </c>
      <c r="E492" s="48">
        <v>6231.942</v>
      </c>
      <c r="F492" s="48">
        <v>6754.9160000000002</v>
      </c>
      <c r="G492" s="48">
        <v>6754.9160000000002</v>
      </c>
    </row>
    <row r="493" spans="1:7" ht="31.5" x14ac:dyDescent="0.25">
      <c r="A493" s="46" t="s">
        <v>219</v>
      </c>
      <c r="B493" s="47" t="s">
        <v>67</v>
      </c>
      <c r="C493" s="47" t="s">
        <v>397</v>
      </c>
      <c r="D493" s="47" t="s">
        <v>220</v>
      </c>
      <c r="E493" s="48">
        <v>372.97199999999998</v>
      </c>
      <c r="F493" s="48" t="s">
        <v>68</v>
      </c>
      <c r="G493" s="48" t="s">
        <v>68</v>
      </c>
    </row>
    <row r="494" spans="1:7" ht="31.5" x14ac:dyDescent="0.25">
      <c r="A494" s="46" t="s">
        <v>556</v>
      </c>
      <c r="B494" s="47" t="s">
        <v>67</v>
      </c>
      <c r="C494" s="47" t="s">
        <v>557</v>
      </c>
      <c r="D494" s="57" t="s">
        <v>68</v>
      </c>
      <c r="E494" s="48">
        <v>10108.370999999999</v>
      </c>
      <c r="F494" s="48">
        <v>10811.962</v>
      </c>
      <c r="G494" s="48">
        <v>10811.962</v>
      </c>
    </row>
    <row r="495" spans="1:7" ht="80.25" customHeight="1" x14ac:dyDescent="0.25">
      <c r="A495" s="46" t="s">
        <v>330</v>
      </c>
      <c r="B495" s="47" t="s">
        <v>67</v>
      </c>
      <c r="C495" s="47" t="s">
        <v>557</v>
      </c>
      <c r="D495" s="47" t="s">
        <v>331</v>
      </c>
      <c r="E495" s="48">
        <v>10108.370999999999</v>
      </c>
      <c r="F495" s="48">
        <v>10811.962</v>
      </c>
      <c r="G495" s="48">
        <v>10811.962</v>
      </c>
    </row>
    <row r="496" spans="1:7" ht="47.25" x14ac:dyDescent="0.25">
      <c r="A496" s="46" t="s">
        <v>398</v>
      </c>
      <c r="B496" s="47" t="s">
        <v>67</v>
      </c>
      <c r="C496" s="47" t="s">
        <v>399</v>
      </c>
      <c r="D496" s="57" t="s">
        <v>68</v>
      </c>
      <c r="E496" s="48">
        <v>18.498000000000001</v>
      </c>
      <c r="F496" s="48">
        <v>18.498000000000001</v>
      </c>
      <c r="G496" s="48">
        <v>18.498000000000001</v>
      </c>
    </row>
    <row r="497" spans="1:7" ht="31.5" x14ac:dyDescent="0.25">
      <c r="A497" s="46" t="s">
        <v>219</v>
      </c>
      <c r="B497" s="47" t="s">
        <v>67</v>
      </c>
      <c r="C497" s="47" t="s">
        <v>399</v>
      </c>
      <c r="D497" s="47" t="s">
        <v>220</v>
      </c>
      <c r="E497" s="48">
        <v>18.498000000000001</v>
      </c>
      <c r="F497" s="48">
        <v>18.498000000000001</v>
      </c>
      <c r="G497" s="48">
        <v>18.498000000000001</v>
      </c>
    </row>
    <row r="498" spans="1:7" ht="47.25" x14ac:dyDescent="0.25">
      <c r="A498" s="43" t="s">
        <v>558</v>
      </c>
      <c r="B498" s="44" t="s">
        <v>67</v>
      </c>
      <c r="C498" s="44" t="s">
        <v>400</v>
      </c>
      <c r="D498" s="114" t="s">
        <v>68</v>
      </c>
      <c r="E498" s="45">
        <v>492.5</v>
      </c>
      <c r="F498" s="45">
        <v>488.5</v>
      </c>
      <c r="G498" s="45">
        <v>483.5</v>
      </c>
    </row>
    <row r="499" spans="1:7" ht="47.25" x14ac:dyDescent="0.25">
      <c r="A499" s="46" t="s">
        <v>558</v>
      </c>
      <c r="B499" s="47" t="s">
        <v>67</v>
      </c>
      <c r="C499" s="47" t="s">
        <v>401</v>
      </c>
      <c r="D499" s="57" t="s">
        <v>68</v>
      </c>
      <c r="E499" s="48">
        <v>492.5</v>
      </c>
      <c r="F499" s="48">
        <v>488.5</v>
      </c>
      <c r="G499" s="48">
        <v>483.5</v>
      </c>
    </row>
    <row r="500" spans="1:7" ht="15.75" x14ac:dyDescent="0.25">
      <c r="A500" s="46" t="s">
        <v>253</v>
      </c>
      <c r="B500" s="47" t="s">
        <v>67</v>
      </c>
      <c r="C500" s="47" t="s">
        <v>401</v>
      </c>
      <c r="D500" s="47" t="s">
        <v>12</v>
      </c>
      <c r="E500" s="48">
        <v>492.5</v>
      </c>
      <c r="F500" s="48">
        <v>488.5</v>
      </c>
      <c r="G500" s="48">
        <v>483.5</v>
      </c>
    </row>
    <row r="501" spans="1:7" ht="31.5" x14ac:dyDescent="0.25">
      <c r="A501" s="43" t="s">
        <v>559</v>
      </c>
      <c r="B501" s="44" t="s">
        <v>67</v>
      </c>
      <c r="C501" s="44" t="s">
        <v>402</v>
      </c>
      <c r="D501" s="114" t="s">
        <v>68</v>
      </c>
      <c r="E501" s="45">
        <v>5827.8270000000002</v>
      </c>
      <c r="F501" s="45">
        <v>2096.223</v>
      </c>
      <c r="G501" s="45">
        <v>1642.213</v>
      </c>
    </row>
    <row r="502" spans="1:7" ht="15.75" x14ac:dyDescent="0.25">
      <c r="A502" s="46" t="s">
        <v>253</v>
      </c>
      <c r="B502" s="47" t="s">
        <v>67</v>
      </c>
      <c r="C502" s="47" t="s">
        <v>402</v>
      </c>
      <c r="D502" s="47" t="s">
        <v>12</v>
      </c>
      <c r="E502" s="48">
        <v>5827.8270000000002</v>
      </c>
      <c r="F502" s="48">
        <v>2096.223</v>
      </c>
      <c r="G502" s="48">
        <v>1642.213</v>
      </c>
    </row>
    <row r="503" spans="1:7" ht="15.75" x14ac:dyDescent="0.25">
      <c r="A503" s="43" t="s">
        <v>460</v>
      </c>
      <c r="B503" s="44" t="s">
        <v>67</v>
      </c>
      <c r="C503" s="44" t="s">
        <v>461</v>
      </c>
      <c r="D503" s="114" t="s">
        <v>68</v>
      </c>
      <c r="E503" s="45" t="s">
        <v>68</v>
      </c>
      <c r="F503" s="45">
        <v>9000</v>
      </c>
      <c r="G503" s="45">
        <v>19000</v>
      </c>
    </row>
    <row r="504" spans="1:7" ht="15.75" x14ac:dyDescent="0.25">
      <c r="A504" s="43" t="s">
        <v>462</v>
      </c>
      <c r="B504" s="44" t="s">
        <v>67</v>
      </c>
      <c r="C504" s="44" t="s">
        <v>463</v>
      </c>
      <c r="D504" s="114" t="s">
        <v>68</v>
      </c>
      <c r="E504" s="45" t="s">
        <v>68</v>
      </c>
      <c r="F504" s="45">
        <v>9000</v>
      </c>
      <c r="G504" s="45">
        <v>19000</v>
      </c>
    </row>
    <row r="505" spans="1:7" ht="15.75" x14ac:dyDescent="0.25">
      <c r="A505" s="46" t="s">
        <v>482</v>
      </c>
      <c r="B505" s="47" t="s">
        <v>67</v>
      </c>
      <c r="C505" s="47" t="s">
        <v>483</v>
      </c>
      <c r="D505" s="57" t="s">
        <v>68</v>
      </c>
      <c r="E505" s="48" t="s">
        <v>68</v>
      </c>
      <c r="F505" s="48">
        <v>9000</v>
      </c>
      <c r="G505" s="48">
        <v>19000</v>
      </c>
    </row>
  </sheetData>
  <autoFilter ref="A13:G473"/>
  <mergeCells count="12">
    <mergeCell ref="D1:G1"/>
    <mergeCell ref="A2:G2"/>
    <mergeCell ref="A3:G3"/>
    <mergeCell ref="D5:G5"/>
    <mergeCell ref="A9:G9"/>
    <mergeCell ref="A6:G6"/>
    <mergeCell ref="A7:G7"/>
    <mergeCell ref="A11:A12"/>
    <mergeCell ref="B11:B12"/>
    <mergeCell ref="C11:C12"/>
    <mergeCell ref="D11:D12"/>
    <mergeCell ref="E11:G11"/>
  </mergeCells>
  <pageMargins left="0.70866141732283472" right="0.70866141732283472" top="0.74803149606299213" bottom="0.74803149606299213" header="0.31496062992125984" footer="0.31496062992125984"/>
  <pageSetup paperSize="9" scale="64" fitToHeight="51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A2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0.4257812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61"/>
      <c r="B2" s="61"/>
      <c r="C2" s="61"/>
      <c r="D2" s="61"/>
      <c r="E2" s="61"/>
      <c r="F2" s="61"/>
      <c r="G2" s="61"/>
      <c r="H2" s="137" t="str">
        <f>H6</f>
        <v>Приложение 4</v>
      </c>
      <c r="I2" s="137"/>
      <c r="J2" s="137"/>
      <c r="K2" s="137"/>
    </row>
    <row r="3" spans="1:11" ht="18.75" x14ac:dyDescent="0.3">
      <c r="A3" s="137" t="str">
        <f>'Прил 1'!A2:E2</f>
        <v>к решению Совета муниципального района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</row>
    <row r="4" spans="1:11" ht="18.75" x14ac:dyDescent="0.3">
      <c r="A4" s="137" t="str">
        <f>'Прил 1'!A3:E3</f>
        <v>"Княжпогостский" от 20 апреля 2023 года № 310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</row>
    <row r="6" spans="1:11" ht="18.75" x14ac:dyDescent="0.3">
      <c r="A6" s="1"/>
      <c r="B6" s="26"/>
      <c r="C6" s="26"/>
      <c r="D6" s="26"/>
      <c r="E6" s="26"/>
      <c r="F6" s="26"/>
      <c r="G6" s="26"/>
      <c r="H6" s="123" t="s">
        <v>2</v>
      </c>
      <c r="I6" s="123"/>
      <c r="J6" s="127"/>
      <c r="K6" s="127"/>
    </row>
    <row r="7" spans="1:11" ht="22.5" customHeight="1" x14ac:dyDescent="0.25">
      <c r="A7" s="123" t="str">
        <f>'Прил 1'!A6:E6</f>
        <v>к решению Совета муниципального района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</row>
    <row r="8" spans="1:11" ht="18.75" customHeight="1" x14ac:dyDescent="0.25">
      <c r="A8" s="123" t="str">
        <f>'Прил 1'!A7:E7</f>
        <v>"Княжпогостский" от 21 декабря 2022 года № 288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11" ht="18.75" x14ac:dyDescent="0.3">
      <c r="A9" s="1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131" t="s">
        <v>588</v>
      </c>
      <c r="B10" s="132"/>
      <c r="C10" s="132"/>
      <c r="D10" s="132"/>
      <c r="E10" s="132"/>
      <c r="F10" s="132"/>
      <c r="G10" s="132"/>
      <c r="H10" s="132"/>
      <c r="I10" s="132"/>
      <c r="J10" s="133"/>
      <c r="K10" s="133"/>
    </row>
    <row r="11" spans="1:11" ht="10.5" customHeight="1" x14ac:dyDescent="0.25">
      <c r="A11" s="131" t="s">
        <v>589</v>
      </c>
      <c r="B11" s="132"/>
      <c r="C11" s="132"/>
      <c r="D11" s="132"/>
      <c r="E11" s="132"/>
      <c r="F11" s="132"/>
      <c r="G11" s="132"/>
      <c r="H11" s="132"/>
      <c r="I11" s="132"/>
      <c r="J11" s="133"/>
      <c r="K11" s="133"/>
    </row>
    <row r="12" spans="1:11" ht="9.75" customHeight="1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11" ht="29.25" customHeight="1" x14ac:dyDescent="0.25">
      <c r="A14" s="138" t="s">
        <v>3</v>
      </c>
      <c r="B14" s="139"/>
      <c r="C14" s="139"/>
      <c r="D14" s="139"/>
      <c r="E14" s="139"/>
      <c r="F14" s="139"/>
      <c r="G14" s="140"/>
      <c r="H14" s="144" t="s">
        <v>4</v>
      </c>
      <c r="I14" s="134" t="s">
        <v>590</v>
      </c>
      <c r="J14" s="135"/>
      <c r="K14" s="136"/>
    </row>
    <row r="15" spans="1:11" ht="23.25" customHeight="1" x14ac:dyDescent="0.25">
      <c r="A15" s="141"/>
      <c r="B15" s="142"/>
      <c r="C15" s="142"/>
      <c r="D15" s="142"/>
      <c r="E15" s="142"/>
      <c r="F15" s="142"/>
      <c r="G15" s="143"/>
      <c r="H15" s="145"/>
      <c r="I15" s="30" t="s">
        <v>0</v>
      </c>
      <c r="J15" s="31" t="s">
        <v>1</v>
      </c>
      <c r="K15" s="32" t="s">
        <v>507</v>
      </c>
    </row>
    <row r="16" spans="1:11" ht="18.75" x14ac:dyDescent="0.3">
      <c r="A16" s="128">
        <v>1</v>
      </c>
      <c r="B16" s="129"/>
      <c r="C16" s="129"/>
      <c r="D16" s="129"/>
      <c r="E16" s="129"/>
      <c r="F16" s="129"/>
      <c r="G16" s="130"/>
      <c r="H16" s="5">
        <v>2</v>
      </c>
      <c r="I16" s="3">
        <v>3</v>
      </c>
      <c r="J16" s="3">
        <v>4</v>
      </c>
      <c r="K16" s="4">
        <v>5</v>
      </c>
    </row>
    <row r="17" spans="1:11" ht="41.25" customHeight="1" x14ac:dyDescent="0.25">
      <c r="A17" s="35" t="s">
        <v>5</v>
      </c>
      <c r="B17" s="35" t="s">
        <v>6</v>
      </c>
      <c r="C17" s="35" t="s">
        <v>6</v>
      </c>
      <c r="D17" s="35" t="s">
        <v>6</v>
      </c>
      <c r="E17" s="35" t="s">
        <v>6</v>
      </c>
      <c r="F17" s="35" t="s">
        <v>7</v>
      </c>
      <c r="G17" s="35" t="s">
        <v>8</v>
      </c>
      <c r="H17" s="36" t="s">
        <v>9</v>
      </c>
      <c r="I17" s="37">
        <f>SUM(I18,I27)</f>
        <v>58967.436519999988</v>
      </c>
      <c r="J17" s="37">
        <f>SUM(J18,J27)</f>
        <v>1113.1519199999748</v>
      </c>
      <c r="K17" s="37">
        <f>SUM(K18,K27)</f>
        <v>900</v>
      </c>
    </row>
    <row r="18" spans="1:11" ht="38.25" customHeight="1" x14ac:dyDescent="0.25">
      <c r="A18" s="35" t="s">
        <v>5</v>
      </c>
      <c r="B18" s="35" t="s">
        <v>10</v>
      </c>
      <c r="C18" s="35" t="s">
        <v>6</v>
      </c>
      <c r="D18" s="35" t="s">
        <v>6</v>
      </c>
      <c r="E18" s="35" t="s">
        <v>6</v>
      </c>
      <c r="F18" s="35" t="s">
        <v>7</v>
      </c>
      <c r="G18" s="35" t="s">
        <v>8</v>
      </c>
      <c r="H18" s="36" t="s">
        <v>11</v>
      </c>
      <c r="I18" s="38">
        <f>SUM(I23,I20)</f>
        <v>58967.436519999988</v>
      </c>
      <c r="J18" s="38">
        <f>SUM(J23,J20)</f>
        <v>1113.1519199999748</v>
      </c>
      <c r="K18" s="38">
        <f>SUM(K23,K20)</f>
        <v>900</v>
      </c>
    </row>
    <row r="19" spans="1:11" ht="22.5" customHeight="1" x14ac:dyDescent="0.25">
      <c r="A19" s="35" t="s">
        <v>5</v>
      </c>
      <c r="B19" s="35" t="s">
        <v>10</v>
      </c>
      <c r="C19" s="35" t="s">
        <v>6</v>
      </c>
      <c r="D19" s="35" t="s">
        <v>6</v>
      </c>
      <c r="E19" s="35" t="s">
        <v>6</v>
      </c>
      <c r="F19" s="35" t="s">
        <v>7</v>
      </c>
      <c r="G19" s="35" t="s">
        <v>12</v>
      </c>
      <c r="H19" s="39" t="s">
        <v>13</v>
      </c>
      <c r="I19" s="38">
        <f>I20</f>
        <v>-785345.72172999999</v>
      </c>
      <c r="J19" s="38">
        <f t="shared" ref="J19:K19" si="0">J20</f>
        <v>-756692.80767000001</v>
      </c>
      <c r="K19" s="38">
        <f t="shared" si="0"/>
        <v>-775202.35100000002</v>
      </c>
    </row>
    <row r="20" spans="1:11" ht="37.5" x14ac:dyDescent="0.25">
      <c r="A20" s="35" t="s">
        <v>5</v>
      </c>
      <c r="B20" s="35" t="s">
        <v>10</v>
      </c>
      <c r="C20" s="35" t="s">
        <v>14</v>
      </c>
      <c r="D20" s="35" t="s">
        <v>6</v>
      </c>
      <c r="E20" s="35" t="s">
        <v>6</v>
      </c>
      <c r="F20" s="35" t="s">
        <v>7</v>
      </c>
      <c r="G20" s="35" t="s">
        <v>12</v>
      </c>
      <c r="H20" s="39" t="s">
        <v>15</v>
      </c>
      <c r="I20" s="38">
        <f>I21</f>
        <v>-785345.72172999999</v>
      </c>
      <c r="J20" s="38">
        <f t="shared" ref="J20:K20" si="1">J21</f>
        <v>-756692.80767000001</v>
      </c>
      <c r="K20" s="38">
        <f t="shared" si="1"/>
        <v>-775202.35100000002</v>
      </c>
    </row>
    <row r="21" spans="1:11" ht="37.5" x14ac:dyDescent="0.25">
      <c r="A21" s="35" t="s">
        <v>5</v>
      </c>
      <c r="B21" s="35" t="s">
        <v>10</v>
      </c>
      <c r="C21" s="35" t="s">
        <v>14</v>
      </c>
      <c r="D21" s="35" t="s">
        <v>5</v>
      </c>
      <c r="E21" s="35" t="s">
        <v>6</v>
      </c>
      <c r="F21" s="35" t="s">
        <v>7</v>
      </c>
      <c r="G21" s="35" t="s">
        <v>16</v>
      </c>
      <c r="H21" s="39" t="s">
        <v>17</v>
      </c>
      <c r="I21" s="38">
        <f>I22</f>
        <v>-785345.72172999999</v>
      </c>
      <c r="J21" s="38">
        <f t="shared" ref="J21:K21" si="2">J22</f>
        <v>-756692.80767000001</v>
      </c>
      <c r="K21" s="38">
        <f t="shared" si="2"/>
        <v>-775202.35100000002</v>
      </c>
    </row>
    <row r="22" spans="1:11" ht="56.25" x14ac:dyDescent="0.25">
      <c r="A22" s="35" t="s">
        <v>5</v>
      </c>
      <c r="B22" s="35" t="s">
        <v>10</v>
      </c>
      <c r="C22" s="35" t="s">
        <v>14</v>
      </c>
      <c r="D22" s="35" t="s">
        <v>5</v>
      </c>
      <c r="E22" s="35" t="s">
        <v>10</v>
      </c>
      <c r="F22" s="35" t="s">
        <v>7</v>
      </c>
      <c r="G22" s="35" t="s">
        <v>16</v>
      </c>
      <c r="H22" s="39" t="s">
        <v>18</v>
      </c>
      <c r="I22" s="40">
        <f>-'Прил 1'!C136</f>
        <v>-785345.72172999999</v>
      </c>
      <c r="J22" s="40">
        <f>-'Прил 1'!D136</f>
        <v>-756692.80767000001</v>
      </c>
      <c r="K22" s="40">
        <f>-'Прил 1'!E136</f>
        <v>-775202.35100000002</v>
      </c>
    </row>
    <row r="23" spans="1:11" ht="21.75" customHeight="1" x14ac:dyDescent="0.25">
      <c r="A23" s="35" t="s">
        <v>5</v>
      </c>
      <c r="B23" s="35" t="s">
        <v>10</v>
      </c>
      <c r="C23" s="35" t="s">
        <v>6</v>
      </c>
      <c r="D23" s="35" t="s">
        <v>6</v>
      </c>
      <c r="E23" s="35" t="s">
        <v>6</v>
      </c>
      <c r="F23" s="35" t="s">
        <v>7</v>
      </c>
      <c r="G23" s="35" t="s">
        <v>19</v>
      </c>
      <c r="H23" s="39" t="s">
        <v>20</v>
      </c>
      <c r="I23" s="38">
        <f>I24</f>
        <v>844313.15824999998</v>
      </c>
      <c r="J23" s="38">
        <f t="shared" ref="J23:K23" si="3">J24</f>
        <v>757805.95958999998</v>
      </c>
      <c r="K23" s="38">
        <f t="shared" si="3"/>
        <v>776102.35100000002</v>
      </c>
    </row>
    <row r="24" spans="1:11" ht="37.5" x14ac:dyDescent="0.25">
      <c r="A24" s="35" t="s">
        <v>5</v>
      </c>
      <c r="B24" s="35" t="s">
        <v>10</v>
      </c>
      <c r="C24" s="35" t="s">
        <v>14</v>
      </c>
      <c r="D24" s="35" t="s">
        <v>6</v>
      </c>
      <c r="E24" s="35" t="s">
        <v>6</v>
      </c>
      <c r="F24" s="35" t="s">
        <v>7</v>
      </c>
      <c r="G24" s="35" t="s">
        <v>19</v>
      </c>
      <c r="H24" s="39" t="s">
        <v>21</v>
      </c>
      <c r="I24" s="38">
        <f>I25</f>
        <v>844313.15824999998</v>
      </c>
      <c r="J24" s="38">
        <f t="shared" ref="J24:K24" si="4">J25</f>
        <v>757805.95958999998</v>
      </c>
      <c r="K24" s="38">
        <f t="shared" si="4"/>
        <v>776102.35100000002</v>
      </c>
    </row>
    <row r="25" spans="1:11" ht="37.5" x14ac:dyDescent="0.25">
      <c r="A25" s="35" t="s">
        <v>5</v>
      </c>
      <c r="B25" s="35" t="s">
        <v>10</v>
      </c>
      <c r="C25" s="35" t="s">
        <v>14</v>
      </c>
      <c r="D25" s="35" t="s">
        <v>5</v>
      </c>
      <c r="E25" s="35" t="s">
        <v>6</v>
      </c>
      <c r="F25" s="35" t="s">
        <v>7</v>
      </c>
      <c r="G25" s="35" t="s">
        <v>22</v>
      </c>
      <c r="H25" s="39" t="s">
        <v>23</v>
      </c>
      <c r="I25" s="38">
        <f>I26</f>
        <v>844313.15824999998</v>
      </c>
      <c r="J25" s="38">
        <f t="shared" ref="J25:K25" si="5">J26</f>
        <v>757805.95958999998</v>
      </c>
      <c r="K25" s="38">
        <f t="shared" si="5"/>
        <v>776102.35100000002</v>
      </c>
    </row>
    <row r="26" spans="1:11" ht="56.25" x14ac:dyDescent="0.25">
      <c r="A26" s="35" t="s">
        <v>5</v>
      </c>
      <c r="B26" s="35" t="s">
        <v>10</v>
      </c>
      <c r="C26" s="35" t="s">
        <v>14</v>
      </c>
      <c r="D26" s="35" t="s">
        <v>5</v>
      </c>
      <c r="E26" s="35" t="s">
        <v>10</v>
      </c>
      <c r="F26" s="35" t="s">
        <v>7</v>
      </c>
      <c r="G26" s="35" t="s">
        <v>22</v>
      </c>
      <c r="H26" s="39" t="s">
        <v>24</v>
      </c>
      <c r="I26" s="38">
        <f>'Прил 2'!D14</f>
        <v>844313.15824999998</v>
      </c>
      <c r="J26" s="38">
        <f>'Прил 2'!E14</f>
        <v>757805.95958999998</v>
      </c>
      <c r="K26" s="38">
        <f>'Прил 2'!F14</f>
        <v>776102.35100000002</v>
      </c>
    </row>
    <row r="27" spans="1:11" ht="26.25" hidden="1" customHeight="1" x14ac:dyDescent="0.25">
      <c r="A27" s="6" t="s">
        <v>5</v>
      </c>
      <c r="B27" s="6" t="s">
        <v>25</v>
      </c>
      <c r="C27" s="6" t="s">
        <v>6</v>
      </c>
      <c r="D27" s="6" t="s">
        <v>6</v>
      </c>
      <c r="E27" s="6" t="s">
        <v>6</v>
      </c>
      <c r="F27" s="6" t="s">
        <v>7</v>
      </c>
      <c r="G27" s="6" t="s">
        <v>8</v>
      </c>
      <c r="H27" s="7" t="s">
        <v>26</v>
      </c>
      <c r="I27" s="10">
        <f>SUM(I28,I31)</f>
        <v>0</v>
      </c>
      <c r="J27" s="8"/>
      <c r="K27" s="8"/>
    </row>
    <row r="28" spans="1:11" ht="26.25" hidden="1" customHeight="1" x14ac:dyDescent="0.25">
      <c r="A28" s="6" t="s">
        <v>5</v>
      </c>
      <c r="B28" s="6" t="s">
        <v>25</v>
      </c>
      <c r="C28" s="6" t="s">
        <v>27</v>
      </c>
      <c r="D28" s="6" t="s">
        <v>6</v>
      </c>
      <c r="E28" s="6" t="s">
        <v>6</v>
      </c>
      <c r="F28" s="6" t="s">
        <v>7</v>
      </c>
      <c r="G28" s="6" t="s">
        <v>8</v>
      </c>
      <c r="H28" s="9" t="s">
        <v>28</v>
      </c>
      <c r="I28" s="10">
        <f>SUM(I29)</f>
        <v>0</v>
      </c>
    </row>
    <row r="29" spans="1:11" ht="26.25" hidden="1" customHeight="1" x14ac:dyDescent="0.25">
      <c r="A29" s="6" t="s">
        <v>5</v>
      </c>
      <c r="B29" s="6" t="s">
        <v>25</v>
      </c>
      <c r="C29" s="6" t="s">
        <v>27</v>
      </c>
      <c r="D29" s="6" t="s">
        <v>6</v>
      </c>
      <c r="E29" s="6" t="s">
        <v>6</v>
      </c>
      <c r="F29" s="6" t="s">
        <v>7</v>
      </c>
      <c r="G29" s="6" t="s">
        <v>29</v>
      </c>
      <c r="H29" s="9" t="s">
        <v>30</v>
      </c>
      <c r="I29" s="10">
        <f>SUM(I30)</f>
        <v>0</v>
      </c>
    </row>
    <row r="30" spans="1:11" ht="26.25" hidden="1" customHeight="1" x14ac:dyDescent="0.25">
      <c r="A30" s="6" t="s">
        <v>5</v>
      </c>
      <c r="B30" s="6" t="s">
        <v>25</v>
      </c>
      <c r="C30" s="6" t="s">
        <v>27</v>
      </c>
      <c r="D30" s="6" t="s">
        <v>6</v>
      </c>
      <c r="E30" s="6" t="s">
        <v>10</v>
      </c>
      <c r="F30" s="6" t="s">
        <v>7</v>
      </c>
      <c r="G30" s="6" t="s">
        <v>31</v>
      </c>
      <c r="H30" s="9" t="s">
        <v>32</v>
      </c>
      <c r="I30" s="10">
        <v>0</v>
      </c>
    </row>
    <row r="31" spans="1:11" ht="26.25" hidden="1" customHeight="1" x14ac:dyDescent="0.25">
      <c r="A31" s="6" t="s">
        <v>5</v>
      </c>
      <c r="B31" s="6" t="s">
        <v>25</v>
      </c>
      <c r="C31" s="6" t="s">
        <v>10</v>
      </c>
      <c r="D31" s="6" t="s">
        <v>6</v>
      </c>
      <c r="E31" s="6" t="s">
        <v>6</v>
      </c>
      <c r="F31" s="6" t="s">
        <v>7</v>
      </c>
      <c r="G31" s="6" t="s">
        <v>8</v>
      </c>
      <c r="H31" s="9" t="s">
        <v>33</v>
      </c>
      <c r="I31" s="10">
        <f>SUM(I32)</f>
        <v>0</v>
      </c>
    </row>
    <row r="32" spans="1:11" ht="26.25" hidden="1" customHeight="1" x14ac:dyDescent="0.25">
      <c r="A32" s="6" t="s">
        <v>5</v>
      </c>
      <c r="B32" s="6" t="s">
        <v>25</v>
      </c>
      <c r="C32" s="6" t="s">
        <v>10</v>
      </c>
      <c r="D32" s="6" t="s">
        <v>6</v>
      </c>
      <c r="E32" s="6" t="s">
        <v>6</v>
      </c>
      <c r="F32" s="6" t="s">
        <v>7</v>
      </c>
      <c r="G32" s="6" t="s">
        <v>19</v>
      </c>
      <c r="H32" s="9" t="s">
        <v>34</v>
      </c>
      <c r="I32" s="10">
        <f>SUM(I33)</f>
        <v>0</v>
      </c>
    </row>
    <row r="33" spans="1:9" ht="26.25" hidden="1" customHeight="1" x14ac:dyDescent="0.25">
      <c r="A33" s="6" t="s">
        <v>5</v>
      </c>
      <c r="B33" s="6" t="s">
        <v>25</v>
      </c>
      <c r="C33" s="6" t="s">
        <v>10</v>
      </c>
      <c r="D33" s="6" t="s">
        <v>5</v>
      </c>
      <c r="E33" s="6" t="s">
        <v>10</v>
      </c>
      <c r="F33" s="6" t="s">
        <v>7</v>
      </c>
      <c r="G33" s="6" t="s">
        <v>35</v>
      </c>
      <c r="H33" s="9" t="s">
        <v>36</v>
      </c>
      <c r="I33" s="11"/>
    </row>
    <row r="34" spans="1:9" ht="18" x14ac:dyDescent="0.25">
      <c r="A34" s="12"/>
      <c r="B34" s="12"/>
      <c r="C34" s="12"/>
      <c r="D34" s="12"/>
      <c r="E34" s="12"/>
      <c r="F34" s="12"/>
      <c r="G34" s="12"/>
      <c r="H34" s="13"/>
      <c r="I34" s="14"/>
    </row>
    <row r="35" spans="1:9" x14ac:dyDescent="0.25">
      <c r="A35" s="15"/>
      <c r="B35" s="15"/>
      <c r="C35" s="15"/>
      <c r="D35" s="15"/>
      <c r="E35" s="15"/>
      <c r="F35" s="15"/>
      <c r="G35" s="15"/>
      <c r="H35" s="16"/>
      <c r="I35" s="17"/>
    </row>
  </sheetData>
  <mergeCells count="12">
    <mergeCell ref="H2:K2"/>
    <mergeCell ref="A3:K3"/>
    <mergeCell ref="A4:K4"/>
    <mergeCell ref="A14:G15"/>
    <mergeCell ref="H14:H15"/>
    <mergeCell ref="A16:G16"/>
    <mergeCell ref="H6:K6"/>
    <mergeCell ref="A10:K10"/>
    <mergeCell ref="A11:K12"/>
    <mergeCell ref="I14:K14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60" firstPageNumber="45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6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6" customWidth="1"/>
    <col min="2" max="4" width="19.7109375" style="66" customWidth="1"/>
    <col min="5" max="5" width="9.140625" style="66" customWidth="1"/>
    <col min="6" max="6" width="9.140625" style="66"/>
    <col min="7" max="7" width="14.5703125" style="66" customWidth="1"/>
    <col min="8" max="255" width="9.140625" style="66"/>
    <col min="256" max="256" width="4.140625" style="66" customWidth="1"/>
    <col min="257" max="257" width="43.5703125" style="66" customWidth="1"/>
    <col min="258" max="258" width="15" style="66" customWidth="1"/>
    <col min="259" max="259" width="14.28515625" style="66" customWidth="1"/>
    <col min="260" max="260" width="15.140625" style="66" customWidth="1"/>
    <col min="261" max="261" width="9.140625" style="66" customWidth="1"/>
    <col min="262" max="262" width="9.140625" style="66"/>
    <col min="263" max="263" width="14.5703125" style="66" customWidth="1"/>
    <col min="264" max="511" width="9.140625" style="66"/>
    <col min="512" max="512" width="4.140625" style="66" customWidth="1"/>
    <col min="513" max="513" width="43.5703125" style="66" customWidth="1"/>
    <col min="514" max="514" width="15" style="66" customWidth="1"/>
    <col min="515" max="515" width="14.28515625" style="66" customWidth="1"/>
    <col min="516" max="516" width="15.140625" style="66" customWidth="1"/>
    <col min="517" max="517" width="9.140625" style="66" customWidth="1"/>
    <col min="518" max="518" width="9.140625" style="66"/>
    <col min="519" max="519" width="14.5703125" style="66" customWidth="1"/>
    <col min="520" max="767" width="9.140625" style="66"/>
    <col min="768" max="768" width="4.140625" style="66" customWidth="1"/>
    <col min="769" max="769" width="43.5703125" style="66" customWidth="1"/>
    <col min="770" max="770" width="15" style="66" customWidth="1"/>
    <col min="771" max="771" width="14.28515625" style="66" customWidth="1"/>
    <col min="772" max="772" width="15.140625" style="66" customWidth="1"/>
    <col min="773" max="773" width="9.140625" style="66" customWidth="1"/>
    <col min="774" max="774" width="9.140625" style="66"/>
    <col min="775" max="775" width="14.5703125" style="66" customWidth="1"/>
    <col min="776" max="1023" width="9.140625" style="66"/>
    <col min="1024" max="1024" width="4.140625" style="66" customWidth="1"/>
    <col min="1025" max="1025" width="43.5703125" style="66" customWidth="1"/>
    <col min="1026" max="1026" width="15" style="66" customWidth="1"/>
    <col min="1027" max="1027" width="14.28515625" style="66" customWidth="1"/>
    <col min="1028" max="1028" width="15.140625" style="66" customWidth="1"/>
    <col min="1029" max="1029" width="9.140625" style="66" customWidth="1"/>
    <col min="1030" max="1030" width="9.140625" style="66"/>
    <col min="1031" max="1031" width="14.5703125" style="66" customWidth="1"/>
    <col min="1032" max="1279" width="9.140625" style="66"/>
    <col min="1280" max="1280" width="4.140625" style="66" customWidth="1"/>
    <col min="1281" max="1281" width="43.5703125" style="66" customWidth="1"/>
    <col min="1282" max="1282" width="15" style="66" customWidth="1"/>
    <col min="1283" max="1283" width="14.28515625" style="66" customWidth="1"/>
    <col min="1284" max="1284" width="15.140625" style="66" customWidth="1"/>
    <col min="1285" max="1285" width="9.140625" style="66" customWidth="1"/>
    <col min="1286" max="1286" width="9.140625" style="66"/>
    <col min="1287" max="1287" width="14.5703125" style="66" customWidth="1"/>
    <col min="1288" max="1535" width="9.140625" style="66"/>
    <col min="1536" max="1536" width="4.140625" style="66" customWidth="1"/>
    <col min="1537" max="1537" width="43.5703125" style="66" customWidth="1"/>
    <col min="1538" max="1538" width="15" style="66" customWidth="1"/>
    <col min="1539" max="1539" width="14.28515625" style="66" customWidth="1"/>
    <col min="1540" max="1540" width="15.140625" style="66" customWidth="1"/>
    <col min="1541" max="1541" width="9.140625" style="66" customWidth="1"/>
    <col min="1542" max="1542" width="9.140625" style="66"/>
    <col min="1543" max="1543" width="14.5703125" style="66" customWidth="1"/>
    <col min="1544" max="1791" width="9.140625" style="66"/>
    <col min="1792" max="1792" width="4.140625" style="66" customWidth="1"/>
    <col min="1793" max="1793" width="43.5703125" style="66" customWidth="1"/>
    <col min="1794" max="1794" width="15" style="66" customWidth="1"/>
    <col min="1795" max="1795" width="14.28515625" style="66" customWidth="1"/>
    <col min="1796" max="1796" width="15.140625" style="66" customWidth="1"/>
    <col min="1797" max="1797" width="9.140625" style="66" customWidth="1"/>
    <col min="1798" max="1798" width="9.140625" style="66"/>
    <col min="1799" max="1799" width="14.5703125" style="66" customWidth="1"/>
    <col min="1800" max="2047" width="9.140625" style="66"/>
    <col min="2048" max="2048" width="4.140625" style="66" customWidth="1"/>
    <col min="2049" max="2049" width="43.5703125" style="66" customWidth="1"/>
    <col min="2050" max="2050" width="15" style="66" customWidth="1"/>
    <col min="2051" max="2051" width="14.28515625" style="66" customWidth="1"/>
    <col min="2052" max="2052" width="15.140625" style="66" customWidth="1"/>
    <col min="2053" max="2053" width="9.140625" style="66" customWidth="1"/>
    <col min="2054" max="2054" width="9.140625" style="66"/>
    <col min="2055" max="2055" width="14.5703125" style="66" customWidth="1"/>
    <col min="2056" max="2303" width="9.140625" style="66"/>
    <col min="2304" max="2304" width="4.140625" style="66" customWidth="1"/>
    <col min="2305" max="2305" width="43.5703125" style="66" customWidth="1"/>
    <col min="2306" max="2306" width="15" style="66" customWidth="1"/>
    <col min="2307" max="2307" width="14.28515625" style="66" customWidth="1"/>
    <col min="2308" max="2308" width="15.140625" style="66" customWidth="1"/>
    <col min="2309" max="2309" width="9.140625" style="66" customWidth="1"/>
    <col min="2310" max="2310" width="9.140625" style="66"/>
    <col min="2311" max="2311" width="14.5703125" style="66" customWidth="1"/>
    <col min="2312" max="2559" width="9.140625" style="66"/>
    <col min="2560" max="2560" width="4.140625" style="66" customWidth="1"/>
    <col min="2561" max="2561" width="43.5703125" style="66" customWidth="1"/>
    <col min="2562" max="2562" width="15" style="66" customWidth="1"/>
    <col min="2563" max="2563" width="14.28515625" style="66" customWidth="1"/>
    <col min="2564" max="2564" width="15.140625" style="66" customWidth="1"/>
    <col min="2565" max="2565" width="9.140625" style="66" customWidth="1"/>
    <col min="2566" max="2566" width="9.140625" style="66"/>
    <col min="2567" max="2567" width="14.5703125" style="66" customWidth="1"/>
    <col min="2568" max="2815" width="9.140625" style="66"/>
    <col min="2816" max="2816" width="4.140625" style="66" customWidth="1"/>
    <col min="2817" max="2817" width="43.5703125" style="66" customWidth="1"/>
    <col min="2818" max="2818" width="15" style="66" customWidth="1"/>
    <col min="2819" max="2819" width="14.28515625" style="66" customWidth="1"/>
    <col min="2820" max="2820" width="15.140625" style="66" customWidth="1"/>
    <col min="2821" max="2821" width="9.140625" style="66" customWidth="1"/>
    <col min="2822" max="2822" width="9.140625" style="66"/>
    <col min="2823" max="2823" width="14.5703125" style="66" customWidth="1"/>
    <col min="2824" max="3071" width="9.140625" style="66"/>
    <col min="3072" max="3072" width="4.140625" style="66" customWidth="1"/>
    <col min="3073" max="3073" width="43.5703125" style="66" customWidth="1"/>
    <col min="3074" max="3074" width="15" style="66" customWidth="1"/>
    <col min="3075" max="3075" width="14.28515625" style="66" customWidth="1"/>
    <col min="3076" max="3076" width="15.140625" style="66" customWidth="1"/>
    <col min="3077" max="3077" width="9.140625" style="66" customWidth="1"/>
    <col min="3078" max="3078" width="9.140625" style="66"/>
    <col min="3079" max="3079" width="14.5703125" style="66" customWidth="1"/>
    <col min="3080" max="3327" width="9.140625" style="66"/>
    <col min="3328" max="3328" width="4.140625" style="66" customWidth="1"/>
    <col min="3329" max="3329" width="43.5703125" style="66" customWidth="1"/>
    <col min="3330" max="3330" width="15" style="66" customWidth="1"/>
    <col min="3331" max="3331" width="14.28515625" style="66" customWidth="1"/>
    <col min="3332" max="3332" width="15.140625" style="66" customWidth="1"/>
    <col min="3333" max="3333" width="9.140625" style="66" customWidth="1"/>
    <col min="3334" max="3334" width="9.140625" style="66"/>
    <col min="3335" max="3335" width="14.5703125" style="66" customWidth="1"/>
    <col min="3336" max="3583" width="9.140625" style="66"/>
    <col min="3584" max="3584" width="4.140625" style="66" customWidth="1"/>
    <col min="3585" max="3585" width="43.5703125" style="66" customWidth="1"/>
    <col min="3586" max="3586" width="15" style="66" customWidth="1"/>
    <col min="3587" max="3587" width="14.28515625" style="66" customWidth="1"/>
    <col min="3588" max="3588" width="15.140625" style="66" customWidth="1"/>
    <col min="3589" max="3589" width="9.140625" style="66" customWidth="1"/>
    <col min="3590" max="3590" width="9.140625" style="66"/>
    <col min="3591" max="3591" width="14.5703125" style="66" customWidth="1"/>
    <col min="3592" max="3839" width="9.140625" style="66"/>
    <col min="3840" max="3840" width="4.140625" style="66" customWidth="1"/>
    <col min="3841" max="3841" width="43.5703125" style="66" customWidth="1"/>
    <col min="3842" max="3842" width="15" style="66" customWidth="1"/>
    <col min="3843" max="3843" width="14.28515625" style="66" customWidth="1"/>
    <col min="3844" max="3844" width="15.140625" style="66" customWidth="1"/>
    <col min="3845" max="3845" width="9.140625" style="66" customWidth="1"/>
    <col min="3846" max="3846" width="9.140625" style="66"/>
    <col min="3847" max="3847" width="14.5703125" style="66" customWidth="1"/>
    <col min="3848" max="4095" width="9.140625" style="66"/>
    <col min="4096" max="4096" width="4.140625" style="66" customWidth="1"/>
    <col min="4097" max="4097" width="43.5703125" style="66" customWidth="1"/>
    <col min="4098" max="4098" width="15" style="66" customWidth="1"/>
    <col min="4099" max="4099" width="14.28515625" style="66" customWidth="1"/>
    <col min="4100" max="4100" width="15.140625" style="66" customWidth="1"/>
    <col min="4101" max="4101" width="9.140625" style="66" customWidth="1"/>
    <col min="4102" max="4102" width="9.140625" style="66"/>
    <col min="4103" max="4103" width="14.5703125" style="66" customWidth="1"/>
    <col min="4104" max="4351" width="9.140625" style="66"/>
    <col min="4352" max="4352" width="4.140625" style="66" customWidth="1"/>
    <col min="4353" max="4353" width="43.5703125" style="66" customWidth="1"/>
    <col min="4354" max="4354" width="15" style="66" customWidth="1"/>
    <col min="4355" max="4355" width="14.28515625" style="66" customWidth="1"/>
    <col min="4356" max="4356" width="15.140625" style="66" customWidth="1"/>
    <col min="4357" max="4357" width="9.140625" style="66" customWidth="1"/>
    <col min="4358" max="4358" width="9.140625" style="66"/>
    <col min="4359" max="4359" width="14.5703125" style="66" customWidth="1"/>
    <col min="4360" max="4607" width="9.140625" style="66"/>
    <col min="4608" max="4608" width="4.140625" style="66" customWidth="1"/>
    <col min="4609" max="4609" width="43.5703125" style="66" customWidth="1"/>
    <col min="4610" max="4610" width="15" style="66" customWidth="1"/>
    <col min="4611" max="4611" width="14.28515625" style="66" customWidth="1"/>
    <col min="4612" max="4612" width="15.140625" style="66" customWidth="1"/>
    <col min="4613" max="4613" width="9.140625" style="66" customWidth="1"/>
    <col min="4614" max="4614" width="9.140625" style="66"/>
    <col min="4615" max="4615" width="14.5703125" style="66" customWidth="1"/>
    <col min="4616" max="4863" width="9.140625" style="66"/>
    <col min="4864" max="4864" width="4.140625" style="66" customWidth="1"/>
    <col min="4865" max="4865" width="43.5703125" style="66" customWidth="1"/>
    <col min="4866" max="4866" width="15" style="66" customWidth="1"/>
    <col min="4867" max="4867" width="14.28515625" style="66" customWidth="1"/>
    <col min="4868" max="4868" width="15.140625" style="66" customWidth="1"/>
    <col min="4869" max="4869" width="9.140625" style="66" customWidth="1"/>
    <col min="4870" max="4870" width="9.140625" style="66"/>
    <col min="4871" max="4871" width="14.5703125" style="66" customWidth="1"/>
    <col min="4872" max="5119" width="9.140625" style="66"/>
    <col min="5120" max="5120" width="4.140625" style="66" customWidth="1"/>
    <col min="5121" max="5121" width="43.5703125" style="66" customWidth="1"/>
    <col min="5122" max="5122" width="15" style="66" customWidth="1"/>
    <col min="5123" max="5123" width="14.28515625" style="66" customWidth="1"/>
    <col min="5124" max="5124" width="15.140625" style="66" customWidth="1"/>
    <col min="5125" max="5125" width="9.140625" style="66" customWidth="1"/>
    <col min="5126" max="5126" width="9.140625" style="66"/>
    <col min="5127" max="5127" width="14.5703125" style="66" customWidth="1"/>
    <col min="5128" max="5375" width="9.140625" style="66"/>
    <col min="5376" max="5376" width="4.140625" style="66" customWidth="1"/>
    <col min="5377" max="5377" width="43.5703125" style="66" customWidth="1"/>
    <col min="5378" max="5378" width="15" style="66" customWidth="1"/>
    <col min="5379" max="5379" width="14.28515625" style="66" customWidth="1"/>
    <col min="5380" max="5380" width="15.140625" style="66" customWidth="1"/>
    <col min="5381" max="5381" width="9.140625" style="66" customWidth="1"/>
    <col min="5382" max="5382" width="9.140625" style="66"/>
    <col min="5383" max="5383" width="14.5703125" style="66" customWidth="1"/>
    <col min="5384" max="5631" width="9.140625" style="66"/>
    <col min="5632" max="5632" width="4.140625" style="66" customWidth="1"/>
    <col min="5633" max="5633" width="43.5703125" style="66" customWidth="1"/>
    <col min="5634" max="5634" width="15" style="66" customWidth="1"/>
    <col min="5635" max="5635" width="14.28515625" style="66" customWidth="1"/>
    <col min="5636" max="5636" width="15.140625" style="66" customWidth="1"/>
    <col min="5637" max="5637" width="9.140625" style="66" customWidth="1"/>
    <col min="5638" max="5638" width="9.140625" style="66"/>
    <col min="5639" max="5639" width="14.5703125" style="66" customWidth="1"/>
    <col min="5640" max="5887" width="9.140625" style="66"/>
    <col min="5888" max="5888" width="4.140625" style="66" customWidth="1"/>
    <col min="5889" max="5889" width="43.5703125" style="66" customWidth="1"/>
    <col min="5890" max="5890" width="15" style="66" customWidth="1"/>
    <col min="5891" max="5891" width="14.28515625" style="66" customWidth="1"/>
    <col min="5892" max="5892" width="15.140625" style="66" customWidth="1"/>
    <col min="5893" max="5893" width="9.140625" style="66" customWidth="1"/>
    <col min="5894" max="5894" width="9.140625" style="66"/>
    <col min="5895" max="5895" width="14.5703125" style="66" customWidth="1"/>
    <col min="5896" max="6143" width="9.140625" style="66"/>
    <col min="6144" max="6144" width="4.140625" style="66" customWidth="1"/>
    <col min="6145" max="6145" width="43.5703125" style="66" customWidth="1"/>
    <col min="6146" max="6146" width="15" style="66" customWidth="1"/>
    <col min="6147" max="6147" width="14.28515625" style="66" customWidth="1"/>
    <col min="6148" max="6148" width="15.140625" style="66" customWidth="1"/>
    <col min="6149" max="6149" width="9.140625" style="66" customWidth="1"/>
    <col min="6150" max="6150" width="9.140625" style="66"/>
    <col min="6151" max="6151" width="14.5703125" style="66" customWidth="1"/>
    <col min="6152" max="6399" width="9.140625" style="66"/>
    <col min="6400" max="6400" width="4.140625" style="66" customWidth="1"/>
    <col min="6401" max="6401" width="43.5703125" style="66" customWidth="1"/>
    <col min="6402" max="6402" width="15" style="66" customWidth="1"/>
    <col min="6403" max="6403" width="14.28515625" style="66" customWidth="1"/>
    <col min="6404" max="6404" width="15.140625" style="66" customWidth="1"/>
    <col min="6405" max="6405" width="9.140625" style="66" customWidth="1"/>
    <col min="6406" max="6406" width="9.140625" style="66"/>
    <col min="6407" max="6407" width="14.5703125" style="66" customWidth="1"/>
    <col min="6408" max="6655" width="9.140625" style="66"/>
    <col min="6656" max="6656" width="4.140625" style="66" customWidth="1"/>
    <col min="6657" max="6657" width="43.5703125" style="66" customWidth="1"/>
    <col min="6658" max="6658" width="15" style="66" customWidth="1"/>
    <col min="6659" max="6659" width="14.28515625" style="66" customWidth="1"/>
    <col min="6660" max="6660" width="15.140625" style="66" customWidth="1"/>
    <col min="6661" max="6661" width="9.140625" style="66" customWidth="1"/>
    <col min="6662" max="6662" width="9.140625" style="66"/>
    <col min="6663" max="6663" width="14.5703125" style="66" customWidth="1"/>
    <col min="6664" max="6911" width="9.140625" style="66"/>
    <col min="6912" max="6912" width="4.140625" style="66" customWidth="1"/>
    <col min="6913" max="6913" width="43.5703125" style="66" customWidth="1"/>
    <col min="6914" max="6914" width="15" style="66" customWidth="1"/>
    <col min="6915" max="6915" width="14.28515625" style="66" customWidth="1"/>
    <col min="6916" max="6916" width="15.140625" style="66" customWidth="1"/>
    <col min="6917" max="6917" width="9.140625" style="66" customWidth="1"/>
    <col min="6918" max="6918" width="9.140625" style="66"/>
    <col min="6919" max="6919" width="14.5703125" style="66" customWidth="1"/>
    <col min="6920" max="7167" width="9.140625" style="66"/>
    <col min="7168" max="7168" width="4.140625" style="66" customWidth="1"/>
    <col min="7169" max="7169" width="43.5703125" style="66" customWidth="1"/>
    <col min="7170" max="7170" width="15" style="66" customWidth="1"/>
    <col min="7171" max="7171" width="14.28515625" style="66" customWidth="1"/>
    <col min="7172" max="7172" width="15.140625" style="66" customWidth="1"/>
    <col min="7173" max="7173" width="9.140625" style="66" customWidth="1"/>
    <col min="7174" max="7174" width="9.140625" style="66"/>
    <col min="7175" max="7175" width="14.5703125" style="66" customWidth="1"/>
    <col min="7176" max="7423" width="9.140625" style="66"/>
    <col min="7424" max="7424" width="4.140625" style="66" customWidth="1"/>
    <col min="7425" max="7425" width="43.5703125" style="66" customWidth="1"/>
    <col min="7426" max="7426" width="15" style="66" customWidth="1"/>
    <col min="7427" max="7427" width="14.28515625" style="66" customWidth="1"/>
    <col min="7428" max="7428" width="15.140625" style="66" customWidth="1"/>
    <col min="7429" max="7429" width="9.140625" style="66" customWidth="1"/>
    <col min="7430" max="7430" width="9.140625" style="66"/>
    <col min="7431" max="7431" width="14.5703125" style="66" customWidth="1"/>
    <col min="7432" max="7679" width="9.140625" style="66"/>
    <col min="7680" max="7680" width="4.140625" style="66" customWidth="1"/>
    <col min="7681" max="7681" width="43.5703125" style="66" customWidth="1"/>
    <col min="7682" max="7682" width="15" style="66" customWidth="1"/>
    <col min="7683" max="7683" width="14.28515625" style="66" customWidth="1"/>
    <col min="7684" max="7684" width="15.140625" style="66" customWidth="1"/>
    <col min="7685" max="7685" width="9.140625" style="66" customWidth="1"/>
    <col min="7686" max="7686" width="9.140625" style="66"/>
    <col min="7687" max="7687" width="14.5703125" style="66" customWidth="1"/>
    <col min="7688" max="7935" width="9.140625" style="66"/>
    <col min="7936" max="7936" width="4.140625" style="66" customWidth="1"/>
    <col min="7937" max="7937" width="43.5703125" style="66" customWidth="1"/>
    <col min="7938" max="7938" width="15" style="66" customWidth="1"/>
    <col min="7939" max="7939" width="14.28515625" style="66" customWidth="1"/>
    <col min="7940" max="7940" width="15.140625" style="66" customWidth="1"/>
    <col min="7941" max="7941" width="9.140625" style="66" customWidth="1"/>
    <col min="7942" max="7942" width="9.140625" style="66"/>
    <col min="7943" max="7943" width="14.5703125" style="66" customWidth="1"/>
    <col min="7944" max="8191" width="9.140625" style="66"/>
    <col min="8192" max="8192" width="4.140625" style="66" customWidth="1"/>
    <col min="8193" max="8193" width="43.5703125" style="66" customWidth="1"/>
    <col min="8194" max="8194" width="15" style="66" customWidth="1"/>
    <col min="8195" max="8195" width="14.28515625" style="66" customWidth="1"/>
    <col min="8196" max="8196" width="15.140625" style="66" customWidth="1"/>
    <col min="8197" max="8197" width="9.140625" style="66" customWidth="1"/>
    <col min="8198" max="8198" width="9.140625" style="66"/>
    <col min="8199" max="8199" width="14.5703125" style="66" customWidth="1"/>
    <col min="8200" max="8447" width="9.140625" style="66"/>
    <col min="8448" max="8448" width="4.140625" style="66" customWidth="1"/>
    <col min="8449" max="8449" width="43.5703125" style="66" customWidth="1"/>
    <col min="8450" max="8450" width="15" style="66" customWidth="1"/>
    <col min="8451" max="8451" width="14.28515625" style="66" customWidth="1"/>
    <col min="8452" max="8452" width="15.140625" style="66" customWidth="1"/>
    <col min="8453" max="8453" width="9.140625" style="66" customWidth="1"/>
    <col min="8454" max="8454" width="9.140625" style="66"/>
    <col min="8455" max="8455" width="14.5703125" style="66" customWidth="1"/>
    <col min="8456" max="8703" width="9.140625" style="66"/>
    <col min="8704" max="8704" width="4.140625" style="66" customWidth="1"/>
    <col min="8705" max="8705" width="43.5703125" style="66" customWidth="1"/>
    <col min="8706" max="8706" width="15" style="66" customWidth="1"/>
    <col min="8707" max="8707" width="14.28515625" style="66" customWidth="1"/>
    <col min="8708" max="8708" width="15.140625" style="66" customWidth="1"/>
    <col min="8709" max="8709" width="9.140625" style="66" customWidth="1"/>
    <col min="8710" max="8710" width="9.140625" style="66"/>
    <col min="8711" max="8711" width="14.5703125" style="66" customWidth="1"/>
    <col min="8712" max="8959" width="9.140625" style="66"/>
    <col min="8960" max="8960" width="4.140625" style="66" customWidth="1"/>
    <col min="8961" max="8961" width="43.5703125" style="66" customWidth="1"/>
    <col min="8962" max="8962" width="15" style="66" customWidth="1"/>
    <col min="8963" max="8963" width="14.28515625" style="66" customWidth="1"/>
    <col min="8964" max="8964" width="15.140625" style="66" customWidth="1"/>
    <col min="8965" max="8965" width="9.140625" style="66" customWidth="1"/>
    <col min="8966" max="8966" width="9.140625" style="66"/>
    <col min="8967" max="8967" width="14.5703125" style="66" customWidth="1"/>
    <col min="8968" max="9215" width="9.140625" style="66"/>
    <col min="9216" max="9216" width="4.140625" style="66" customWidth="1"/>
    <col min="9217" max="9217" width="43.5703125" style="66" customWidth="1"/>
    <col min="9218" max="9218" width="15" style="66" customWidth="1"/>
    <col min="9219" max="9219" width="14.28515625" style="66" customWidth="1"/>
    <col min="9220" max="9220" width="15.140625" style="66" customWidth="1"/>
    <col min="9221" max="9221" width="9.140625" style="66" customWidth="1"/>
    <col min="9222" max="9222" width="9.140625" style="66"/>
    <col min="9223" max="9223" width="14.5703125" style="66" customWidth="1"/>
    <col min="9224" max="9471" width="9.140625" style="66"/>
    <col min="9472" max="9472" width="4.140625" style="66" customWidth="1"/>
    <col min="9473" max="9473" width="43.5703125" style="66" customWidth="1"/>
    <col min="9474" max="9474" width="15" style="66" customWidth="1"/>
    <col min="9475" max="9475" width="14.28515625" style="66" customWidth="1"/>
    <col min="9476" max="9476" width="15.140625" style="66" customWidth="1"/>
    <col min="9477" max="9477" width="9.140625" style="66" customWidth="1"/>
    <col min="9478" max="9478" width="9.140625" style="66"/>
    <col min="9479" max="9479" width="14.5703125" style="66" customWidth="1"/>
    <col min="9480" max="9727" width="9.140625" style="66"/>
    <col min="9728" max="9728" width="4.140625" style="66" customWidth="1"/>
    <col min="9729" max="9729" width="43.5703125" style="66" customWidth="1"/>
    <col min="9730" max="9730" width="15" style="66" customWidth="1"/>
    <col min="9731" max="9731" width="14.28515625" style="66" customWidth="1"/>
    <col min="9732" max="9732" width="15.140625" style="66" customWidth="1"/>
    <col min="9733" max="9733" width="9.140625" style="66" customWidth="1"/>
    <col min="9734" max="9734" width="9.140625" style="66"/>
    <col min="9735" max="9735" width="14.5703125" style="66" customWidth="1"/>
    <col min="9736" max="9983" width="9.140625" style="66"/>
    <col min="9984" max="9984" width="4.140625" style="66" customWidth="1"/>
    <col min="9985" max="9985" width="43.5703125" style="66" customWidth="1"/>
    <col min="9986" max="9986" width="15" style="66" customWidth="1"/>
    <col min="9987" max="9987" width="14.28515625" style="66" customWidth="1"/>
    <col min="9988" max="9988" width="15.140625" style="66" customWidth="1"/>
    <col min="9989" max="9989" width="9.140625" style="66" customWidth="1"/>
    <col min="9990" max="9990" width="9.140625" style="66"/>
    <col min="9991" max="9991" width="14.5703125" style="66" customWidth="1"/>
    <col min="9992" max="10239" width="9.140625" style="66"/>
    <col min="10240" max="10240" width="4.140625" style="66" customWidth="1"/>
    <col min="10241" max="10241" width="43.5703125" style="66" customWidth="1"/>
    <col min="10242" max="10242" width="15" style="66" customWidth="1"/>
    <col min="10243" max="10243" width="14.28515625" style="66" customWidth="1"/>
    <col min="10244" max="10244" width="15.140625" style="66" customWidth="1"/>
    <col min="10245" max="10245" width="9.140625" style="66" customWidth="1"/>
    <col min="10246" max="10246" width="9.140625" style="66"/>
    <col min="10247" max="10247" width="14.5703125" style="66" customWidth="1"/>
    <col min="10248" max="10495" width="9.140625" style="66"/>
    <col min="10496" max="10496" width="4.140625" style="66" customWidth="1"/>
    <col min="10497" max="10497" width="43.5703125" style="66" customWidth="1"/>
    <col min="10498" max="10498" width="15" style="66" customWidth="1"/>
    <col min="10499" max="10499" width="14.28515625" style="66" customWidth="1"/>
    <col min="10500" max="10500" width="15.140625" style="66" customWidth="1"/>
    <col min="10501" max="10501" width="9.140625" style="66" customWidth="1"/>
    <col min="10502" max="10502" width="9.140625" style="66"/>
    <col min="10503" max="10503" width="14.5703125" style="66" customWidth="1"/>
    <col min="10504" max="10751" width="9.140625" style="66"/>
    <col min="10752" max="10752" width="4.140625" style="66" customWidth="1"/>
    <col min="10753" max="10753" width="43.5703125" style="66" customWidth="1"/>
    <col min="10754" max="10754" width="15" style="66" customWidth="1"/>
    <col min="10755" max="10755" width="14.28515625" style="66" customWidth="1"/>
    <col min="10756" max="10756" width="15.140625" style="66" customWidth="1"/>
    <col min="10757" max="10757" width="9.140625" style="66" customWidth="1"/>
    <col min="10758" max="10758" width="9.140625" style="66"/>
    <col min="10759" max="10759" width="14.5703125" style="66" customWidth="1"/>
    <col min="10760" max="11007" width="9.140625" style="66"/>
    <col min="11008" max="11008" width="4.140625" style="66" customWidth="1"/>
    <col min="11009" max="11009" width="43.5703125" style="66" customWidth="1"/>
    <col min="11010" max="11010" width="15" style="66" customWidth="1"/>
    <col min="11011" max="11011" width="14.28515625" style="66" customWidth="1"/>
    <col min="11012" max="11012" width="15.140625" style="66" customWidth="1"/>
    <col min="11013" max="11013" width="9.140625" style="66" customWidth="1"/>
    <col min="11014" max="11014" width="9.140625" style="66"/>
    <col min="11015" max="11015" width="14.5703125" style="66" customWidth="1"/>
    <col min="11016" max="11263" width="9.140625" style="66"/>
    <col min="11264" max="11264" width="4.140625" style="66" customWidth="1"/>
    <col min="11265" max="11265" width="43.5703125" style="66" customWidth="1"/>
    <col min="11266" max="11266" width="15" style="66" customWidth="1"/>
    <col min="11267" max="11267" width="14.28515625" style="66" customWidth="1"/>
    <col min="11268" max="11268" width="15.140625" style="66" customWidth="1"/>
    <col min="11269" max="11269" width="9.140625" style="66" customWidth="1"/>
    <col min="11270" max="11270" width="9.140625" style="66"/>
    <col min="11271" max="11271" width="14.5703125" style="66" customWidth="1"/>
    <col min="11272" max="11519" width="9.140625" style="66"/>
    <col min="11520" max="11520" width="4.140625" style="66" customWidth="1"/>
    <col min="11521" max="11521" width="43.5703125" style="66" customWidth="1"/>
    <col min="11522" max="11522" width="15" style="66" customWidth="1"/>
    <col min="11523" max="11523" width="14.28515625" style="66" customWidth="1"/>
    <col min="11524" max="11524" width="15.140625" style="66" customWidth="1"/>
    <col min="11525" max="11525" width="9.140625" style="66" customWidth="1"/>
    <col min="11526" max="11526" width="9.140625" style="66"/>
    <col min="11527" max="11527" width="14.5703125" style="66" customWidth="1"/>
    <col min="11528" max="11775" width="9.140625" style="66"/>
    <col min="11776" max="11776" width="4.140625" style="66" customWidth="1"/>
    <col min="11777" max="11777" width="43.5703125" style="66" customWidth="1"/>
    <col min="11778" max="11778" width="15" style="66" customWidth="1"/>
    <col min="11779" max="11779" width="14.28515625" style="66" customWidth="1"/>
    <col min="11780" max="11780" width="15.140625" style="66" customWidth="1"/>
    <col min="11781" max="11781" width="9.140625" style="66" customWidth="1"/>
    <col min="11782" max="11782" width="9.140625" style="66"/>
    <col min="11783" max="11783" width="14.5703125" style="66" customWidth="1"/>
    <col min="11784" max="12031" width="9.140625" style="66"/>
    <col min="12032" max="12032" width="4.140625" style="66" customWidth="1"/>
    <col min="12033" max="12033" width="43.5703125" style="66" customWidth="1"/>
    <col min="12034" max="12034" width="15" style="66" customWidth="1"/>
    <col min="12035" max="12035" width="14.28515625" style="66" customWidth="1"/>
    <col min="12036" max="12036" width="15.140625" style="66" customWidth="1"/>
    <col min="12037" max="12037" width="9.140625" style="66" customWidth="1"/>
    <col min="12038" max="12038" width="9.140625" style="66"/>
    <col min="12039" max="12039" width="14.5703125" style="66" customWidth="1"/>
    <col min="12040" max="12287" width="9.140625" style="66"/>
    <col min="12288" max="12288" width="4.140625" style="66" customWidth="1"/>
    <col min="12289" max="12289" width="43.5703125" style="66" customWidth="1"/>
    <col min="12290" max="12290" width="15" style="66" customWidth="1"/>
    <col min="12291" max="12291" width="14.28515625" style="66" customWidth="1"/>
    <col min="12292" max="12292" width="15.140625" style="66" customWidth="1"/>
    <col min="12293" max="12293" width="9.140625" style="66" customWidth="1"/>
    <col min="12294" max="12294" width="9.140625" style="66"/>
    <col min="12295" max="12295" width="14.5703125" style="66" customWidth="1"/>
    <col min="12296" max="12543" width="9.140625" style="66"/>
    <col min="12544" max="12544" width="4.140625" style="66" customWidth="1"/>
    <col min="12545" max="12545" width="43.5703125" style="66" customWidth="1"/>
    <col min="12546" max="12546" width="15" style="66" customWidth="1"/>
    <col min="12547" max="12547" width="14.28515625" style="66" customWidth="1"/>
    <col min="12548" max="12548" width="15.140625" style="66" customWidth="1"/>
    <col min="12549" max="12549" width="9.140625" style="66" customWidth="1"/>
    <col min="12550" max="12550" width="9.140625" style="66"/>
    <col min="12551" max="12551" width="14.5703125" style="66" customWidth="1"/>
    <col min="12552" max="12799" width="9.140625" style="66"/>
    <col min="12800" max="12800" width="4.140625" style="66" customWidth="1"/>
    <col min="12801" max="12801" width="43.5703125" style="66" customWidth="1"/>
    <col min="12802" max="12802" width="15" style="66" customWidth="1"/>
    <col min="12803" max="12803" width="14.28515625" style="66" customWidth="1"/>
    <col min="12804" max="12804" width="15.140625" style="66" customWidth="1"/>
    <col min="12805" max="12805" width="9.140625" style="66" customWidth="1"/>
    <col min="12806" max="12806" width="9.140625" style="66"/>
    <col min="12807" max="12807" width="14.5703125" style="66" customWidth="1"/>
    <col min="12808" max="13055" width="9.140625" style="66"/>
    <col min="13056" max="13056" width="4.140625" style="66" customWidth="1"/>
    <col min="13057" max="13057" width="43.5703125" style="66" customWidth="1"/>
    <col min="13058" max="13058" width="15" style="66" customWidth="1"/>
    <col min="13059" max="13059" width="14.28515625" style="66" customWidth="1"/>
    <col min="13060" max="13060" width="15.140625" style="66" customWidth="1"/>
    <col min="13061" max="13061" width="9.140625" style="66" customWidth="1"/>
    <col min="13062" max="13062" width="9.140625" style="66"/>
    <col min="13063" max="13063" width="14.5703125" style="66" customWidth="1"/>
    <col min="13064" max="13311" width="9.140625" style="66"/>
    <col min="13312" max="13312" width="4.140625" style="66" customWidth="1"/>
    <col min="13313" max="13313" width="43.5703125" style="66" customWidth="1"/>
    <col min="13314" max="13314" width="15" style="66" customWidth="1"/>
    <col min="13315" max="13315" width="14.28515625" style="66" customWidth="1"/>
    <col min="13316" max="13316" width="15.140625" style="66" customWidth="1"/>
    <col min="13317" max="13317" width="9.140625" style="66" customWidth="1"/>
    <col min="13318" max="13318" width="9.140625" style="66"/>
    <col min="13319" max="13319" width="14.5703125" style="66" customWidth="1"/>
    <col min="13320" max="13567" width="9.140625" style="66"/>
    <col min="13568" max="13568" width="4.140625" style="66" customWidth="1"/>
    <col min="13569" max="13569" width="43.5703125" style="66" customWidth="1"/>
    <col min="13570" max="13570" width="15" style="66" customWidth="1"/>
    <col min="13571" max="13571" width="14.28515625" style="66" customWidth="1"/>
    <col min="13572" max="13572" width="15.140625" style="66" customWidth="1"/>
    <col min="13573" max="13573" width="9.140625" style="66" customWidth="1"/>
    <col min="13574" max="13574" width="9.140625" style="66"/>
    <col min="13575" max="13575" width="14.5703125" style="66" customWidth="1"/>
    <col min="13576" max="13823" width="9.140625" style="66"/>
    <col min="13824" max="13824" width="4.140625" style="66" customWidth="1"/>
    <col min="13825" max="13825" width="43.5703125" style="66" customWidth="1"/>
    <col min="13826" max="13826" width="15" style="66" customWidth="1"/>
    <col min="13827" max="13827" width="14.28515625" style="66" customWidth="1"/>
    <col min="13828" max="13828" width="15.140625" style="66" customWidth="1"/>
    <col min="13829" max="13829" width="9.140625" style="66" customWidth="1"/>
    <col min="13830" max="13830" width="9.140625" style="66"/>
    <col min="13831" max="13831" width="14.5703125" style="66" customWidth="1"/>
    <col min="13832" max="14079" width="9.140625" style="66"/>
    <col min="14080" max="14080" width="4.140625" style="66" customWidth="1"/>
    <col min="14081" max="14081" width="43.5703125" style="66" customWidth="1"/>
    <col min="14082" max="14082" width="15" style="66" customWidth="1"/>
    <col min="14083" max="14083" width="14.28515625" style="66" customWidth="1"/>
    <col min="14084" max="14084" width="15.140625" style="66" customWidth="1"/>
    <col min="14085" max="14085" width="9.140625" style="66" customWidth="1"/>
    <col min="14086" max="14086" width="9.140625" style="66"/>
    <col min="14087" max="14087" width="14.5703125" style="66" customWidth="1"/>
    <col min="14088" max="14335" width="9.140625" style="66"/>
    <col min="14336" max="14336" width="4.140625" style="66" customWidth="1"/>
    <col min="14337" max="14337" width="43.5703125" style="66" customWidth="1"/>
    <col min="14338" max="14338" width="15" style="66" customWidth="1"/>
    <col min="14339" max="14339" width="14.28515625" style="66" customWidth="1"/>
    <col min="14340" max="14340" width="15.140625" style="66" customWidth="1"/>
    <col min="14341" max="14341" width="9.140625" style="66" customWidth="1"/>
    <col min="14342" max="14342" width="9.140625" style="66"/>
    <col min="14343" max="14343" width="14.5703125" style="66" customWidth="1"/>
    <col min="14344" max="14591" width="9.140625" style="66"/>
    <col min="14592" max="14592" width="4.140625" style="66" customWidth="1"/>
    <col min="14593" max="14593" width="43.5703125" style="66" customWidth="1"/>
    <col min="14594" max="14594" width="15" style="66" customWidth="1"/>
    <col min="14595" max="14595" width="14.28515625" style="66" customWidth="1"/>
    <col min="14596" max="14596" width="15.140625" style="66" customWidth="1"/>
    <col min="14597" max="14597" width="9.140625" style="66" customWidth="1"/>
    <col min="14598" max="14598" width="9.140625" style="66"/>
    <col min="14599" max="14599" width="14.5703125" style="66" customWidth="1"/>
    <col min="14600" max="14847" width="9.140625" style="66"/>
    <col min="14848" max="14848" width="4.140625" style="66" customWidth="1"/>
    <col min="14849" max="14849" width="43.5703125" style="66" customWidth="1"/>
    <col min="14850" max="14850" width="15" style="66" customWidth="1"/>
    <col min="14851" max="14851" width="14.28515625" style="66" customWidth="1"/>
    <col min="14852" max="14852" width="15.140625" style="66" customWidth="1"/>
    <col min="14853" max="14853" width="9.140625" style="66" customWidth="1"/>
    <col min="14854" max="14854" width="9.140625" style="66"/>
    <col min="14855" max="14855" width="14.5703125" style="66" customWidth="1"/>
    <col min="14856" max="15103" width="9.140625" style="66"/>
    <col min="15104" max="15104" width="4.140625" style="66" customWidth="1"/>
    <col min="15105" max="15105" width="43.5703125" style="66" customWidth="1"/>
    <col min="15106" max="15106" width="15" style="66" customWidth="1"/>
    <col min="15107" max="15107" width="14.28515625" style="66" customWidth="1"/>
    <col min="15108" max="15108" width="15.140625" style="66" customWidth="1"/>
    <col min="15109" max="15109" width="9.140625" style="66" customWidth="1"/>
    <col min="15110" max="15110" width="9.140625" style="66"/>
    <col min="15111" max="15111" width="14.5703125" style="66" customWidth="1"/>
    <col min="15112" max="15359" width="9.140625" style="66"/>
    <col min="15360" max="15360" width="4.140625" style="66" customWidth="1"/>
    <col min="15361" max="15361" width="43.5703125" style="66" customWidth="1"/>
    <col min="15362" max="15362" width="15" style="66" customWidth="1"/>
    <col min="15363" max="15363" width="14.28515625" style="66" customWidth="1"/>
    <col min="15364" max="15364" width="15.140625" style="66" customWidth="1"/>
    <col min="15365" max="15365" width="9.140625" style="66" customWidth="1"/>
    <col min="15366" max="15366" width="9.140625" style="66"/>
    <col min="15367" max="15367" width="14.5703125" style="66" customWidth="1"/>
    <col min="15368" max="15615" width="9.140625" style="66"/>
    <col min="15616" max="15616" width="4.140625" style="66" customWidth="1"/>
    <col min="15617" max="15617" width="43.5703125" style="66" customWidth="1"/>
    <col min="15618" max="15618" width="15" style="66" customWidth="1"/>
    <col min="15619" max="15619" width="14.28515625" style="66" customWidth="1"/>
    <col min="15620" max="15620" width="15.140625" style="66" customWidth="1"/>
    <col min="15621" max="15621" width="9.140625" style="66" customWidth="1"/>
    <col min="15622" max="15622" width="9.140625" style="66"/>
    <col min="15623" max="15623" width="14.5703125" style="66" customWidth="1"/>
    <col min="15624" max="15871" width="9.140625" style="66"/>
    <col min="15872" max="15872" width="4.140625" style="66" customWidth="1"/>
    <col min="15873" max="15873" width="43.5703125" style="66" customWidth="1"/>
    <col min="15874" max="15874" width="15" style="66" customWidth="1"/>
    <col min="15875" max="15875" width="14.28515625" style="66" customWidth="1"/>
    <col min="15876" max="15876" width="15.140625" style="66" customWidth="1"/>
    <col min="15877" max="15877" width="9.140625" style="66" customWidth="1"/>
    <col min="15878" max="15878" width="9.140625" style="66"/>
    <col min="15879" max="15879" width="14.5703125" style="66" customWidth="1"/>
    <col min="15880" max="16127" width="9.140625" style="66"/>
    <col min="16128" max="16128" width="4.140625" style="66" customWidth="1"/>
    <col min="16129" max="16129" width="43.5703125" style="66" customWidth="1"/>
    <col min="16130" max="16130" width="15" style="66" customWidth="1"/>
    <col min="16131" max="16131" width="14.28515625" style="66" customWidth="1"/>
    <col min="16132" max="16132" width="15.140625" style="66" customWidth="1"/>
    <col min="16133" max="16133" width="9.14062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4" ht="18.75" x14ac:dyDescent="0.3">
      <c r="A1" s="94"/>
      <c r="B1" s="94"/>
      <c r="C1" s="94"/>
      <c r="D1" s="94" t="s">
        <v>680</v>
      </c>
    </row>
    <row r="2" spans="1:4" ht="18.75" x14ac:dyDescent="0.3">
      <c r="A2" s="152" t="str">
        <f>'Прил 1'!A2:E2</f>
        <v>к решению Совета муниципального района</v>
      </c>
      <c r="B2" s="152"/>
      <c r="C2" s="152"/>
      <c r="D2" s="152"/>
    </row>
    <row r="3" spans="1:4" ht="18.75" x14ac:dyDescent="0.3">
      <c r="A3" s="152" t="str">
        <f>'Прил 1'!A3:E3</f>
        <v>"Княжпогостский" от 20 апреля 2023 года № 310</v>
      </c>
      <c r="B3" s="152"/>
      <c r="C3" s="152"/>
      <c r="D3" s="152"/>
    </row>
    <row r="5" spans="1:4" ht="18.75" x14ac:dyDescent="0.25">
      <c r="A5" s="153" t="s">
        <v>728</v>
      </c>
      <c r="B5" s="153"/>
      <c r="C5" s="154"/>
      <c r="D5" s="154"/>
    </row>
    <row r="6" spans="1:4" ht="18.75" x14ac:dyDescent="0.25">
      <c r="A6" s="153" t="str">
        <f>'Прил 1'!A6:E6</f>
        <v>к решению Совета муниципального района</v>
      </c>
      <c r="B6" s="153"/>
      <c r="C6" s="153"/>
      <c r="D6" s="153"/>
    </row>
    <row r="7" spans="1:4" ht="18.75" x14ac:dyDescent="0.25">
      <c r="A7" s="153" t="str">
        <f>'Прил 1'!A7:E7</f>
        <v>"Княжпогостский" от 21 декабря 2022 года № 288</v>
      </c>
      <c r="B7" s="153"/>
      <c r="C7" s="153"/>
      <c r="D7" s="153"/>
    </row>
    <row r="8" spans="1:4" ht="18.75" x14ac:dyDescent="0.3">
      <c r="A8" s="67"/>
      <c r="B8" s="67"/>
    </row>
    <row r="9" spans="1:4" ht="18.75" x14ac:dyDescent="0.3">
      <c r="A9" s="155" t="s">
        <v>666</v>
      </c>
      <c r="B9" s="155"/>
      <c r="C9" s="156"/>
      <c r="D9" s="156"/>
    </row>
    <row r="10" spans="1:4" ht="18.75" x14ac:dyDescent="0.3">
      <c r="A10" s="155"/>
      <c r="B10" s="155"/>
    </row>
    <row r="11" spans="1:4" ht="24.75" customHeight="1" x14ac:dyDescent="0.3">
      <c r="A11" s="157" t="s">
        <v>667</v>
      </c>
      <c r="B11" s="158"/>
      <c r="C11" s="133"/>
      <c r="D11" s="133"/>
    </row>
    <row r="12" spans="1:4" ht="22.5" customHeight="1" x14ac:dyDescent="0.25">
      <c r="A12" s="146" t="s">
        <v>668</v>
      </c>
      <c r="B12" s="146"/>
      <c r="C12" s="146"/>
      <c r="D12" s="146"/>
    </row>
    <row r="13" spans="1:4" ht="35.25" customHeight="1" x14ac:dyDescent="0.25">
      <c r="A13" s="146"/>
      <c r="B13" s="146"/>
      <c r="C13" s="146"/>
      <c r="D13" s="146"/>
    </row>
    <row r="14" spans="1:4" ht="18.75" x14ac:dyDescent="0.3">
      <c r="A14" s="68"/>
      <c r="B14" s="69"/>
    </row>
    <row r="15" spans="1:4" ht="25.5" customHeight="1" x14ac:dyDescent="0.25">
      <c r="A15" s="147" t="s">
        <v>669</v>
      </c>
      <c r="B15" s="149" t="s">
        <v>72</v>
      </c>
      <c r="C15" s="150"/>
      <c r="D15" s="151"/>
    </row>
    <row r="16" spans="1:4" ht="22.5" customHeight="1" x14ac:dyDescent="0.25">
      <c r="A16" s="148"/>
      <c r="B16" s="70" t="s">
        <v>0</v>
      </c>
      <c r="C16" s="71" t="s">
        <v>1</v>
      </c>
      <c r="D16" s="71" t="s">
        <v>507</v>
      </c>
    </row>
    <row r="17" spans="1:7" ht="18.75" x14ac:dyDescent="0.25">
      <c r="A17" s="72" t="s">
        <v>670</v>
      </c>
      <c r="B17" s="73">
        <f>SUM(B18:B26)</f>
        <v>19048.676610000002</v>
      </c>
      <c r="C17" s="73">
        <f>SUM(C18:C26)</f>
        <v>13900</v>
      </c>
      <c r="D17" s="73">
        <f t="shared" ref="D17" si="0">SUM(D18:D26)</f>
        <v>13964.975</v>
      </c>
    </row>
    <row r="18" spans="1:7" ht="18.75" x14ac:dyDescent="0.25">
      <c r="A18" s="74" t="s">
        <v>671</v>
      </c>
      <c r="B18" s="75">
        <v>0</v>
      </c>
      <c r="C18" s="76">
        <v>27.870999999999999</v>
      </c>
      <c r="D18" s="76">
        <v>299.166</v>
      </c>
      <c r="E18" s="77"/>
      <c r="F18" s="77"/>
      <c r="G18" s="77"/>
    </row>
    <row r="19" spans="1:7" ht="18.75" x14ac:dyDescent="0.25">
      <c r="A19" s="74" t="s">
        <v>672</v>
      </c>
      <c r="B19" s="75">
        <v>1245.9960000000001</v>
      </c>
      <c r="C19" s="76">
        <v>1001</v>
      </c>
      <c r="D19" s="76">
        <v>800.73</v>
      </c>
      <c r="E19" s="77"/>
      <c r="F19" s="77"/>
      <c r="G19" s="77"/>
    </row>
    <row r="20" spans="1:7" ht="18.75" x14ac:dyDescent="0.25">
      <c r="A20" s="74" t="s">
        <v>673</v>
      </c>
      <c r="B20" s="75">
        <v>4771.78</v>
      </c>
      <c r="C20" s="76">
        <v>2627.9520000000002</v>
      </c>
      <c r="D20" s="76">
        <v>2661.42</v>
      </c>
      <c r="E20" s="77"/>
      <c r="F20" s="77"/>
      <c r="G20" s="77"/>
    </row>
    <row r="21" spans="1:7" ht="18.75" x14ac:dyDescent="0.25">
      <c r="A21" s="74" t="s">
        <v>674</v>
      </c>
      <c r="B21" s="75">
        <f>2431.117+1000</f>
        <v>3431.1170000000002</v>
      </c>
      <c r="C21" s="76">
        <v>1350.96</v>
      </c>
      <c r="D21" s="76">
        <v>1362.2180000000001</v>
      </c>
      <c r="E21" s="77"/>
      <c r="F21" s="77"/>
      <c r="G21" s="77"/>
    </row>
    <row r="22" spans="1:7" ht="18.75" x14ac:dyDescent="0.25">
      <c r="A22" s="74" t="s">
        <v>675</v>
      </c>
      <c r="B22" s="75">
        <v>2067.5749999999998</v>
      </c>
      <c r="C22" s="76">
        <v>1790.1869999999999</v>
      </c>
      <c r="D22" s="76">
        <v>1796.0640000000001</v>
      </c>
      <c r="E22" s="78"/>
      <c r="F22" s="79"/>
      <c r="G22" s="80"/>
    </row>
    <row r="23" spans="1:7" ht="18.75" x14ac:dyDescent="0.25">
      <c r="A23" s="74" t="s">
        <v>676</v>
      </c>
      <c r="B23" s="75">
        <v>2225.2179999999998</v>
      </c>
      <c r="C23" s="76">
        <v>1956.2909999999999</v>
      </c>
      <c r="D23" s="76">
        <v>1961.249</v>
      </c>
      <c r="E23" s="78"/>
      <c r="F23" s="79"/>
      <c r="G23" s="80"/>
    </row>
    <row r="24" spans="1:7" ht="18.75" x14ac:dyDescent="0.25">
      <c r="A24" s="74" t="s">
        <v>677</v>
      </c>
      <c r="B24" s="75">
        <v>1925.867</v>
      </c>
      <c r="C24" s="76">
        <v>1853.7860000000001</v>
      </c>
      <c r="D24" s="76">
        <v>1860.7809999999999</v>
      </c>
      <c r="E24" s="78"/>
      <c r="F24" s="79"/>
      <c r="G24" s="80"/>
    </row>
    <row r="25" spans="1:7" ht="18.75" x14ac:dyDescent="0.25">
      <c r="A25" s="81" t="s">
        <v>678</v>
      </c>
      <c r="B25" s="76">
        <f>49.925+120.589</f>
        <v>170.51400000000001</v>
      </c>
      <c r="C25" s="76">
        <v>66.924999999999997</v>
      </c>
      <c r="D25" s="76">
        <v>0</v>
      </c>
      <c r="E25" s="82"/>
      <c r="F25" s="83"/>
      <c r="G25" s="83"/>
    </row>
    <row r="26" spans="1:7" ht="17.25" customHeight="1" x14ac:dyDescent="0.25">
      <c r="A26" s="74" t="s">
        <v>679</v>
      </c>
      <c r="B26" s="75">
        <f>3181.007+29.60261</f>
        <v>3210.60961</v>
      </c>
      <c r="C26" s="76">
        <v>3225.0279999999998</v>
      </c>
      <c r="D26" s="76">
        <v>3223.3470000000002</v>
      </c>
      <c r="E26" s="77"/>
      <c r="F26" s="77"/>
      <c r="G26" s="77"/>
    </row>
    <row r="27" spans="1:7" ht="18.75" x14ac:dyDescent="0.3">
      <c r="A27" s="84"/>
      <c r="B27" s="85"/>
      <c r="C27" s="85"/>
      <c r="D27" s="85"/>
    </row>
    <row r="28" spans="1:7" x14ac:dyDescent="0.25">
      <c r="A28" s="86"/>
      <c r="B28" s="87"/>
    </row>
    <row r="29" spans="1:7" x14ac:dyDescent="0.25">
      <c r="A29" s="86"/>
      <c r="B29" s="88"/>
    </row>
    <row r="30" spans="1:7" x14ac:dyDescent="0.25">
      <c r="A30" s="86"/>
      <c r="B30" s="88"/>
    </row>
    <row r="31" spans="1:7" x14ac:dyDescent="0.25">
      <c r="A31" s="86"/>
      <c r="B31" s="88"/>
    </row>
    <row r="32" spans="1:7" x14ac:dyDescent="0.25">
      <c r="A32" s="86"/>
      <c r="B32" s="88"/>
    </row>
    <row r="33" spans="1:2" x14ac:dyDescent="0.25">
      <c r="A33" s="86"/>
      <c r="B33" s="88"/>
    </row>
    <row r="34" spans="1:2" x14ac:dyDescent="0.25">
      <c r="A34" s="89"/>
      <c r="B34" s="88"/>
    </row>
    <row r="35" spans="1:2" x14ac:dyDescent="0.25">
      <c r="A35" s="89"/>
      <c r="B35" s="90"/>
    </row>
    <row r="36" spans="1:2" x14ac:dyDescent="0.25">
      <c r="A36" s="86"/>
      <c r="B36" s="90"/>
    </row>
    <row r="37" spans="1:2" x14ac:dyDescent="0.25">
      <c r="A37" s="86"/>
      <c r="B37" s="88"/>
    </row>
    <row r="38" spans="1:2" x14ac:dyDescent="0.25">
      <c r="A38" s="89"/>
      <c r="B38" s="90"/>
    </row>
    <row r="39" spans="1:2" x14ac:dyDescent="0.25">
      <c r="A39" s="89"/>
      <c r="B39" s="90"/>
    </row>
    <row r="40" spans="1:2" x14ac:dyDescent="0.25">
      <c r="A40" s="89"/>
      <c r="B40" s="90"/>
    </row>
    <row r="41" spans="1:2" x14ac:dyDescent="0.25">
      <c r="A41" s="89"/>
      <c r="B41" s="90"/>
    </row>
    <row r="42" spans="1:2" x14ac:dyDescent="0.25">
      <c r="A42" s="89"/>
      <c r="B42" s="90"/>
    </row>
    <row r="43" spans="1:2" x14ac:dyDescent="0.25">
      <c r="A43" s="89"/>
      <c r="B43" s="90"/>
    </row>
    <row r="44" spans="1:2" x14ac:dyDescent="0.25">
      <c r="A44" s="89"/>
      <c r="B44" s="90"/>
    </row>
    <row r="45" spans="1:2" x14ac:dyDescent="0.25">
      <c r="A45" s="91"/>
      <c r="B45" s="90"/>
    </row>
    <row r="46" spans="1:2" x14ac:dyDescent="0.25">
      <c r="A46" s="77"/>
      <c r="B46" s="92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  <row r="949" spans="2:2" x14ac:dyDescent="0.25">
      <c r="B949" s="93"/>
    </row>
    <row r="950" spans="2:2" x14ac:dyDescent="0.25">
      <c r="B950" s="93"/>
    </row>
    <row r="951" spans="2:2" x14ac:dyDescent="0.25">
      <c r="B951" s="93"/>
    </row>
    <row r="952" spans="2:2" x14ac:dyDescent="0.25">
      <c r="B952" s="93"/>
    </row>
    <row r="953" spans="2:2" x14ac:dyDescent="0.25">
      <c r="B953" s="93"/>
    </row>
    <row r="954" spans="2:2" x14ac:dyDescent="0.25">
      <c r="B954" s="93"/>
    </row>
    <row r="955" spans="2:2" x14ac:dyDescent="0.25">
      <c r="B955" s="93"/>
    </row>
    <row r="956" spans="2:2" x14ac:dyDescent="0.25">
      <c r="B956" s="93"/>
    </row>
  </sheetData>
  <mergeCells count="11">
    <mergeCell ref="A12:D13"/>
    <mergeCell ref="A15:A16"/>
    <mergeCell ref="B15:D15"/>
    <mergeCell ref="A2:D2"/>
    <mergeCell ref="A3:D3"/>
    <mergeCell ref="A5:D5"/>
    <mergeCell ref="A6:D6"/>
    <mergeCell ref="A7:D7"/>
    <mergeCell ref="A9:D9"/>
    <mergeCell ref="A10:B10"/>
    <mergeCell ref="A11:D11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3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6" customWidth="1"/>
    <col min="2" max="4" width="19.7109375" style="66" customWidth="1"/>
    <col min="5" max="5" width="9.140625" style="66" customWidth="1"/>
    <col min="6" max="6" width="9.140625" style="66"/>
    <col min="7" max="7" width="14.5703125" style="66" customWidth="1"/>
    <col min="8" max="255" width="9.140625" style="66"/>
    <col min="256" max="256" width="4.140625" style="66" customWidth="1"/>
    <col min="257" max="257" width="43.5703125" style="66" customWidth="1"/>
    <col min="258" max="258" width="15" style="66" customWidth="1"/>
    <col min="259" max="259" width="14.28515625" style="66" customWidth="1"/>
    <col min="260" max="260" width="15.140625" style="66" customWidth="1"/>
    <col min="261" max="261" width="9.140625" style="66" customWidth="1"/>
    <col min="262" max="262" width="9.140625" style="66"/>
    <col min="263" max="263" width="14.5703125" style="66" customWidth="1"/>
    <col min="264" max="511" width="9.140625" style="66"/>
    <col min="512" max="512" width="4.140625" style="66" customWidth="1"/>
    <col min="513" max="513" width="43.5703125" style="66" customWidth="1"/>
    <col min="514" max="514" width="15" style="66" customWidth="1"/>
    <col min="515" max="515" width="14.28515625" style="66" customWidth="1"/>
    <col min="516" max="516" width="15.140625" style="66" customWidth="1"/>
    <col min="517" max="517" width="9.140625" style="66" customWidth="1"/>
    <col min="518" max="518" width="9.140625" style="66"/>
    <col min="519" max="519" width="14.5703125" style="66" customWidth="1"/>
    <col min="520" max="767" width="9.140625" style="66"/>
    <col min="768" max="768" width="4.140625" style="66" customWidth="1"/>
    <col min="769" max="769" width="43.5703125" style="66" customWidth="1"/>
    <col min="770" max="770" width="15" style="66" customWidth="1"/>
    <col min="771" max="771" width="14.28515625" style="66" customWidth="1"/>
    <col min="772" max="772" width="15.140625" style="66" customWidth="1"/>
    <col min="773" max="773" width="9.140625" style="66" customWidth="1"/>
    <col min="774" max="774" width="9.140625" style="66"/>
    <col min="775" max="775" width="14.5703125" style="66" customWidth="1"/>
    <col min="776" max="1023" width="9.140625" style="66"/>
    <col min="1024" max="1024" width="4.140625" style="66" customWidth="1"/>
    <col min="1025" max="1025" width="43.5703125" style="66" customWidth="1"/>
    <col min="1026" max="1026" width="15" style="66" customWidth="1"/>
    <col min="1027" max="1027" width="14.28515625" style="66" customWidth="1"/>
    <col min="1028" max="1028" width="15.140625" style="66" customWidth="1"/>
    <col min="1029" max="1029" width="9.140625" style="66" customWidth="1"/>
    <col min="1030" max="1030" width="9.140625" style="66"/>
    <col min="1031" max="1031" width="14.5703125" style="66" customWidth="1"/>
    <col min="1032" max="1279" width="9.140625" style="66"/>
    <col min="1280" max="1280" width="4.140625" style="66" customWidth="1"/>
    <col min="1281" max="1281" width="43.5703125" style="66" customWidth="1"/>
    <col min="1282" max="1282" width="15" style="66" customWidth="1"/>
    <col min="1283" max="1283" width="14.28515625" style="66" customWidth="1"/>
    <col min="1284" max="1284" width="15.140625" style="66" customWidth="1"/>
    <col min="1285" max="1285" width="9.140625" style="66" customWidth="1"/>
    <col min="1286" max="1286" width="9.140625" style="66"/>
    <col min="1287" max="1287" width="14.5703125" style="66" customWidth="1"/>
    <col min="1288" max="1535" width="9.140625" style="66"/>
    <col min="1536" max="1536" width="4.140625" style="66" customWidth="1"/>
    <col min="1537" max="1537" width="43.5703125" style="66" customWidth="1"/>
    <col min="1538" max="1538" width="15" style="66" customWidth="1"/>
    <col min="1539" max="1539" width="14.28515625" style="66" customWidth="1"/>
    <col min="1540" max="1540" width="15.140625" style="66" customWidth="1"/>
    <col min="1541" max="1541" width="9.140625" style="66" customWidth="1"/>
    <col min="1542" max="1542" width="9.140625" style="66"/>
    <col min="1543" max="1543" width="14.5703125" style="66" customWidth="1"/>
    <col min="1544" max="1791" width="9.140625" style="66"/>
    <col min="1792" max="1792" width="4.140625" style="66" customWidth="1"/>
    <col min="1793" max="1793" width="43.5703125" style="66" customWidth="1"/>
    <col min="1794" max="1794" width="15" style="66" customWidth="1"/>
    <col min="1795" max="1795" width="14.28515625" style="66" customWidth="1"/>
    <col min="1796" max="1796" width="15.140625" style="66" customWidth="1"/>
    <col min="1797" max="1797" width="9.140625" style="66" customWidth="1"/>
    <col min="1798" max="1798" width="9.140625" style="66"/>
    <col min="1799" max="1799" width="14.5703125" style="66" customWidth="1"/>
    <col min="1800" max="2047" width="9.140625" style="66"/>
    <col min="2048" max="2048" width="4.140625" style="66" customWidth="1"/>
    <col min="2049" max="2049" width="43.5703125" style="66" customWidth="1"/>
    <col min="2050" max="2050" width="15" style="66" customWidth="1"/>
    <col min="2051" max="2051" width="14.28515625" style="66" customWidth="1"/>
    <col min="2052" max="2052" width="15.140625" style="66" customWidth="1"/>
    <col min="2053" max="2053" width="9.140625" style="66" customWidth="1"/>
    <col min="2054" max="2054" width="9.140625" style="66"/>
    <col min="2055" max="2055" width="14.5703125" style="66" customWidth="1"/>
    <col min="2056" max="2303" width="9.140625" style="66"/>
    <col min="2304" max="2304" width="4.140625" style="66" customWidth="1"/>
    <col min="2305" max="2305" width="43.5703125" style="66" customWidth="1"/>
    <col min="2306" max="2306" width="15" style="66" customWidth="1"/>
    <col min="2307" max="2307" width="14.28515625" style="66" customWidth="1"/>
    <col min="2308" max="2308" width="15.140625" style="66" customWidth="1"/>
    <col min="2309" max="2309" width="9.140625" style="66" customWidth="1"/>
    <col min="2310" max="2310" width="9.140625" style="66"/>
    <col min="2311" max="2311" width="14.5703125" style="66" customWidth="1"/>
    <col min="2312" max="2559" width="9.140625" style="66"/>
    <col min="2560" max="2560" width="4.140625" style="66" customWidth="1"/>
    <col min="2561" max="2561" width="43.5703125" style="66" customWidth="1"/>
    <col min="2562" max="2562" width="15" style="66" customWidth="1"/>
    <col min="2563" max="2563" width="14.28515625" style="66" customWidth="1"/>
    <col min="2564" max="2564" width="15.140625" style="66" customWidth="1"/>
    <col min="2565" max="2565" width="9.140625" style="66" customWidth="1"/>
    <col min="2566" max="2566" width="9.140625" style="66"/>
    <col min="2567" max="2567" width="14.5703125" style="66" customWidth="1"/>
    <col min="2568" max="2815" width="9.140625" style="66"/>
    <col min="2816" max="2816" width="4.140625" style="66" customWidth="1"/>
    <col min="2817" max="2817" width="43.5703125" style="66" customWidth="1"/>
    <col min="2818" max="2818" width="15" style="66" customWidth="1"/>
    <col min="2819" max="2819" width="14.28515625" style="66" customWidth="1"/>
    <col min="2820" max="2820" width="15.140625" style="66" customWidth="1"/>
    <col min="2821" max="2821" width="9.140625" style="66" customWidth="1"/>
    <col min="2822" max="2822" width="9.140625" style="66"/>
    <col min="2823" max="2823" width="14.5703125" style="66" customWidth="1"/>
    <col min="2824" max="3071" width="9.140625" style="66"/>
    <col min="3072" max="3072" width="4.140625" style="66" customWidth="1"/>
    <col min="3073" max="3073" width="43.5703125" style="66" customWidth="1"/>
    <col min="3074" max="3074" width="15" style="66" customWidth="1"/>
    <col min="3075" max="3075" width="14.28515625" style="66" customWidth="1"/>
    <col min="3076" max="3076" width="15.140625" style="66" customWidth="1"/>
    <col min="3077" max="3077" width="9.140625" style="66" customWidth="1"/>
    <col min="3078" max="3078" width="9.140625" style="66"/>
    <col min="3079" max="3079" width="14.5703125" style="66" customWidth="1"/>
    <col min="3080" max="3327" width="9.140625" style="66"/>
    <col min="3328" max="3328" width="4.140625" style="66" customWidth="1"/>
    <col min="3329" max="3329" width="43.5703125" style="66" customWidth="1"/>
    <col min="3330" max="3330" width="15" style="66" customWidth="1"/>
    <col min="3331" max="3331" width="14.28515625" style="66" customWidth="1"/>
    <col min="3332" max="3332" width="15.140625" style="66" customWidth="1"/>
    <col min="3333" max="3333" width="9.140625" style="66" customWidth="1"/>
    <col min="3334" max="3334" width="9.140625" style="66"/>
    <col min="3335" max="3335" width="14.5703125" style="66" customWidth="1"/>
    <col min="3336" max="3583" width="9.140625" style="66"/>
    <col min="3584" max="3584" width="4.140625" style="66" customWidth="1"/>
    <col min="3585" max="3585" width="43.5703125" style="66" customWidth="1"/>
    <col min="3586" max="3586" width="15" style="66" customWidth="1"/>
    <col min="3587" max="3587" width="14.28515625" style="66" customWidth="1"/>
    <col min="3588" max="3588" width="15.140625" style="66" customWidth="1"/>
    <col min="3589" max="3589" width="9.140625" style="66" customWidth="1"/>
    <col min="3590" max="3590" width="9.140625" style="66"/>
    <col min="3591" max="3591" width="14.5703125" style="66" customWidth="1"/>
    <col min="3592" max="3839" width="9.140625" style="66"/>
    <col min="3840" max="3840" width="4.140625" style="66" customWidth="1"/>
    <col min="3841" max="3841" width="43.5703125" style="66" customWidth="1"/>
    <col min="3842" max="3842" width="15" style="66" customWidth="1"/>
    <col min="3843" max="3843" width="14.28515625" style="66" customWidth="1"/>
    <col min="3844" max="3844" width="15.140625" style="66" customWidth="1"/>
    <col min="3845" max="3845" width="9.140625" style="66" customWidth="1"/>
    <col min="3846" max="3846" width="9.140625" style="66"/>
    <col min="3847" max="3847" width="14.5703125" style="66" customWidth="1"/>
    <col min="3848" max="4095" width="9.140625" style="66"/>
    <col min="4096" max="4096" width="4.140625" style="66" customWidth="1"/>
    <col min="4097" max="4097" width="43.5703125" style="66" customWidth="1"/>
    <col min="4098" max="4098" width="15" style="66" customWidth="1"/>
    <col min="4099" max="4099" width="14.28515625" style="66" customWidth="1"/>
    <col min="4100" max="4100" width="15.140625" style="66" customWidth="1"/>
    <col min="4101" max="4101" width="9.140625" style="66" customWidth="1"/>
    <col min="4102" max="4102" width="9.140625" style="66"/>
    <col min="4103" max="4103" width="14.5703125" style="66" customWidth="1"/>
    <col min="4104" max="4351" width="9.140625" style="66"/>
    <col min="4352" max="4352" width="4.140625" style="66" customWidth="1"/>
    <col min="4353" max="4353" width="43.5703125" style="66" customWidth="1"/>
    <col min="4354" max="4354" width="15" style="66" customWidth="1"/>
    <col min="4355" max="4355" width="14.28515625" style="66" customWidth="1"/>
    <col min="4356" max="4356" width="15.140625" style="66" customWidth="1"/>
    <col min="4357" max="4357" width="9.140625" style="66" customWidth="1"/>
    <col min="4358" max="4358" width="9.140625" style="66"/>
    <col min="4359" max="4359" width="14.5703125" style="66" customWidth="1"/>
    <col min="4360" max="4607" width="9.140625" style="66"/>
    <col min="4608" max="4608" width="4.140625" style="66" customWidth="1"/>
    <col min="4609" max="4609" width="43.5703125" style="66" customWidth="1"/>
    <col min="4610" max="4610" width="15" style="66" customWidth="1"/>
    <col min="4611" max="4611" width="14.28515625" style="66" customWidth="1"/>
    <col min="4612" max="4612" width="15.140625" style="66" customWidth="1"/>
    <col min="4613" max="4613" width="9.140625" style="66" customWidth="1"/>
    <col min="4614" max="4614" width="9.140625" style="66"/>
    <col min="4615" max="4615" width="14.5703125" style="66" customWidth="1"/>
    <col min="4616" max="4863" width="9.140625" style="66"/>
    <col min="4864" max="4864" width="4.140625" style="66" customWidth="1"/>
    <col min="4865" max="4865" width="43.5703125" style="66" customWidth="1"/>
    <col min="4866" max="4866" width="15" style="66" customWidth="1"/>
    <col min="4867" max="4867" width="14.28515625" style="66" customWidth="1"/>
    <col min="4868" max="4868" width="15.140625" style="66" customWidth="1"/>
    <col min="4869" max="4869" width="9.140625" style="66" customWidth="1"/>
    <col min="4870" max="4870" width="9.140625" style="66"/>
    <col min="4871" max="4871" width="14.5703125" style="66" customWidth="1"/>
    <col min="4872" max="5119" width="9.140625" style="66"/>
    <col min="5120" max="5120" width="4.140625" style="66" customWidth="1"/>
    <col min="5121" max="5121" width="43.5703125" style="66" customWidth="1"/>
    <col min="5122" max="5122" width="15" style="66" customWidth="1"/>
    <col min="5123" max="5123" width="14.28515625" style="66" customWidth="1"/>
    <col min="5124" max="5124" width="15.140625" style="66" customWidth="1"/>
    <col min="5125" max="5125" width="9.140625" style="66" customWidth="1"/>
    <col min="5126" max="5126" width="9.140625" style="66"/>
    <col min="5127" max="5127" width="14.5703125" style="66" customWidth="1"/>
    <col min="5128" max="5375" width="9.140625" style="66"/>
    <col min="5376" max="5376" width="4.140625" style="66" customWidth="1"/>
    <col min="5377" max="5377" width="43.5703125" style="66" customWidth="1"/>
    <col min="5378" max="5378" width="15" style="66" customWidth="1"/>
    <col min="5379" max="5379" width="14.28515625" style="66" customWidth="1"/>
    <col min="5380" max="5380" width="15.140625" style="66" customWidth="1"/>
    <col min="5381" max="5381" width="9.140625" style="66" customWidth="1"/>
    <col min="5382" max="5382" width="9.140625" style="66"/>
    <col min="5383" max="5383" width="14.5703125" style="66" customWidth="1"/>
    <col min="5384" max="5631" width="9.140625" style="66"/>
    <col min="5632" max="5632" width="4.140625" style="66" customWidth="1"/>
    <col min="5633" max="5633" width="43.5703125" style="66" customWidth="1"/>
    <col min="5634" max="5634" width="15" style="66" customWidth="1"/>
    <col min="5635" max="5635" width="14.28515625" style="66" customWidth="1"/>
    <col min="5636" max="5636" width="15.140625" style="66" customWidth="1"/>
    <col min="5637" max="5637" width="9.140625" style="66" customWidth="1"/>
    <col min="5638" max="5638" width="9.140625" style="66"/>
    <col min="5639" max="5639" width="14.5703125" style="66" customWidth="1"/>
    <col min="5640" max="5887" width="9.140625" style="66"/>
    <col min="5888" max="5888" width="4.140625" style="66" customWidth="1"/>
    <col min="5889" max="5889" width="43.5703125" style="66" customWidth="1"/>
    <col min="5890" max="5890" width="15" style="66" customWidth="1"/>
    <col min="5891" max="5891" width="14.28515625" style="66" customWidth="1"/>
    <col min="5892" max="5892" width="15.140625" style="66" customWidth="1"/>
    <col min="5893" max="5893" width="9.140625" style="66" customWidth="1"/>
    <col min="5894" max="5894" width="9.140625" style="66"/>
    <col min="5895" max="5895" width="14.5703125" style="66" customWidth="1"/>
    <col min="5896" max="6143" width="9.140625" style="66"/>
    <col min="6144" max="6144" width="4.140625" style="66" customWidth="1"/>
    <col min="6145" max="6145" width="43.5703125" style="66" customWidth="1"/>
    <col min="6146" max="6146" width="15" style="66" customWidth="1"/>
    <col min="6147" max="6147" width="14.28515625" style="66" customWidth="1"/>
    <col min="6148" max="6148" width="15.140625" style="66" customWidth="1"/>
    <col min="6149" max="6149" width="9.140625" style="66" customWidth="1"/>
    <col min="6150" max="6150" width="9.140625" style="66"/>
    <col min="6151" max="6151" width="14.5703125" style="66" customWidth="1"/>
    <col min="6152" max="6399" width="9.140625" style="66"/>
    <col min="6400" max="6400" width="4.140625" style="66" customWidth="1"/>
    <col min="6401" max="6401" width="43.5703125" style="66" customWidth="1"/>
    <col min="6402" max="6402" width="15" style="66" customWidth="1"/>
    <col min="6403" max="6403" width="14.28515625" style="66" customWidth="1"/>
    <col min="6404" max="6404" width="15.140625" style="66" customWidth="1"/>
    <col min="6405" max="6405" width="9.140625" style="66" customWidth="1"/>
    <col min="6406" max="6406" width="9.140625" style="66"/>
    <col min="6407" max="6407" width="14.5703125" style="66" customWidth="1"/>
    <col min="6408" max="6655" width="9.140625" style="66"/>
    <col min="6656" max="6656" width="4.140625" style="66" customWidth="1"/>
    <col min="6657" max="6657" width="43.5703125" style="66" customWidth="1"/>
    <col min="6658" max="6658" width="15" style="66" customWidth="1"/>
    <col min="6659" max="6659" width="14.28515625" style="66" customWidth="1"/>
    <col min="6660" max="6660" width="15.140625" style="66" customWidth="1"/>
    <col min="6661" max="6661" width="9.140625" style="66" customWidth="1"/>
    <col min="6662" max="6662" width="9.140625" style="66"/>
    <col min="6663" max="6663" width="14.5703125" style="66" customWidth="1"/>
    <col min="6664" max="6911" width="9.140625" style="66"/>
    <col min="6912" max="6912" width="4.140625" style="66" customWidth="1"/>
    <col min="6913" max="6913" width="43.5703125" style="66" customWidth="1"/>
    <col min="6914" max="6914" width="15" style="66" customWidth="1"/>
    <col min="6915" max="6915" width="14.28515625" style="66" customWidth="1"/>
    <col min="6916" max="6916" width="15.140625" style="66" customWidth="1"/>
    <col min="6917" max="6917" width="9.140625" style="66" customWidth="1"/>
    <col min="6918" max="6918" width="9.140625" style="66"/>
    <col min="6919" max="6919" width="14.5703125" style="66" customWidth="1"/>
    <col min="6920" max="7167" width="9.140625" style="66"/>
    <col min="7168" max="7168" width="4.140625" style="66" customWidth="1"/>
    <col min="7169" max="7169" width="43.5703125" style="66" customWidth="1"/>
    <col min="7170" max="7170" width="15" style="66" customWidth="1"/>
    <col min="7171" max="7171" width="14.28515625" style="66" customWidth="1"/>
    <col min="7172" max="7172" width="15.140625" style="66" customWidth="1"/>
    <col min="7173" max="7173" width="9.140625" style="66" customWidth="1"/>
    <col min="7174" max="7174" width="9.140625" style="66"/>
    <col min="7175" max="7175" width="14.5703125" style="66" customWidth="1"/>
    <col min="7176" max="7423" width="9.140625" style="66"/>
    <col min="7424" max="7424" width="4.140625" style="66" customWidth="1"/>
    <col min="7425" max="7425" width="43.5703125" style="66" customWidth="1"/>
    <col min="7426" max="7426" width="15" style="66" customWidth="1"/>
    <col min="7427" max="7427" width="14.28515625" style="66" customWidth="1"/>
    <col min="7428" max="7428" width="15.140625" style="66" customWidth="1"/>
    <col min="7429" max="7429" width="9.140625" style="66" customWidth="1"/>
    <col min="7430" max="7430" width="9.140625" style="66"/>
    <col min="7431" max="7431" width="14.5703125" style="66" customWidth="1"/>
    <col min="7432" max="7679" width="9.140625" style="66"/>
    <col min="7680" max="7680" width="4.140625" style="66" customWidth="1"/>
    <col min="7681" max="7681" width="43.5703125" style="66" customWidth="1"/>
    <col min="7682" max="7682" width="15" style="66" customWidth="1"/>
    <col min="7683" max="7683" width="14.28515625" style="66" customWidth="1"/>
    <col min="7684" max="7684" width="15.140625" style="66" customWidth="1"/>
    <col min="7685" max="7685" width="9.140625" style="66" customWidth="1"/>
    <col min="7686" max="7686" width="9.140625" style="66"/>
    <col min="7687" max="7687" width="14.5703125" style="66" customWidth="1"/>
    <col min="7688" max="7935" width="9.140625" style="66"/>
    <col min="7936" max="7936" width="4.140625" style="66" customWidth="1"/>
    <col min="7937" max="7937" width="43.5703125" style="66" customWidth="1"/>
    <col min="7938" max="7938" width="15" style="66" customWidth="1"/>
    <col min="7939" max="7939" width="14.28515625" style="66" customWidth="1"/>
    <col min="7940" max="7940" width="15.140625" style="66" customWidth="1"/>
    <col min="7941" max="7941" width="9.140625" style="66" customWidth="1"/>
    <col min="7942" max="7942" width="9.140625" style="66"/>
    <col min="7943" max="7943" width="14.5703125" style="66" customWidth="1"/>
    <col min="7944" max="8191" width="9.140625" style="66"/>
    <col min="8192" max="8192" width="4.140625" style="66" customWidth="1"/>
    <col min="8193" max="8193" width="43.5703125" style="66" customWidth="1"/>
    <col min="8194" max="8194" width="15" style="66" customWidth="1"/>
    <col min="8195" max="8195" width="14.28515625" style="66" customWidth="1"/>
    <col min="8196" max="8196" width="15.140625" style="66" customWidth="1"/>
    <col min="8197" max="8197" width="9.140625" style="66" customWidth="1"/>
    <col min="8198" max="8198" width="9.140625" style="66"/>
    <col min="8199" max="8199" width="14.5703125" style="66" customWidth="1"/>
    <col min="8200" max="8447" width="9.140625" style="66"/>
    <col min="8448" max="8448" width="4.140625" style="66" customWidth="1"/>
    <col min="8449" max="8449" width="43.5703125" style="66" customWidth="1"/>
    <col min="8450" max="8450" width="15" style="66" customWidth="1"/>
    <col min="8451" max="8451" width="14.28515625" style="66" customWidth="1"/>
    <col min="8452" max="8452" width="15.140625" style="66" customWidth="1"/>
    <col min="8453" max="8453" width="9.140625" style="66" customWidth="1"/>
    <col min="8454" max="8454" width="9.140625" style="66"/>
    <col min="8455" max="8455" width="14.5703125" style="66" customWidth="1"/>
    <col min="8456" max="8703" width="9.140625" style="66"/>
    <col min="8704" max="8704" width="4.140625" style="66" customWidth="1"/>
    <col min="8705" max="8705" width="43.5703125" style="66" customWidth="1"/>
    <col min="8706" max="8706" width="15" style="66" customWidth="1"/>
    <col min="8707" max="8707" width="14.28515625" style="66" customWidth="1"/>
    <col min="8708" max="8708" width="15.140625" style="66" customWidth="1"/>
    <col min="8709" max="8709" width="9.140625" style="66" customWidth="1"/>
    <col min="8710" max="8710" width="9.140625" style="66"/>
    <col min="8711" max="8711" width="14.5703125" style="66" customWidth="1"/>
    <col min="8712" max="8959" width="9.140625" style="66"/>
    <col min="8960" max="8960" width="4.140625" style="66" customWidth="1"/>
    <col min="8961" max="8961" width="43.5703125" style="66" customWidth="1"/>
    <col min="8962" max="8962" width="15" style="66" customWidth="1"/>
    <col min="8963" max="8963" width="14.28515625" style="66" customWidth="1"/>
    <col min="8964" max="8964" width="15.140625" style="66" customWidth="1"/>
    <col min="8965" max="8965" width="9.140625" style="66" customWidth="1"/>
    <col min="8966" max="8966" width="9.140625" style="66"/>
    <col min="8967" max="8967" width="14.5703125" style="66" customWidth="1"/>
    <col min="8968" max="9215" width="9.140625" style="66"/>
    <col min="9216" max="9216" width="4.140625" style="66" customWidth="1"/>
    <col min="9217" max="9217" width="43.5703125" style="66" customWidth="1"/>
    <col min="9218" max="9218" width="15" style="66" customWidth="1"/>
    <col min="9219" max="9219" width="14.28515625" style="66" customWidth="1"/>
    <col min="9220" max="9220" width="15.140625" style="66" customWidth="1"/>
    <col min="9221" max="9221" width="9.140625" style="66" customWidth="1"/>
    <col min="9222" max="9222" width="9.140625" style="66"/>
    <col min="9223" max="9223" width="14.5703125" style="66" customWidth="1"/>
    <col min="9224" max="9471" width="9.140625" style="66"/>
    <col min="9472" max="9472" width="4.140625" style="66" customWidth="1"/>
    <col min="9473" max="9473" width="43.5703125" style="66" customWidth="1"/>
    <col min="9474" max="9474" width="15" style="66" customWidth="1"/>
    <col min="9475" max="9475" width="14.28515625" style="66" customWidth="1"/>
    <col min="9476" max="9476" width="15.140625" style="66" customWidth="1"/>
    <col min="9477" max="9477" width="9.140625" style="66" customWidth="1"/>
    <col min="9478" max="9478" width="9.140625" style="66"/>
    <col min="9479" max="9479" width="14.5703125" style="66" customWidth="1"/>
    <col min="9480" max="9727" width="9.140625" style="66"/>
    <col min="9728" max="9728" width="4.140625" style="66" customWidth="1"/>
    <col min="9729" max="9729" width="43.5703125" style="66" customWidth="1"/>
    <col min="9730" max="9730" width="15" style="66" customWidth="1"/>
    <col min="9731" max="9731" width="14.28515625" style="66" customWidth="1"/>
    <col min="9732" max="9732" width="15.140625" style="66" customWidth="1"/>
    <col min="9733" max="9733" width="9.140625" style="66" customWidth="1"/>
    <col min="9734" max="9734" width="9.140625" style="66"/>
    <col min="9735" max="9735" width="14.5703125" style="66" customWidth="1"/>
    <col min="9736" max="9983" width="9.140625" style="66"/>
    <col min="9984" max="9984" width="4.140625" style="66" customWidth="1"/>
    <col min="9985" max="9985" width="43.5703125" style="66" customWidth="1"/>
    <col min="9986" max="9986" width="15" style="66" customWidth="1"/>
    <col min="9987" max="9987" width="14.28515625" style="66" customWidth="1"/>
    <col min="9988" max="9988" width="15.140625" style="66" customWidth="1"/>
    <col min="9989" max="9989" width="9.140625" style="66" customWidth="1"/>
    <col min="9990" max="9990" width="9.140625" style="66"/>
    <col min="9991" max="9991" width="14.5703125" style="66" customWidth="1"/>
    <col min="9992" max="10239" width="9.140625" style="66"/>
    <col min="10240" max="10240" width="4.140625" style="66" customWidth="1"/>
    <col min="10241" max="10241" width="43.5703125" style="66" customWidth="1"/>
    <col min="10242" max="10242" width="15" style="66" customWidth="1"/>
    <col min="10243" max="10243" width="14.28515625" style="66" customWidth="1"/>
    <col min="10244" max="10244" width="15.140625" style="66" customWidth="1"/>
    <col min="10245" max="10245" width="9.140625" style="66" customWidth="1"/>
    <col min="10246" max="10246" width="9.140625" style="66"/>
    <col min="10247" max="10247" width="14.5703125" style="66" customWidth="1"/>
    <col min="10248" max="10495" width="9.140625" style="66"/>
    <col min="10496" max="10496" width="4.140625" style="66" customWidth="1"/>
    <col min="10497" max="10497" width="43.5703125" style="66" customWidth="1"/>
    <col min="10498" max="10498" width="15" style="66" customWidth="1"/>
    <col min="10499" max="10499" width="14.28515625" style="66" customWidth="1"/>
    <col min="10500" max="10500" width="15.140625" style="66" customWidth="1"/>
    <col min="10501" max="10501" width="9.140625" style="66" customWidth="1"/>
    <col min="10502" max="10502" width="9.140625" style="66"/>
    <col min="10503" max="10503" width="14.5703125" style="66" customWidth="1"/>
    <col min="10504" max="10751" width="9.140625" style="66"/>
    <col min="10752" max="10752" width="4.140625" style="66" customWidth="1"/>
    <col min="10753" max="10753" width="43.5703125" style="66" customWidth="1"/>
    <col min="10754" max="10754" width="15" style="66" customWidth="1"/>
    <col min="10755" max="10755" width="14.28515625" style="66" customWidth="1"/>
    <col min="10756" max="10756" width="15.140625" style="66" customWidth="1"/>
    <col min="10757" max="10757" width="9.140625" style="66" customWidth="1"/>
    <col min="10758" max="10758" width="9.140625" style="66"/>
    <col min="10759" max="10759" width="14.5703125" style="66" customWidth="1"/>
    <col min="10760" max="11007" width="9.140625" style="66"/>
    <col min="11008" max="11008" width="4.140625" style="66" customWidth="1"/>
    <col min="11009" max="11009" width="43.5703125" style="66" customWidth="1"/>
    <col min="11010" max="11010" width="15" style="66" customWidth="1"/>
    <col min="11011" max="11011" width="14.28515625" style="66" customWidth="1"/>
    <col min="11012" max="11012" width="15.140625" style="66" customWidth="1"/>
    <col min="11013" max="11013" width="9.140625" style="66" customWidth="1"/>
    <col min="11014" max="11014" width="9.140625" style="66"/>
    <col min="11015" max="11015" width="14.5703125" style="66" customWidth="1"/>
    <col min="11016" max="11263" width="9.140625" style="66"/>
    <col min="11264" max="11264" width="4.140625" style="66" customWidth="1"/>
    <col min="11265" max="11265" width="43.5703125" style="66" customWidth="1"/>
    <col min="11266" max="11266" width="15" style="66" customWidth="1"/>
    <col min="11267" max="11267" width="14.28515625" style="66" customWidth="1"/>
    <col min="11268" max="11268" width="15.140625" style="66" customWidth="1"/>
    <col min="11269" max="11269" width="9.140625" style="66" customWidth="1"/>
    <col min="11270" max="11270" width="9.140625" style="66"/>
    <col min="11271" max="11271" width="14.5703125" style="66" customWidth="1"/>
    <col min="11272" max="11519" width="9.140625" style="66"/>
    <col min="11520" max="11520" width="4.140625" style="66" customWidth="1"/>
    <col min="11521" max="11521" width="43.5703125" style="66" customWidth="1"/>
    <col min="11522" max="11522" width="15" style="66" customWidth="1"/>
    <col min="11523" max="11523" width="14.28515625" style="66" customWidth="1"/>
    <col min="11524" max="11524" width="15.140625" style="66" customWidth="1"/>
    <col min="11525" max="11525" width="9.140625" style="66" customWidth="1"/>
    <col min="11526" max="11526" width="9.140625" style="66"/>
    <col min="11527" max="11527" width="14.5703125" style="66" customWidth="1"/>
    <col min="11528" max="11775" width="9.140625" style="66"/>
    <col min="11776" max="11776" width="4.140625" style="66" customWidth="1"/>
    <col min="11777" max="11777" width="43.5703125" style="66" customWidth="1"/>
    <col min="11778" max="11778" width="15" style="66" customWidth="1"/>
    <col min="11779" max="11779" width="14.28515625" style="66" customWidth="1"/>
    <col min="11780" max="11780" width="15.140625" style="66" customWidth="1"/>
    <col min="11781" max="11781" width="9.140625" style="66" customWidth="1"/>
    <col min="11782" max="11782" width="9.140625" style="66"/>
    <col min="11783" max="11783" width="14.5703125" style="66" customWidth="1"/>
    <col min="11784" max="12031" width="9.140625" style="66"/>
    <col min="12032" max="12032" width="4.140625" style="66" customWidth="1"/>
    <col min="12033" max="12033" width="43.5703125" style="66" customWidth="1"/>
    <col min="12034" max="12034" width="15" style="66" customWidth="1"/>
    <col min="12035" max="12035" width="14.28515625" style="66" customWidth="1"/>
    <col min="12036" max="12036" width="15.140625" style="66" customWidth="1"/>
    <col min="12037" max="12037" width="9.140625" style="66" customWidth="1"/>
    <col min="12038" max="12038" width="9.140625" style="66"/>
    <col min="12039" max="12039" width="14.5703125" style="66" customWidth="1"/>
    <col min="12040" max="12287" width="9.140625" style="66"/>
    <col min="12288" max="12288" width="4.140625" style="66" customWidth="1"/>
    <col min="12289" max="12289" width="43.5703125" style="66" customWidth="1"/>
    <col min="12290" max="12290" width="15" style="66" customWidth="1"/>
    <col min="12291" max="12291" width="14.28515625" style="66" customWidth="1"/>
    <col min="12292" max="12292" width="15.140625" style="66" customWidth="1"/>
    <col min="12293" max="12293" width="9.140625" style="66" customWidth="1"/>
    <col min="12294" max="12294" width="9.140625" style="66"/>
    <col min="12295" max="12295" width="14.5703125" style="66" customWidth="1"/>
    <col min="12296" max="12543" width="9.140625" style="66"/>
    <col min="12544" max="12544" width="4.140625" style="66" customWidth="1"/>
    <col min="12545" max="12545" width="43.5703125" style="66" customWidth="1"/>
    <col min="12546" max="12546" width="15" style="66" customWidth="1"/>
    <col min="12547" max="12547" width="14.28515625" style="66" customWidth="1"/>
    <col min="12548" max="12548" width="15.140625" style="66" customWidth="1"/>
    <col min="12549" max="12549" width="9.140625" style="66" customWidth="1"/>
    <col min="12550" max="12550" width="9.140625" style="66"/>
    <col min="12551" max="12551" width="14.5703125" style="66" customWidth="1"/>
    <col min="12552" max="12799" width="9.140625" style="66"/>
    <col min="12800" max="12800" width="4.140625" style="66" customWidth="1"/>
    <col min="12801" max="12801" width="43.5703125" style="66" customWidth="1"/>
    <col min="12802" max="12802" width="15" style="66" customWidth="1"/>
    <col min="12803" max="12803" width="14.28515625" style="66" customWidth="1"/>
    <col min="12804" max="12804" width="15.140625" style="66" customWidth="1"/>
    <col min="12805" max="12805" width="9.140625" style="66" customWidth="1"/>
    <col min="12806" max="12806" width="9.140625" style="66"/>
    <col min="12807" max="12807" width="14.5703125" style="66" customWidth="1"/>
    <col min="12808" max="13055" width="9.140625" style="66"/>
    <col min="13056" max="13056" width="4.140625" style="66" customWidth="1"/>
    <col min="13057" max="13057" width="43.5703125" style="66" customWidth="1"/>
    <col min="13058" max="13058" width="15" style="66" customWidth="1"/>
    <col min="13059" max="13059" width="14.28515625" style="66" customWidth="1"/>
    <col min="13060" max="13060" width="15.140625" style="66" customWidth="1"/>
    <col min="13061" max="13061" width="9.140625" style="66" customWidth="1"/>
    <col min="13062" max="13062" width="9.140625" style="66"/>
    <col min="13063" max="13063" width="14.5703125" style="66" customWidth="1"/>
    <col min="13064" max="13311" width="9.140625" style="66"/>
    <col min="13312" max="13312" width="4.140625" style="66" customWidth="1"/>
    <col min="13313" max="13313" width="43.5703125" style="66" customWidth="1"/>
    <col min="13314" max="13314" width="15" style="66" customWidth="1"/>
    <col min="13315" max="13315" width="14.28515625" style="66" customWidth="1"/>
    <col min="13316" max="13316" width="15.140625" style="66" customWidth="1"/>
    <col min="13317" max="13317" width="9.140625" style="66" customWidth="1"/>
    <col min="13318" max="13318" width="9.140625" style="66"/>
    <col min="13319" max="13319" width="14.5703125" style="66" customWidth="1"/>
    <col min="13320" max="13567" width="9.140625" style="66"/>
    <col min="13568" max="13568" width="4.140625" style="66" customWidth="1"/>
    <col min="13569" max="13569" width="43.5703125" style="66" customWidth="1"/>
    <col min="13570" max="13570" width="15" style="66" customWidth="1"/>
    <col min="13571" max="13571" width="14.28515625" style="66" customWidth="1"/>
    <col min="13572" max="13572" width="15.140625" style="66" customWidth="1"/>
    <col min="13573" max="13573" width="9.140625" style="66" customWidth="1"/>
    <col min="13574" max="13574" width="9.140625" style="66"/>
    <col min="13575" max="13575" width="14.5703125" style="66" customWidth="1"/>
    <col min="13576" max="13823" width="9.140625" style="66"/>
    <col min="13824" max="13824" width="4.140625" style="66" customWidth="1"/>
    <col min="13825" max="13825" width="43.5703125" style="66" customWidth="1"/>
    <col min="13826" max="13826" width="15" style="66" customWidth="1"/>
    <col min="13827" max="13827" width="14.28515625" style="66" customWidth="1"/>
    <col min="13828" max="13828" width="15.140625" style="66" customWidth="1"/>
    <col min="13829" max="13829" width="9.140625" style="66" customWidth="1"/>
    <col min="13830" max="13830" width="9.140625" style="66"/>
    <col min="13831" max="13831" width="14.5703125" style="66" customWidth="1"/>
    <col min="13832" max="14079" width="9.140625" style="66"/>
    <col min="14080" max="14080" width="4.140625" style="66" customWidth="1"/>
    <col min="14081" max="14081" width="43.5703125" style="66" customWidth="1"/>
    <col min="14082" max="14082" width="15" style="66" customWidth="1"/>
    <col min="14083" max="14083" width="14.28515625" style="66" customWidth="1"/>
    <col min="14084" max="14084" width="15.140625" style="66" customWidth="1"/>
    <col min="14085" max="14085" width="9.140625" style="66" customWidth="1"/>
    <col min="14086" max="14086" width="9.140625" style="66"/>
    <col min="14087" max="14087" width="14.5703125" style="66" customWidth="1"/>
    <col min="14088" max="14335" width="9.140625" style="66"/>
    <col min="14336" max="14336" width="4.140625" style="66" customWidth="1"/>
    <col min="14337" max="14337" width="43.5703125" style="66" customWidth="1"/>
    <col min="14338" max="14338" width="15" style="66" customWidth="1"/>
    <col min="14339" max="14339" width="14.28515625" style="66" customWidth="1"/>
    <col min="14340" max="14340" width="15.140625" style="66" customWidth="1"/>
    <col min="14341" max="14341" width="9.140625" style="66" customWidth="1"/>
    <col min="14342" max="14342" width="9.140625" style="66"/>
    <col min="14343" max="14343" width="14.5703125" style="66" customWidth="1"/>
    <col min="14344" max="14591" width="9.140625" style="66"/>
    <col min="14592" max="14592" width="4.140625" style="66" customWidth="1"/>
    <col min="14593" max="14593" width="43.5703125" style="66" customWidth="1"/>
    <col min="14594" max="14594" width="15" style="66" customWidth="1"/>
    <col min="14595" max="14595" width="14.28515625" style="66" customWidth="1"/>
    <col min="14596" max="14596" width="15.140625" style="66" customWidth="1"/>
    <col min="14597" max="14597" width="9.140625" style="66" customWidth="1"/>
    <col min="14598" max="14598" width="9.140625" style="66"/>
    <col min="14599" max="14599" width="14.5703125" style="66" customWidth="1"/>
    <col min="14600" max="14847" width="9.140625" style="66"/>
    <col min="14848" max="14848" width="4.140625" style="66" customWidth="1"/>
    <col min="14849" max="14849" width="43.5703125" style="66" customWidth="1"/>
    <col min="14850" max="14850" width="15" style="66" customWidth="1"/>
    <col min="14851" max="14851" width="14.28515625" style="66" customWidth="1"/>
    <col min="14852" max="14852" width="15.140625" style="66" customWidth="1"/>
    <col min="14853" max="14853" width="9.140625" style="66" customWidth="1"/>
    <col min="14854" max="14854" width="9.140625" style="66"/>
    <col min="14855" max="14855" width="14.5703125" style="66" customWidth="1"/>
    <col min="14856" max="15103" width="9.140625" style="66"/>
    <col min="15104" max="15104" width="4.140625" style="66" customWidth="1"/>
    <col min="15105" max="15105" width="43.5703125" style="66" customWidth="1"/>
    <col min="15106" max="15106" width="15" style="66" customWidth="1"/>
    <col min="15107" max="15107" width="14.28515625" style="66" customWidth="1"/>
    <col min="15108" max="15108" width="15.140625" style="66" customWidth="1"/>
    <col min="15109" max="15109" width="9.140625" style="66" customWidth="1"/>
    <col min="15110" max="15110" width="9.140625" style="66"/>
    <col min="15111" max="15111" width="14.5703125" style="66" customWidth="1"/>
    <col min="15112" max="15359" width="9.140625" style="66"/>
    <col min="15360" max="15360" width="4.140625" style="66" customWidth="1"/>
    <col min="15361" max="15361" width="43.5703125" style="66" customWidth="1"/>
    <col min="15362" max="15362" width="15" style="66" customWidth="1"/>
    <col min="15363" max="15363" width="14.28515625" style="66" customWidth="1"/>
    <col min="15364" max="15364" width="15.140625" style="66" customWidth="1"/>
    <col min="15365" max="15365" width="9.140625" style="66" customWidth="1"/>
    <col min="15366" max="15366" width="9.140625" style="66"/>
    <col min="15367" max="15367" width="14.5703125" style="66" customWidth="1"/>
    <col min="15368" max="15615" width="9.140625" style="66"/>
    <col min="15616" max="15616" width="4.140625" style="66" customWidth="1"/>
    <col min="15617" max="15617" width="43.5703125" style="66" customWidth="1"/>
    <col min="15618" max="15618" width="15" style="66" customWidth="1"/>
    <col min="15619" max="15619" width="14.28515625" style="66" customWidth="1"/>
    <col min="15620" max="15620" width="15.140625" style="66" customWidth="1"/>
    <col min="15621" max="15621" width="9.140625" style="66" customWidth="1"/>
    <col min="15622" max="15622" width="9.140625" style="66"/>
    <col min="15623" max="15623" width="14.5703125" style="66" customWidth="1"/>
    <col min="15624" max="15871" width="9.140625" style="66"/>
    <col min="15872" max="15872" width="4.140625" style="66" customWidth="1"/>
    <col min="15873" max="15873" width="43.5703125" style="66" customWidth="1"/>
    <col min="15874" max="15874" width="15" style="66" customWidth="1"/>
    <col min="15875" max="15875" width="14.28515625" style="66" customWidth="1"/>
    <col min="15876" max="15876" width="15.140625" style="66" customWidth="1"/>
    <col min="15877" max="15877" width="9.140625" style="66" customWidth="1"/>
    <col min="15878" max="15878" width="9.140625" style="66"/>
    <col min="15879" max="15879" width="14.5703125" style="66" customWidth="1"/>
    <col min="15880" max="16127" width="9.140625" style="66"/>
    <col min="16128" max="16128" width="4.140625" style="66" customWidth="1"/>
    <col min="16129" max="16129" width="43.5703125" style="66" customWidth="1"/>
    <col min="16130" max="16130" width="15" style="66" customWidth="1"/>
    <col min="16131" max="16131" width="14.28515625" style="66" customWidth="1"/>
    <col min="16132" max="16132" width="15.140625" style="66" customWidth="1"/>
    <col min="16133" max="16133" width="9.14062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4" ht="18.75" x14ac:dyDescent="0.3">
      <c r="A1" s="113"/>
      <c r="B1" s="113"/>
      <c r="C1" s="113"/>
      <c r="D1" s="113" t="s">
        <v>681</v>
      </c>
    </row>
    <row r="2" spans="1:4" ht="18.75" x14ac:dyDescent="0.3">
      <c r="A2" s="152" t="str">
        <f>'Прил 1'!A2:E2</f>
        <v>к решению Совета муниципального района</v>
      </c>
      <c r="B2" s="152"/>
      <c r="C2" s="152"/>
      <c r="D2" s="152"/>
    </row>
    <row r="3" spans="1:4" ht="18.75" x14ac:dyDescent="0.3">
      <c r="A3" s="152" t="str">
        <f>'Прил 1'!A3:E3</f>
        <v>"Княжпогостский" от 20 апреля 2023 года № 310</v>
      </c>
      <c r="B3" s="152"/>
      <c r="C3" s="152"/>
      <c r="D3" s="152"/>
    </row>
    <row r="5" spans="1:4" ht="18.75" x14ac:dyDescent="0.25">
      <c r="A5" s="153" t="s">
        <v>728</v>
      </c>
      <c r="B5" s="153"/>
      <c r="C5" s="154"/>
      <c r="D5" s="154"/>
    </row>
    <row r="6" spans="1:4" ht="18.75" x14ac:dyDescent="0.25">
      <c r="A6" s="153" t="str">
        <f>'Прил 1'!A6:E6</f>
        <v>к решению Совета муниципального района</v>
      </c>
      <c r="B6" s="153"/>
      <c r="C6" s="153"/>
      <c r="D6" s="153"/>
    </row>
    <row r="7" spans="1:4" ht="18.75" x14ac:dyDescent="0.25">
      <c r="A7" s="153" t="str">
        <f>'Прил 1'!A7:E7</f>
        <v>"Княжпогостский" от 21 декабря 2022 года № 288</v>
      </c>
      <c r="B7" s="153"/>
      <c r="C7" s="153"/>
      <c r="D7" s="153"/>
    </row>
    <row r="8" spans="1:4" ht="18.75" x14ac:dyDescent="0.3">
      <c r="A8" s="67"/>
      <c r="B8" s="67"/>
    </row>
    <row r="9" spans="1:4" ht="18.75" x14ac:dyDescent="0.3">
      <c r="A9" s="155" t="s">
        <v>737</v>
      </c>
      <c r="B9" s="155"/>
      <c r="C9" s="156"/>
      <c r="D9" s="156"/>
    </row>
    <row r="10" spans="1:4" ht="18.75" x14ac:dyDescent="0.3">
      <c r="A10" s="155"/>
      <c r="B10" s="155"/>
    </row>
    <row r="11" spans="1:4" ht="24.75" customHeight="1" x14ac:dyDescent="0.3">
      <c r="A11" s="157" t="s">
        <v>667</v>
      </c>
      <c r="B11" s="158"/>
      <c r="C11" s="133"/>
      <c r="D11" s="133"/>
    </row>
    <row r="12" spans="1:4" ht="18" customHeight="1" x14ac:dyDescent="0.25">
      <c r="A12" s="146" t="s">
        <v>738</v>
      </c>
      <c r="B12" s="146"/>
      <c r="C12" s="146"/>
      <c r="D12" s="146"/>
    </row>
    <row r="13" spans="1:4" ht="21" customHeight="1" x14ac:dyDescent="0.25">
      <c r="A13" s="146"/>
      <c r="B13" s="146"/>
      <c r="C13" s="146"/>
      <c r="D13" s="146"/>
    </row>
    <row r="14" spans="1:4" ht="18.75" x14ac:dyDescent="0.3">
      <c r="A14" s="68"/>
      <c r="B14" s="69"/>
    </row>
    <row r="15" spans="1:4" ht="25.5" customHeight="1" x14ac:dyDescent="0.25">
      <c r="A15" s="147" t="s">
        <v>669</v>
      </c>
      <c r="B15" s="149" t="s">
        <v>72</v>
      </c>
      <c r="C15" s="150"/>
      <c r="D15" s="151"/>
    </row>
    <row r="16" spans="1:4" ht="22.5" customHeight="1" x14ac:dyDescent="0.25">
      <c r="A16" s="148"/>
      <c r="B16" s="70" t="s">
        <v>0</v>
      </c>
      <c r="C16" s="71" t="s">
        <v>1</v>
      </c>
      <c r="D16" s="71" t="s">
        <v>507</v>
      </c>
    </row>
    <row r="17" spans="1:7" ht="18.75" x14ac:dyDescent="0.25">
      <c r="A17" s="72" t="s">
        <v>670</v>
      </c>
      <c r="B17" s="73">
        <f>SUM(B18:B23)</f>
        <v>8267.7439999999988</v>
      </c>
      <c r="C17" s="73">
        <f>SUM(C18:C23)</f>
        <v>6</v>
      </c>
      <c r="D17" s="73">
        <f t="shared" ref="D17" si="0">SUM(D18:D23)</f>
        <v>6</v>
      </c>
    </row>
    <row r="18" spans="1:7" ht="18.75" x14ac:dyDescent="0.25">
      <c r="A18" s="74" t="s">
        <v>675</v>
      </c>
      <c r="B18" s="75">
        <v>602.22299999999996</v>
      </c>
      <c r="C18" s="76">
        <v>1</v>
      </c>
      <c r="D18" s="76">
        <v>1</v>
      </c>
      <c r="E18" s="77"/>
      <c r="F18" s="77"/>
      <c r="G18" s="77"/>
    </row>
    <row r="19" spans="1:7" ht="18.75" x14ac:dyDescent="0.25">
      <c r="A19" s="74" t="s">
        <v>676</v>
      </c>
      <c r="B19" s="75">
        <v>371.23700000000002</v>
      </c>
      <c r="C19" s="76">
        <v>1</v>
      </c>
      <c r="D19" s="76">
        <v>1</v>
      </c>
      <c r="E19" s="77"/>
      <c r="F19" s="77"/>
      <c r="G19" s="77"/>
    </row>
    <row r="20" spans="1:7" ht="18.75" x14ac:dyDescent="0.25">
      <c r="A20" s="74" t="s">
        <v>677</v>
      </c>
      <c r="B20" s="75">
        <f>421.723+14.5</f>
        <v>436.22300000000001</v>
      </c>
      <c r="C20" s="76">
        <v>1</v>
      </c>
      <c r="D20" s="76">
        <v>1</v>
      </c>
      <c r="E20" s="77"/>
      <c r="F20" s="77"/>
      <c r="G20" s="77"/>
    </row>
    <row r="21" spans="1:7" ht="18.75" x14ac:dyDescent="0.25">
      <c r="A21" s="74" t="s">
        <v>674</v>
      </c>
      <c r="B21" s="75">
        <v>525.52300000000002</v>
      </c>
      <c r="C21" s="76">
        <v>1</v>
      </c>
      <c r="D21" s="76">
        <v>1</v>
      </c>
      <c r="E21" s="77"/>
      <c r="F21" s="77"/>
      <c r="G21" s="77"/>
    </row>
    <row r="22" spans="1:7" ht="18.75" x14ac:dyDescent="0.25">
      <c r="A22" s="81" t="s">
        <v>678</v>
      </c>
      <c r="B22" s="76">
        <v>3921.3629999999998</v>
      </c>
      <c r="C22" s="76">
        <v>1</v>
      </c>
      <c r="D22" s="76">
        <v>1</v>
      </c>
      <c r="E22" s="78"/>
      <c r="F22" s="79"/>
      <c r="G22" s="80"/>
    </row>
    <row r="23" spans="1:7" ht="18.75" x14ac:dyDescent="0.25">
      <c r="A23" s="74" t="s">
        <v>679</v>
      </c>
      <c r="B23" s="75">
        <v>2411.1750000000002</v>
      </c>
      <c r="C23" s="76">
        <v>1</v>
      </c>
      <c r="D23" s="76">
        <v>1</v>
      </c>
      <c r="E23" s="78"/>
      <c r="F23" s="79"/>
      <c r="G23" s="80"/>
    </row>
    <row r="24" spans="1:7" ht="18.75" x14ac:dyDescent="0.3">
      <c r="A24" s="84"/>
      <c r="B24" s="85"/>
      <c r="C24" s="85"/>
      <c r="D24" s="85"/>
    </row>
    <row r="25" spans="1:7" x14ac:dyDescent="0.25">
      <c r="A25" s="86"/>
      <c r="B25" s="87"/>
    </row>
    <row r="26" spans="1:7" x14ac:dyDescent="0.25">
      <c r="A26" s="86"/>
      <c r="B26" s="88"/>
    </row>
    <row r="27" spans="1:7" x14ac:dyDescent="0.25">
      <c r="A27" s="86"/>
      <c r="B27" s="88"/>
    </row>
    <row r="28" spans="1:7" x14ac:dyDescent="0.25">
      <c r="A28" s="86"/>
      <c r="B28" s="88"/>
    </row>
    <row r="29" spans="1:7" x14ac:dyDescent="0.25">
      <c r="A29" s="86"/>
      <c r="B29" s="88"/>
    </row>
    <row r="30" spans="1:7" x14ac:dyDescent="0.25">
      <c r="A30" s="86"/>
      <c r="B30" s="88"/>
    </row>
    <row r="31" spans="1:7" x14ac:dyDescent="0.25">
      <c r="A31" s="89"/>
      <c r="B31" s="88"/>
    </row>
    <row r="32" spans="1:7" x14ac:dyDescent="0.25">
      <c r="A32" s="89"/>
      <c r="B32" s="90"/>
    </row>
    <row r="33" spans="1:2" x14ac:dyDescent="0.25">
      <c r="A33" s="86"/>
      <c r="B33" s="90"/>
    </row>
    <row r="34" spans="1:2" x14ac:dyDescent="0.25">
      <c r="A34" s="86"/>
      <c r="B34" s="88"/>
    </row>
    <row r="35" spans="1:2" x14ac:dyDescent="0.25">
      <c r="A35" s="89"/>
      <c r="B35" s="90"/>
    </row>
    <row r="36" spans="1:2" x14ac:dyDescent="0.25">
      <c r="A36" s="89"/>
      <c r="B36" s="90"/>
    </row>
    <row r="37" spans="1:2" x14ac:dyDescent="0.25">
      <c r="A37" s="89"/>
      <c r="B37" s="90"/>
    </row>
    <row r="38" spans="1:2" x14ac:dyDescent="0.25">
      <c r="A38" s="89"/>
      <c r="B38" s="90"/>
    </row>
    <row r="39" spans="1:2" x14ac:dyDescent="0.25">
      <c r="A39" s="89"/>
      <c r="B39" s="90"/>
    </row>
    <row r="40" spans="1:2" x14ac:dyDescent="0.25">
      <c r="A40" s="89"/>
      <c r="B40" s="90"/>
    </row>
    <row r="41" spans="1:2" x14ac:dyDescent="0.25">
      <c r="A41" s="89"/>
      <c r="B41" s="90"/>
    </row>
    <row r="42" spans="1:2" x14ac:dyDescent="0.25">
      <c r="A42" s="91"/>
      <c r="B42" s="90"/>
    </row>
    <row r="43" spans="1:2" x14ac:dyDescent="0.25">
      <c r="A43" s="77"/>
      <c r="B43" s="92"/>
    </row>
    <row r="44" spans="1:2" x14ac:dyDescent="0.25">
      <c r="B44" s="93"/>
    </row>
    <row r="45" spans="1:2" x14ac:dyDescent="0.25">
      <c r="B45" s="93"/>
    </row>
    <row r="46" spans="1:2" x14ac:dyDescent="0.25">
      <c r="B46" s="93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  <row r="949" spans="2:2" x14ac:dyDescent="0.25">
      <c r="B949" s="93"/>
    </row>
    <row r="950" spans="2:2" x14ac:dyDescent="0.25">
      <c r="B950" s="93"/>
    </row>
    <row r="951" spans="2:2" x14ac:dyDescent="0.25">
      <c r="B951" s="93"/>
    </row>
    <row r="952" spans="2:2" x14ac:dyDescent="0.25">
      <c r="B952" s="93"/>
    </row>
    <row r="953" spans="2:2" x14ac:dyDescent="0.25">
      <c r="B953" s="93"/>
    </row>
  </sheetData>
  <mergeCells count="11">
    <mergeCell ref="A9:D9"/>
    <mergeCell ref="A10:B10"/>
    <mergeCell ref="A11:D11"/>
    <mergeCell ref="A12:D13"/>
    <mergeCell ref="A15:A16"/>
    <mergeCell ref="B15:D15"/>
    <mergeCell ref="A7:D7"/>
    <mergeCell ref="A2:D2"/>
    <mergeCell ref="A3:D3"/>
    <mergeCell ref="A5:D5"/>
    <mergeCell ref="A6:D6"/>
  </mergeCells>
  <pageMargins left="0.7" right="0.7" top="0.75" bottom="0.75" header="0.3" footer="0.3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8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6" customWidth="1"/>
    <col min="2" max="2" width="24.7109375" style="66" customWidth="1"/>
    <col min="3" max="3" width="9.140625" style="66" customWidth="1"/>
    <col min="4" max="4" width="9.140625" style="66"/>
    <col min="5" max="5" width="14.5703125" style="66" customWidth="1"/>
    <col min="6" max="253" width="9.14062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9.140625" style="66"/>
    <col min="261" max="261" width="14.5703125" style="66" customWidth="1"/>
    <col min="262" max="509" width="9.14062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9.140625" style="66"/>
    <col min="517" max="517" width="14.5703125" style="66" customWidth="1"/>
    <col min="518" max="765" width="9.14062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9.140625" style="66"/>
    <col min="773" max="773" width="14.5703125" style="66" customWidth="1"/>
    <col min="774" max="1021" width="9.14062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9.140625" style="66"/>
    <col min="1029" max="1029" width="14.5703125" style="66" customWidth="1"/>
    <col min="1030" max="1277" width="9.14062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9.140625" style="66"/>
    <col min="1285" max="1285" width="14.5703125" style="66" customWidth="1"/>
    <col min="1286" max="1533" width="9.14062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9.140625" style="66"/>
    <col min="1541" max="1541" width="14.5703125" style="66" customWidth="1"/>
    <col min="1542" max="1789" width="9.14062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9.140625" style="66"/>
    <col min="1797" max="1797" width="14.5703125" style="66" customWidth="1"/>
    <col min="1798" max="2045" width="9.14062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9.140625" style="66"/>
    <col min="2053" max="2053" width="14.5703125" style="66" customWidth="1"/>
    <col min="2054" max="2301" width="9.14062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9.140625" style="66"/>
    <col min="2309" max="2309" width="14.5703125" style="66" customWidth="1"/>
    <col min="2310" max="2557" width="9.14062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9.140625" style="66"/>
    <col min="2565" max="2565" width="14.5703125" style="66" customWidth="1"/>
    <col min="2566" max="2813" width="9.14062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9.140625" style="66"/>
    <col min="2821" max="2821" width="14.5703125" style="66" customWidth="1"/>
    <col min="2822" max="3069" width="9.14062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9.140625" style="66"/>
    <col min="3077" max="3077" width="14.5703125" style="66" customWidth="1"/>
    <col min="3078" max="3325" width="9.14062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9.140625" style="66"/>
    <col min="3333" max="3333" width="14.5703125" style="66" customWidth="1"/>
    <col min="3334" max="3581" width="9.14062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9.140625" style="66"/>
    <col min="3589" max="3589" width="14.5703125" style="66" customWidth="1"/>
    <col min="3590" max="3837" width="9.14062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9.140625" style="66"/>
    <col min="3845" max="3845" width="14.5703125" style="66" customWidth="1"/>
    <col min="3846" max="4093" width="9.14062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9.140625" style="66"/>
    <col min="4101" max="4101" width="14.5703125" style="66" customWidth="1"/>
    <col min="4102" max="4349" width="9.14062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9.140625" style="66"/>
    <col min="4357" max="4357" width="14.5703125" style="66" customWidth="1"/>
    <col min="4358" max="4605" width="9.14062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9.140625" style="66"/>
    <col min="4613" max="4613" width="14.5703125" style="66" customWidth="1"/>
    <col min="4614" max="4861" width="9.14062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9.140625" style="66"/>
    <col min="4869" max="4869" width="14.5703125" style="66" customWidth="1"/>
    <col min="4870" max="5117" width="9.14062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9.140625" style="66"/>
    <col min="5125" max="5125" width="14.5703125" style="66" customWidth="1"/>
    <col min="5126" max="5373" width="9.14062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9.140625" style="66"/>
    <col min="5381" max="5381" width="14.5703125" style="66" customWidth="1"/>
    <col min="5382" max="5629" width="9.14062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9.140625" style="66"/>
    <col min="5637" max="5637" width="14.5703125" style="66" customWidth="1"/>
    <col min="5638" max="5885" width="9.14062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9.140625" style="66"/>
    <col min="5893" max="5893" width="14.5703125" style="66" customWidth="1"/>
    <col min="5894" max="6141" width="9.14062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9.140625" style="66"/>
    <col min="6149" max="6149" width="14.5703125" style="66" customWidth="1"/>
    <col min="6150" max="6397" width="9.14062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9.140625" style="66"/>
    <col min="6405" max="6405" width="14.5703125" style="66" customWidth="1"/>
    <col min="6406" max="6653" width="9.14062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9.140625" style="66"/>
    <col min="6661" max="6661" width="14.5703125" style="66" customWidth="1"/>
    <col min="6662" max="6909" width="9.14062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9.140625" style="66"/>
    <col min="6917" max="6917" width="14.5703125" style="66" customWidth="1"/>
    <col min="6918" max="7165" width="9.14062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9.140625" style="66"/>
    <col min="7173" max="7173" width="14.5703125" style="66" customWidth="1"/>
    <col min="7174" max="7421" width="9.14062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9.140625" style="66"/>
    <col min="7429" max="7429" width="14.5703125" style="66" customWidth="1"/>
    <col min="7430" max="7677" width="9.14062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9.140625" style="66"/>
    <col min="7685" max="7685" width="14.5703125" style="66" customWidth="1"/>
    <col min="7686" max="7933" width="9.14062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9.140625" style="66"/>
    <col min="7941" max="7941" width="14.5703125" style="66" customWidth="1"/>
    <col min="7942" max="8189" width="9.14062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9.140625" style="66"/>
    <col min="8197" max="8197" width="14.5703125" style="66" customWidth="1"/>
    <col min="8198" max="8445" width="9.14062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9.140625" style="66"/>
    <col min="8453" max="8453" width="14.5703125" style="66" customWidth="1"/>
    <col min="8454" max="8701" width="9.14062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9.140625" style="66"/>
    <col min="8709" max="8709" width="14.5703125" style="66" customWidth="1"/>
    <col min="8710" max="8957" width="9.14062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9.140625" style="66"/>
    <col min="8965" max="8965" width="14.5703125" style="66" customWidth="1"/>
    <col min="8966" max="9213" width="9.14062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9.140625" style="66"/>
    <col min="9221" max="9221" width="14.5703125" style="66" customWidth="1"/>
    <col min="9222" max="9469" width="9.14062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9.140625" style="66"/>
    <col min="9477" max="9477" width="14.5703125" style="66" customWidth="1"/>
    <col min="9478" max="9725" width="9.14062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9.140625" style="66"/>
    <col min="9733" max="9733" width="14.5703125" style="66" customWidth="1"/>
    <col min="9734" max="9981" width="9.14062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9.140625" style="66"/>
    <col min="9989" max="9989" width="14.5703125" style="66" customWidth="1"/>
    <col min="9990" max="10237" width="9.14062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9.140625" style="66"/>
    <col min="10245" max="10245" width="14.5703125" style="66" customWidth="1"/>
    <col min="10246" max="10493" width="9.14062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9.140625" style="66"/>
    <col min="10501" max="10501" width="14.5703125" style="66" customWidth="1"/>
    <col min="10502" max="10749" width="9.14062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9.140625" style="66"/>
    <col min="10757" max="10757" width="14.5703125" style="66" customWidth="1"/>
    <col min="10758" max="11005" width="9.14062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9.140625" style="66"/>
    <col min="11013" max="11013" width="14.5703125" style="66" customWidth="1"/>
    <col min="11014" max="11261" width="9.14062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9.140625" style="66"/>
    <col min="11269" max="11269" width="14.5703125" style="66" customWidth="1"/>
    <col min="11270" max="11517" width="9.14062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9.140625" style="66"/>
    <col min="11525" max="11525" width="14.5703125" style="66" customWidth="1"/>
    <col min="11526" max="11773" width="9.14062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9.140625" style="66"/>
    <col min="11781" max="11781" width="14.5703125" style="66" customWidth="1"/>
    <col min="11782" max="12029" width="9.14062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9.140625" style="66"/>
    <col min="12037" max="12037" width="14.5703125" style="66" customWidth="1"/>
    <col min="12038" max="12285" width="9.14062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9.140625" style="66"/>
    <col min="12293" max="12293" width="14.5703125" style="66" customWidth="1"/>
    <col min="12294" max="12541" width="9.14062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9.140625" style="66"/>
    <col min="12549" max="12549" width="14.5703125" style="66" customWidth="1"/>
    <col min="12550" max="12797" width="9.14062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9.140625" style="66"/>
    <col min="12805" max="12805" width="14.5703125" style="66" customWidth="1"/>
    <col min="12806" max="13053" width="9.14062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9.140625" style="66"/>
    <col min="13061" max="13061" width="14.5703125" style="66" customWidth="1"/>
    <col min="13062" max="13309" width="9.14062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9.140625" style="66"/>
    <col min="13317" max="13317" width="14.5703125" style="66" customWidth="1"/>
    <col min="13318" max="13565" width="9.14062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9.140625" style="66"/>
    <col min="13573" max="13573" width="14.5703125" style="66" customWidth="1"/>
    <col min="13574" max="13821" width="9.14062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9.140625" style="66"/>
    <col min="13829" max="13829" width="14.5703125" style="66" customWidth="1"/>
    <col min="13830" max="14077" width="9.14062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9.140625" style="66"/>
    <col min="14085" max="14085" width="14.5703125" style="66" customWidth="1"/>
    <col min="14086" max="14333" width="9.14062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9.140625" style="66"/>
    <col min="14341" max="14341" width="14.5703125" style="66" customWidth="1"/>
    <col min="14342" max="14589" width="9.14062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9.140625" style="66"/>
    <col min="14597" max="14597" width="14.5703125" style="66" customWidth="1"/>
    <col min="14598" max="14845" width="9.14062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9.140625" style="66"/>
    <col min="14853" max="14853" width="14.5703125" style="66" customWidth="1"/>
    <col min="14854" max="15101" width="9.14062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9.140625" style="66"/>
    <col min="15109" max="15109" width="14.5703125" style="66" customWidth="1"/>
    <col min="15110" max="15357" width="9.14062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9.140625" style="66"/>
    <col min="15365" max="15365" width="14.5703125" style="66" customWidth="1"/>
    <col min="15366" max="15613" width="9.14062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9.140625" style="66"/>
    <col min="15621" max="15621" width="14.5703125" style="66" customWidth="1"/>
    <col min="15622" max="15869" width="9.14062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9.140625" style="66"/>
    <col min="15877" max="15877" width="14.5703125" style="66" customWidth="1"/>
    <col min="15878" max="16125" width="9.14062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9.140625" style="66"/>
    <col min="16133" max="16133" width="14.5703125" style="66" customWidth="1"/>
    <col min="16134" max="16384" width="9.140625" style="66"/>
  </cols>
  <sheetData>
    <row r="1" spans="1:2" ht="18.75" x14ac:dyDescent="0.3">
      <c r="A1" s="94"/>
      <c r="B1" s="94" t="s">
        <v>728</v>
      </c>
    </row>
    <row r="2" spans="1:2" ht="18.75" x14ac:dyDescent="0.3">
      <c r="A2" s="152" t="str">
        <f>'Прил 1'!A2:E2</f>
        <v>к решению Совета муниципального района</v>
      </c>
      <c r="B2" s="152"/>
    </row>
    <row r="3" spans="1:2" ht="18.75" x14ac:dyDescent="0.3">
      <c r="A3" s="152" t="str">
        <f>'Прил 1'!A3:E3</f>
        <v>"Княжпогостский" от 20 апреля 2023 года № 310</v>
      </c>
      <c r="B3" s="152"/>
    </row>
    <row r="5" spans="1:2" ht="18.75" x14ac:dyDescent="0.25">
      <c r="A5" s="153" t="str">
        <f>'Прил 5'!A5:D5</f>
        <v>Приложение 7</v>
      </c>
      <c r="B5" s="153"/>
    </row>
    <row r="6" spans="1:2" ht="18.75" x14ac:dyDescent="0.25">
      <c r="A6" s="153" t="str">
        <f>'Прил 1'!A6:E6</f>
        <v>к решению Совета муниципального района</v>
      </c>
      <c r="B6" s="153"/>
    </row>
    <row r="7" spans="1:2" ht="18.75" x14ac:dyDescent="0.25">
      <c r="A7" s="153" t="str">
        <f>'Прил 1'!A7:E7</f>
        <v>"Княжпогостский" от 21 декабря 2022 года № 288</v>
      </c>
      <c r="B7" s="153"/>
    </row>
    <row r="8" spans="1:2" ht="18.75" x14ac:dyDescent="0.3">
      <c r="A8" s="67"/>
      <c r="B8" s="67"/>
    </row>
    <row r="9" spans="1:2" ht="18.75" x14ac:dyDescent="0.3">
      <c r="A9" s="155" t="s">
        <v>724</v>
      </c>
      <c r="B9" s="155"/>
    </row>
    <row r="10" spans="1:2" ht="18.75" x14ac:dyDescent="0.3">
      <c r="A10" s="155"/>
      <c r="B10" s="155"/>
    </row>
    <row r="11" spans="1:2" ht="24.75" customHeight="1" x14ac:dyDescent="0.3">
      <c r="A11" s="157" t="s">
        <v>667</v>
      </c>
      <c r="B11" s="159"/>
    </row>
    <row r="12" spans="1:2" ht="75" customHeight="1" x14ac:dyDescent="0.3">
      <c r="A12" s="146" t="s">
        <v>725</v>
      </c>
      <c r="B12" s="159"/>
    </row>
    <row r="13" spans="1:2" ht="19.5" customHeight="1" x14ac:dyDescent="0.3">
      <c r="A13" s="99"/>
      <c r="B13" s="100"/>
    </row>
    <row r="14" spans="1:2" ht="37.5" x14ac:dyDescent="0.25">
      <c r="A14" s="101" t="s">
        <v>669</v>
      </c>
      <c r="B14" s="102" t="s">
        <v>726</v>
      </c>
    </row>
    <row r="15" spans="1:2" ht="38.25" customHeight="1" x14ac:dyDescent="0.25">
      <c r="A15" s="103" t="s">
        <v>670</v>
      </c>
      <c r="B15" s="104">
        <f>SUM(B16:B18)</f>
        <v>288.89</v>
      </c>
    </row>
    <row r="16" spans="1:2" ht="22.5" customHeight="1" x14ac:dyDescent="0.25">
      <c r="A16" s="74" t="s">
        <v>671</v>
      </c>
      <c r="B16" s="76">
        <v>66.667000000000002</v>
      </c>
    </row>
    <row r="17" spans="1:2" ht="22.5" customHeight="1" x14ac:dyDescent="0.25">
      <c r="A17" s="105" t="s">
        <v>727</v>
      </c>
      <c r="B17" s="76">
        <v>133.334</v>
      </c>
    </row>
    <row r="18" spans="1:2" ht="18.75" x14ac:dyDescent="0.25">
      <c r="A18" s="105" t="s">
        <v>675</v>
      </c>
      <c r="B18" s="76">
        <v>88.888999999999996</v>
      </c>
    </row>
    <row r="19" spans="1:2" ht="18.75" x14ac:dyDescent="0.3">
      <c r="A19" s="84"/>
      <c r="B19" s="85"/>
    </row>
    <row r="20" spans="1:2" x14ac:dyDescent="0.25">
      <c r="A20" s="86"/>
      <c r="B20" s="87"/>
    </row>
    <row r="21" spans="1:2" x14ac:dyDescent="0.25">
      <c r="A21" s="86"/>
      <c r="B21" s="88"/>
    </row>
    <row r="22" spans="1:2" x14ac:dyDescent="0.25">
      <c r="A22" s="86"/>
      <c r="B22" s="88"/>
    </row>
    <row r="23" spans="1:2" x14ac:dyDescent="0.25">
      <c r="A23" s="86"/>
      <c r="B23" s="88"/>
    </row>
    <row r="24" spans="1:2" x14ac:dyDescent="0.25">
      <c r="A24" s="86"/>
      <c r="B24" s="88"/>
    </row>
    <row r="25" spans="1:2" x14ac:dyDescent="0.25">
      <c r="A25" s="86"/>
      <c r="B25" s="88"/>
    </row>
    <row r="26" spans="1:2" x14ac:dyDescent="0.25">
      <c r="A26" s="89"/>
      <c r="B26" s="88"/>
    </row>
    <row r="27" spans="1:2" x14ac:dyDescent="0.25">
      <c r="A27" s="89"/>
      <c r="B27" s="90"/>
    </row>
    <row r="28" spans="1:2" x14ac:dyDescent="0.25">
      <c r="A28" s="86"/>
      <c r="B28" s="90"/>
    </row>
    <row r="29" spans="1:2" x14ac:dyDescent="0.25">
      <c r="A29" s="86"/>
      <c r="B29" s="88"/>
    </row>
    <row r="30" spans="1:2" x14ac:dyDescent="0.25">
      <c r="A30" s="89"/>
      <c r="B30" s="90"/>
    </row>
    <row r="31" spans="1:2" x14ac:dyDescent="0.25">
      <c r="A31" s="89"/>
      <c r="B31" s="90"/>
    </row>
    <row r="32" spans="1:2" x14ac:dyDescent="0.25">
      <c r="A32" s="89"/>
      <c r="B32" s="90"/>
    </row>
    <row r="33" spans="1:2" x14ac:dyDescent="0.25">
      <c r="A33" s="89"/>
      <c r="B33" s="90"/>
    </row>
    <row r="34" spans="1:2" x14ac:dyDescent="0.25">
      <c r="A34" s="89"/>
      <c r="B34" s="90"/>
    </row>
    <row r="35" spans="1:2" x14ac:dyDescent="0.25">
      <c r="A35" s="89"/>
      <c r="B35" s="90"/>
    </row>
    <row r="36" spans="1:2" x14ac:dyDescent="0.25">
      <c r="A36" s="89"/>
      <c r="B36" s="90"/>
    </row>
    <row r="37" spans="1:2" x14ac:dyDescent="0.25">
      <c r="A37" s="91"/>
      <c r="B37" s="90"/>
    </row>
    <row r="38" spans="1:2" x14ac:dyDescent="0.25">
      <c r="A38" s="77"/>
      <c r="B38" s="92"/>
    </row>
    <row r="39" spans="1:2" x14ac:dyDescent="0.25">
      <c r="B39" s="93"/>
    </row>
    <row r="40" spans="1:2" x14ac:dyDescent="0.25">
      <c r="B40" s="93"/>
    </row>
    <row r="41" spans="1:2" x14ac:dyDescent="0.25">
      <c r="B41" s="93"/>
    </row>
    <row r="42" spans="1:2" x14ac:dyDescent="0.25">
      <c r="B42" s="93"/>
    </row>
    <row r="43" spans="1:2" x14ac:dyDescent="0.25">
      <c r="B43" s="93"/>
    </row>
    <row r="44" spans="1:2" x14ac:dyDescent="0.25">
      <c r="B44" s="93"/>
    </row>
    <row r="45" spans="1:2" x14ac:dyDescent="0.25">
      <c r="B45" s="93"/>
    </row>
    <row r="46" spans="1:2" x14ac:dyDescent="0.25">
      <c r="B46" s="93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</sheetData>
  <mergeCells count="9">
    <mergeCell ref="A10:B10"/>
    <mergeCell ref="A11:B11"/>
    <mergeCell ref="A12:B12"/>
    <mergeCell ref="A7:B7"/>
    <mergeCell ref="A2:B2"/>
    <mergeCell ref="A3:B3"/>
    <mergeCell ref="A5:B5"/>
    <mergeCell ref="A6:B6"/>
    <mergeCell ref="A9:B9"/>
  </mergeCells>
  <pageMargins left="0.7" right="0.7" top="0.75" bottom="0.75" header="0.3" footer="0.3"/>
  <pageSetup paperSize="9" scale="97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48"/>
  <sheetViews>
    <sheetView view="pageBreakPreview" zoomScaleNormal="100" zoomScaleSheetLayoutView="100" workbookViewId="0">
      <selection activeCell="E1" sqref="E1"/>
    </sheetView>
  </sheetViews>
  <sheetFormatPr defaultColWidth="15.7109375" defaultRowHeight="15.75" x14ac:dyDescent="0.25"/>
  <cols>
    <col min="1" max="1" width="46" style="66" customWidth="1"/>
    <col min="2" max="4" width="16.7109375" style="66" customWidth="1"/>
    <col min="5" max="5" width="14.5703125" style="66" customWidth="1"/>
    <col min="6" max="253" width="15.710937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15.7109375" style="66"/>
    <col min="261" max="261" width="14.5703125" style="66" customWidth="1"/>
    <col min="262" max="509" width="15.710937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15.7109375" style="66"/>
    <col min="517" max="517" width="14.5703125" style="66" customWidth="1"/>
    <col min="518" max="765" width="15.710937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15.7109375" style="66"/>
    <col min="773" max="773" width="14.5703125" style="66" customWidth="1"/>
    <col min="774" max="1021" width="15.710937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15.7109375" style="66"/>
    <col min="1029" max="1029" width="14.5703125" style="66" customWidth="1"/>
    <col min="1030" max="1277" width="15.710937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15.7109375" style="66"/>
    <col min="1285" max="1285" width="14.5703125" style="66" customWidth="1"/>
    <col min="1286" max="1533" width="15.710937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15.7109375" style="66"/>
    <col min="1541" max="1541" width="14.5703125" style="66" customWidth="1"/>
    <col min="1542" max="1789" width="15.710937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15.7109375" style="66"/>
    <col min="1797" max="1797" width="14.5703125" style="66" customWidth="1"/>
    <col min="1798" max="2045" width="15.710937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15.7109375" style="66"/>
    <col min="2053" max="2053" width="14.5703125" style="66" customWidth="1"/>
    <col min="2054" max="2301" width="15.710937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15.7109375" style="66"/>
    <col min="2309" max="2309" width="14.5703125" style="66" customWidth="1"/>
    <col min="2310" max="2557" width="15.710937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15.7109375" style="66"/>
    <col min="2565" max="2565" width="14.5703125" style="66" customWidth="1"/>
    <col min="2566" max="2813" width="15.710937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15.7109375" style="66"/>
    <col min="2821" max="2821" width="14.5703125" style="66" customWidth="1"/>
    <col min="2822" max="3069" width="15.710937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15.7109375" style="66"/>
    <col min="3077" max="3077" width="14.5703125" style="66" customWidth="1"/>
    <col min="3078" max="3325" width="15.710937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15.7109375" style="66"/>
    <col min="3333" max="3333" width="14.5703125" style="66" customWidth="1"/>
    <col min="3334" max="3581" width="15.710937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15.7109375" style="66"/>
    <col min="3589" max="3589" width="14.5703125" style="66" customWidth="1"/>
    <col min="3590" max="3837" width="15.710937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15.7109375" style="66"/>
    <col min="3845" max="3845" width="14.5703125" style="66" customWidth="1"/>
    <col min="3846" max="4093" width="15.710937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15.7109375" style="66"/>
    <col min="4101" max="4101" width="14.5703125" style="66" customWidth="1"/>
    <col min="4102" max="4349" width="15.710937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15.7109375" style="66"/>
    <col min="4357" max="4357" width="14.5703125" style="66" customWidth="1"/>
    <col min="4358" max="4605" width="15.710937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15.7109375" style="66"/>
    <col min="4613" max="4613" width="14.5703125" style="66" customWidth="1"/>
    <col min="4614" max="4861" width="15.710937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15.7109375" style="66"/>
    <col min="4869" max="4869" width="14.5703125" style="66" customWidth="1"/>
    <col min="4870" max="5117" width="15.710937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15.7109375" style="66"/>
    <col min="5125" max="5125" width="14.5703125" style="66" customWidth="1"/>
    <col min="5126" max="5373" width="15.710937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15.7109375" style="66"/>
    <col min="5381" max="5381" width="14.5703125" style="66" customWidth="1"/>
    <col min="5382" max="5629" width="15.710937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15.7109375" style="66"/>
    <col min="5637" max="5637" width="14.5703125" style="66" customWidth="1"/>
    <col min="5638" max="5885" width="15.710937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15.7109375" style="66"/>
    <col min="5893" max="5893" width="14.5703125" style="66" customWidth="1"/>
    <col min="5894" max="6141" width="15.710937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15.7109375" style="66"/>
    <col min="6149" max="6149" width="14.5703125" style="66" customWidth="1"/>
    <col min="6150" max="6397" width="15.710937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15.7109375" style="66"/>
    <col min="6405" max="6405" width="14.5703125" style="66" customWidth="1"/>
    <col min="6406" max="6653" width="15.710937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15.7109375" style="66"/>
    <col min="6661" max="6661" width="14.5703125" style="66" customWidth="1"/>
    <col min="6662" max="6909" width="15.710937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15.7109375" style="66"/>
    <col min="6917" max="6917" width="14.5703125" style="66" customWidth="1"/>
    <col min="6918" max="7165" width="15.710937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15.7109375" style="66"/>
    <col min="7173" max="7173" width="14.5703125" style="66" customWidth="1"/>
    <col min="7174" max="7421" width="15.710937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15.7109375" style="66"/>
    <col min="7429" max="7429" width="14.5703125" style="66" customWidth="1"/>
    <col min="7430" max="7677" width="15.710937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15.7109375" style="66"/>
    <col min="7685" max="7685" width="14.5703125" style="66" customWidth="1"/>
    <col min="7686" max="7933" width="15.710937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15.7109375" style="66"/>
    <col min="7941" max="7941" width="14.5703125" style="66" customWidth="1"/>
    <col min="7942" max="8189" width="15.710937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15.7109375" style="66"/>
    <col min="8197" max="8197" width="14.5703125" style="66" customWidth="1"/>
    <col min="8198" max="8445" width="15.710937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15.7109375" style="66"/>
    <col min="8453" max="8453" width="14.5703125" style="66" customWidth="1"/>
    <col min="8454" max="8701" width="15.710937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15.7109375" style="66"/>
    <col min="8709" max="8709" width="14.5703125" style="66" customWidth="1"/>
    <col min="8710" max="8957" width="15.710937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15.7109375" style="66"/>
    <col min="8965" max="8965" width="14.5703125" style="66" customWidth="1"/>
    <col min="8966" max="9213" width="15.710937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15.7109375" style="66"/>
    <col min="9221" max="9221" width="14.5703125" style="66" customWidth="1"/>
    <col min="9222" max="9469" width="15.710937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15.7109375" style="66"/>
    <col min="9477" max="9477" width="14.5703125" style="66" customWidth="1"/>
    <col min="9478" max="9725" width="15.710937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15.7109375" style="66"/>
    <col min="9733" max="9733" width="14.5703125" style="66" customWidth="1"/>
    <col min="9734" max="9981" width="15.710937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15.7109375" style="66"/>
    <col min="9989" max="9989" width="14.5703125" style="66" customWidth="1"/>
    <col min="9990" max="10237" width="15.710937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15.7109375" style="66"/>
    <col min="10245" max="10245" width="14.5703125" style="66" customWidth="1"/>
    <col min="10246" max="10493" width="15.710937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15.7109375" style="66"/>
    <col min="10501" max="10501" width="14.5703125" style="66" customWidth="1"/>
    <col min="10502" max="10749" width="15.710937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15.7109375" style="66"/>
    <col min="10757" max="10757" width="14.5703125" style="66" customWidth="1"/>
    <col min="10758" max="11005" width="15.710937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15.7109375" style="66"/>
    <col min="11013" max="11013" width="14.5703125" style="66" customWidth="1"/>
    <col min="11014" max="11261" width="15.710937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15.7109375" style="66"/>
    <col min="11269" max="11269" width="14.5703125" style="66" customWidth="1"/>
    <col min="11270" max="11517" width="15.710937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15.7109375" style="66"/>
    <col min="11525" max="11525" width="14.5703125" style="66" customWidth="1"/>
    <col min="11526" max="11773" width="15.710937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15.7109375" style="66"/>
    <col min="11781" max="11781" width="14.5703125" style="66" customWidth="1"/>
    <col min="11782" max="12029" width="15.710937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15.7109375" style="66"/>
    <col min="12037" max="12037" width="14.5703125" style="66" customWidth="1"/>
    <col min="12038" max="12285" width="15.710937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15.7109375" style="66"/>
    <col min="12293" max="12293" width="14.5703125" style="66" customWidth="1"/>
    <col min="12294" max="12541" width="15.710937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15.7109375" style="66"/>
    <col min="12549" max="12549" width="14.5703125" style="66" customWidth="1"/>
    <col min="12550" max="12797" width="15.710937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15.7109375" style="66"/>
    <col min="12805" max="12805" width="14.5703125" style="66" customWidth="1"/>
    <col min="12806" max="13053" width="15.710937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15.7109375" style="66"/>
    <col min="13061" max="13061" width="14.5703125" style="66" customWidth="1"/>
    <col min="13062" max="13309" width="15.710937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15.7109375" style="66"/>
    <col min="13317" max="13317" width="14.5703125" style="66" customWidth="1"/>
    <col min="13318" max="13565" width="15.710937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15.7109375" style="66"/>
    <col min="13573" max="13573" width="14.5703125" style="66" customWidth="1"/>
    <col min="13574" max="13821" width="15.710937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15.7109375" style="66"/>
    <col min="13829" max="13829" width="14.5703125" style="66" customWidth="1"/>
    <col min="13830" max="14077" width="15.710937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15.7109375" style="66"/>
    <col min="14085" max="14085" width="14.5703125" style="66" customWidth="1"/>
    <col min="14086" max="14333" width="15.710937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15.7109375" style="66"/>
    <col min="14341" max="14341" width="14.5703125" style="66" customWidth="1"/>
    <col min="14342" max="14589" width="15.710937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15.7109375" style="66"/>
    <col min="14597" max="14597" width="14.5703125" style="66" customWidth="1"/>
    <col min="14598" max="14845" width="15.710937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15.7109375" style="66"/>
    <col min="14853" max="14853" width="14.5703125" style="66" customWidth="1"/>
    <col min="14854" max="15101" width="15.710937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15.7109375" style="66"/>
    <col min="15109" max="15109" width="14.5703125" style="66" customWidth="1"/>
    <col min="15110" max="15357" width="15.710937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15.7109375" style="66"/>
    <col min="15365" max="15365" width="14.5703125" style="66" customWidth="1"/>
    <col min="15366" max="15613" width="15.710937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15.7109375" style="66"/>
    <col min="15621" max="15621" width="14.5703125" style="66" customWidth="1"/>
    <col min="15622" max="15869" width="15.710937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15.7109375" style="66"/>
    <col min="15877" max="15877" width="14.5703125" style="66" customWidth="1"/>
    <col min="15878" max="16125" width="15.710937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15.7109375" style="66"/>
    <col min="16133" max="16133" width="14.5703125" style="66" customWidth="1"/>
    <col min="16134" max="16384" width="15.7109375" style="66"/>
  </cols>
  <sheetData>
    <row r="1" spans="1:4" ht="18.75" x14ac:dyDescent="0.3">
      <c r="A1" s="107"/>
      <c r="B1" s="152" t="s">
        <v>731</v>
      </c>
      <c r="C1" s="152"/>
      <c r="D1" s="152"/>
    </row>
    <row r="2" spans="1:4" ht="18.75" x14ac:dyDescent="0.3">
      <c r="A2" s="152" t="str">
        <f>'Прил 1'!A2:E2</f>
        <v>к решению Совета муниципального района</v>
      </c>
      <c r="B2" s="152"/>
      <c r="C2" s="152"/>
      <c r="D2" s="152"/>
    </row>
    <row r="3" spans="1:4" ht="18.75" x14ac:dyDescent="0.3">
      <c r="A3" s="152" t="str">
        <f>'Прил 1'!A3:E3</f>
        <v>"Княжпогостский" от 20 апреля 2023 года № 310</v>
      </c>
      <c r="B3" s="152"/>
      <c r="C3" s="152"/>
      <c r="D3" s="152"/>
    </row>
    <row r="5" spans="1:4" ht="18.75" x14ac:dyDescent="0.25">
      <c r="A5" s="153" t="str">
        <f>'Прил 5'!A5:D5</f>
        <v>Приложение 7</v>
      </c>
      <c r="B5" s="153"/>
      <c r="C5" s="153"/>
      <c r="D5" s="153"/>
    </row>
    <row r="6" spans="1:4" ht="18.75" x14ac:dyDescent="0.25">
      <c r="A6" s="153" t="str">
        <f>'Прил 1'!A6:E6</f>
        <v>к решению Совета муниципального района</v>
      </c>
      <c r="B6" s="153"/>
      <c r="C6" s="153"/>
      <c r="D6" s="153"/>
    </row>
    <row r="7" spans="1:4" ht="18.75" x14ac:dyDescent="0.25">
      <c r="A7" s="153" t="str">
        <f>'Прил 1'!A7:E7</f>
        <v>"Княжпогостский" от 21 декабря 2022 года № 288</v>
      </c>
      <c r="B7" s="153"/>
      <c r="C7" s="153"/>
      <c r="D7" s="153"/>
    </row>
    <row r="8" spans="1:4" ht="18.75" x14ac:dyDescent="0.3">
      <c r="A8" s="67"/>
      <c r="B8" s="67"/>
    </row>
    <row r="9" spans="1:4" ht="18.75" x14ac:dyDescent="0.3">
      <c r="A9" s="155" t="s">
        <v>732</v>
      </c>
      <c r="B9" s="155"/>
      <c r="C9" s="155"/>
      <c r="D9" s="155"/>
    </row>
    <row r="10" spans="1:4" ht="18.75" x14ac:dyDescent="0.3">
      <c r="A10" s="155"/>
      <c r="B10" s="155"/>
    </row>
    <row r="11" spans="1:4" ht="24.75" customHeight="1" x14ac:dyDescent="0.3">
      <c r="A11" s="157" t="s">
        <v>667</v>
      </c>
      <c r="B11" s="157"/>
      <c r="C11" s="157"/>
      <c r="D11" s="157"/>
    </row>
    <row r="12" spans="1:4" ht="40.5" customHeight="1" x14ac:dyDescent="0.3">
      <c r="A12" s="146" t="s">
        <v>733</v>
      </c>
      <c r="B12" s="146"/>
      <c r="C12" s="146"/>
      <c r="D12" s="146"/>
    </row>
    <row r="13" spans="1:4" ht="13.5" customHeight="1" x14ac:dyDescent="0.3">
      <c r="A13" s="108"/>
      <c r="B13" s="100"/>
      <c r="C13" s="109"/>
      <c r="D13" s="109"/>
    </row>
    <row r="14" spans="1:4" ht="54" customHeight="1" x14ac:dyDescent="0.25">
      <c r="A14" s="147" t="s">
        <v>669</v>
      </c>
      <c r="B14" s="162" t="s">
        <v>650</v>
      </c>
      <c r="C14" s="163"/>
      <c r="D14" s="164"/>
    </row>
    <row r="15" spans="1:4" ht="18" customHeight="1" x14ac:dyDescent="0.25">
      <c r="A15" s="160"/>
      <c r="B15" s="149" t="s">
        <v>72</v>
      </c>
      <c r="C15" s="150"/>
      <c r="D15" s="151"/>
    </row>
    <row r="16" spans="1:4" ht="18.75" customHeight="1" x14ac:dyDescent="0.25">
      <c r="A16" s="161"/>
      <c r="B16" s="101" t="s">
        <v>0</v>
      </c>
      <c r="C16" s="71" t="s">
        <v>1</v>
      </c>
      <c r="D16" s="71" t="s">
        <v>507</v>
      </c>
    </row>
    <row r="17" spans="1:4" ht="22.5" customHeight="1" x14ac:dyDescent="0.25">
      <c r="A17" s="110" t="s">
        <v>670</v>
      </c>
      <c r="B17" s="104">
        <f>SUM(B18:B26)</f>
        <v>944.6</v>
      </c>
      <c r="C17" s="104">
        <f t="shared" ref="C17:D17" si="0">SUM(C18:C26)</f>
        <v>700</v>
      </c>
      <c r="D17" s="104">
        <f t="shared" si="0"/>
        <v>700</v>
      </c>
    </row>
    <row r="18" spans="1:4" ht="18.75" x14ac:dyDescent="0.3">
      <c r="A18" s="105" t="s">
        <v>671</v>
      </c>
      <c r="B18" s="76">
        <v>760</v>
      </c>
      <c r="C18" s="111">
        <v>0</v>
      </c>
      <c r="D18" s="111">
        <v>0</v>
      </c>
    </row>
    <row r="19" spans="1:4" ht="18.75" x14ac:dyDescent="0.3">
      <c r="A19" s="105" t="s">
        <v>672</v>
      </c>
      <c r="B19" s="76">
        <v>0</v>
      </c>
      <c r="C19" s="111">
        <v>100</v>
      </c>
      <c r="D19" s="111">
        <v>100</v>
      </c>
    </row>
    <row r="20" spans="1:4" ht="18.75" x14ac:dyDescent="0.3">
      <c r="A20" s="105" t="s">
        <v>679</v>
      </c>
      <c r="B20" s="76">
        <v>0</v>
      </c>
      <c r="C20" s="111">
        <v>100</v>
      </c>
      <c r="D20" s="111">
        <v>100</v>
      </c>
    </row>
    <row r="21" spans="1:4" ht="18.75" x14ac:dyDescent="0.3">
      <c r="A21" s="105" t="s">
        <v>677</v>
      </c>
      <c r="B21" s="76">
        <v>0</v>
      </c>
      <c r="C21" s="111">
        <v>50</v>
      </c>
      <c r="D21" s="111">
        <v>50</v>
      </c>
    </row>
    <row r="22" spans="1:4" ht="18.75" x14ac:dyDescent="0.3">
      <c r="A22" s="105" t="s">
        <v>674</v>
      </c>
      <c r="B22" s="76">
        <v>50</v>
      </c>
      <c r="C22" s="111">
        <v>50</v>
      </c>
      <c r="D22" s="111">
        <v>50</v>
      </c>
    </row>
    <row r="23" spans="1:4" ht="18.75" x14ac:dyDescent="0.3">
      <c r="A23" s="105" t="s">
        <v>673</v>
      </c>
      <c r="B23" s="76">
        <v>50</v>
      </c>
      <c r="C23" s="111">
        <v>100</v>
      </c>
      <c r="D23" s="111">
        <v>100</v>
      </c>
    </row>
    <row r="24" spans="1:4" ht="18.75" x14ac:dyDescent="0.3">
      <c r="A24" s="105" t="s">
        <v>727</v>
      </c>
      <c r="B24" s="76">
        <f>200-115.4</f>
        <v>84.6</v>
      </c>
      <c r="C24" s="111">
        <v>100</v>
      </c>
      <c r="D24" s="111">
        <v>100</v>
      </c>
    </row>
    <row r="25" spans="1:4" ht="18.75" x14ac:dyDescent="0.3">
      <c r="A25" s="105" t="s">
        <v>678</v>
      </c>
      <c r="B25" s="76">
        <v>0</v>
      </c>
      <c r="C25" s="111">
        <v>100</v>
      </c>
      <c r="D25" s="111">
        <v>100</v>
      </c>
    </row>
    <row r="26" spans="1:4" ht="18.75" x14ac:dyDescent="0.3">
      <c r="A26" s="105" t="s">
        <v>675</v>
      </c>
      <c r="B26" s="76">
        <v>0</v>
      </c>
      <c r="C26" s="111">
        <v>100</v>
      </c>
      <c r="D26" s="111">
        <v>100</v>
      </c>
    </row>
    <row r="27" spans="1:4" x14ac:dyDescent="0.25">
      <c r="A27" s="109"/>
      <c r="B27" s="109"/>
      <c r="C27" s="109"/>
      <c r="D27" s="109"/>
    </row>
    <row r="28" spans="1:4" ht="21" customHeight="1" x14ac:dyDescent="0.25">
      <c r="A28" s="147" t="s">
        <v>669</v>
      </c>
      <c r="B28" s="162" t="s">
        <v>656</v>
      </c>
      <c r="C28" s="163"/>
      <c r="D28" s="164"/>
    </row>
    <row r="29" spans="1:4" ht="18" customHeight="1" x14ac:dyDescent="0.25">
      <c r="A29" s="160"/>
      <c r="B29" s="149" t="s">
        <v>72</v>
      </c>
      <c r="C29" s="150"/>
      <c r="D29" s="151"/>
    </row>
    <row r="30" spans="1:4" ht="18.75" x14ac:dyDescent="0.25">
      <c r="A30" s="161"/>
      <c r="B30" s="101" t="s">
        <v>0</v>
      </c>
      <c r="C30" s="71" t="s">
        <v>1</v>
      </c>
      <c r="D30" s="71" t="s">
        <v>507</v>
      </c>
    </row>
    <row r="31" spans="1:4" ht="18.75" x14ac:dyDescent="0.25">
      <c r="A31" s="110" t="s">
        <v>670</v>
      </c>
      <c r="B31" s="104">
        <f>SUM(B32:B32)</f>
        <v>2200</v>
      </c>
      <c r="C31" s="104">
        <f>SUM(C32:C32)</f>
        <v>1000</v>
      </c>
      <c r="D31" s="104">
        <f>SUM(D32:D32)</f>
        <v>0</v>
      </c>
    </row>
    <row r="32" spans="1:4" ht="18.75" x14ac:dyDescent="0.3">
      <c r="A32" s="105" t="s">
        <v>727</v>
      </c>
      <c r="B32" s="76">
        <v>2200</v>
      </c>
      <c r="C32" s="111">
        <v>1000</v>
      </c>
      <c r="D32" s="111">
        <v>0</v>
      </c>
    </row>
    <row r="33" spans="1:4" x14ac:dyDescent="0.25">
      <c r="A33" s="109"/>
      <c r="B33" s="109"/>
      <c r="C33" s="109"/>
      <c r="D33" s="109"/>
    </row>
    <row r="34" spans="1:4" ht="36.75" customHeight="1" x14ac:dyDescent="0.25">
      <c r="A34" s="147" t="s">
        <v>669</v>
      </c>
      <c r="B34" s="162" t="s">
        <v>701</v>
      </c>
      <c r="C34" s="163"/>
      <c r="D34" s="164"/>
    </row>
    <row r="35" spans="1:4" ht="18" customHeight="1" x14ac:dyDescent="0.25">
      <c r="A35" s="160"/>
      <c r="B35" s="149" t="s">
        <v>72</v>
      </c>
      <c r="C35" s="150"/>
      <c r="D35" s="151"/>
    </row>
    <row r="36" spans="1:4" ht="18.75" x14ac:dyDescent="0.25">
      <c r="A36" s="161"/>
      <c r="B36" s="101" t="s">
        <v>0</v>
      </c>
      <c r="C36" s="71" t="s">
        <v>1</v>
      </c>
      <c r="D36" s="71" t="s">
        <v>507</v>
      </c>
    </row>
    <row r="37" spans="1:4" ht="18.75" x14ac:dyDescent="0.25">
      <c r="A37" s="110" t="s">
        <v>670</v>
      </c>
      <c r="B37" s="104">
        <f>SUM(B38:B45)</f>
        <v>65</v>
      </c>
      <c r="C37" s="104">
        <f>SUM(C38:C45)</f>
        <v>0</v>
      </c>
      <c r="D37" s="104">
        <f>SUM(D38:D45)</f>
        <v>0</v>
      </c>
    </row>
    <row r="38" spans="1:4" ht="18.75" x14ac:dyDescent="0.3">
      <c r="A38" s="105" t="s">
        <v>672</v>
      </c>
      <c r="B38" s="76">
        <v>10</v>
      </c>
      <c r="C38" s="111">
        <v>0</v>
      </c>
      <c r="D38" s="111">
        <v>0</v>
      </c>
    </row>
    <row r="39" spans="1:4" ht="18.75" x14ac:dyDescent="0.3">
      <c r="A39" s="105" t="s">
        <v>679</v>
      </c>
      <c r="B39" s="76">
        <v>5</v>
      </c>
      <c r="C39" s="111">
        <v>0</v>
      </c>
      <c r="D39" s="111">
        <v>0</v>
      </c>
    </row>
    <row r="40" spans="1:4" ht="18.75" x14ac:dyDescent="0.3">
      <c r="A40" s="105" t="s">
        <v>677</v>
      </c>
      <c r="B40" s="76">
        <v>5</v>
      </c>
      <c r="C40" s="111">
        <v>0</v>
      </c>
      <c r="D40" s="111">
        <v>0</v>
      </c>
    </row>
    <row r="41" spans="1:4" ht="18.75" x14ac:dyDescent="0.3">
      <c r="A41" s="105" t="s">
        <v>674</v>
      </c>
      <c r="B41" s="76">
        <v>10</v>
      </c>
      <c r="C41" s="111">
        <v>0</v>
      </c>
      <c r="D41" s="111">
        <v>0</v>
      </c>
    </row>
    <row r="42" spans="1:4" ht="18.75" x14ac:dyDescent="0.3">
      <c r="A42" s="105" t="s">
        <v>673</v>
      </c>
      <c r="B42" s="76">
        <v>10</v>
      </c>
      <c r="C42" s="111">
        <v>0</v>
      </c>
      <c r="D42" s="111">
        <v>0</v>
      </c>
    </row>
    <row r="43" spans="1:4" ht="18.75" x14ac:dyDescent="0.3">
      <c r="A43" s="105" t="s">
        <v>727</v>
      </c>
      <c r="B43" s="76">
        <v>5</v>
      </c>
      <c r="C43" s="111">
        <v>0</v>
      </c>
      <c r="D43" s="111">
        <v>0</v>
      </c>
    </row>
    <row r="44" spans="1:4" ht="18.75" x14ac:dyDescent="0.3">
      <c r="A44" s="105" t="s">
        <v>678</v>
      </c>
      <c r="B44" s="76">
        <v>10</v>
      </c>
      <c r="C44" s="111">
        <v>0</v>
      </c>
      <c r="D44" s="111">
        <v>0</v>
      </c>
    </row>
    <row r="45" spans="1:4" ht="18.75" x14ac:dyDescent="0.3">
      <c r="A45" s="105" t="s">
        <v>675</v>
      </c>
      <c r="B45" s="76">
        <v>10</v>
      </c>
      <c r="C45" s="111">
        <v>0</v>
      </c>
      <c r="D45" s="111">
        <v>0</v>
      </c>
    </row>
    <row r="46" spans="1:4" x14ac:dyDescent="0.25">
      <c r="B46" s="93"/>
    </row>
    <row r="47" spans="1:4" x14ac:dyDescent="0.25">
      <c r="B47" s="93"/>
    </row>
    <row r="48" spans="1:4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</sheetData>
  <mergeCells count="19">
    <mergeCell ref="B1:D1"/>
    <mergeCell ref="A2:D2"/>
    <mergeCell ref="A3:D3"/>
    <mergeCell ref="A5:D5"/>
    <mergeCell ref="A34:A36"/>
    <mergeCell ref="B34:D34"/>
    <mergeCell ref="B35:D35"/>
    <mergeCell ref="A28:A30"/>
    <mergeCell ref="B28:D28"/>
    <mergeCell ref="B29:D29"/>
    <mergeCell ref="A6:D6"/>
    <mergeCell ref="A7:D7"/>
    <mergeCell ref="A14:A16"/>
    <mergeCell ref="B14:D14"/>
    <mergeCell ref="B15:D15"/>
    <mergeCell ref="A10:B10"/>
    <mergeCell ref="A11:D11"/>
    <mergeCell ref="A12:D12"/>
    <mergeCell ref="A9:D9"/>
  </mergeCells>
  <pageMargins left="0.7" right="0.7" top="0.75" bottom="0.75" header="0.3" footer="0.3"/>
  <pageSetup paperSize="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946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6" customWidth="1"/>
    <col min="2" max="2" width="24.7109375" style="66" customWidth="1"/>
    <col min="3" max="3" width="9.140625" style="66" customWidth="1"/>
    <col min="4" max="4" width="9.140625" style="66"/>
    <col min="5" max="5" width="14.5703125" style="66" customWidth="1"/>
    <col min="6" max="253" width="9.140625" style="66"/>
    <col min="254" max="254" width="4.140625" style="66" customWidth="1"/>
    <col min="255" max="255" width="43.5703125" style="66" customWidth="1"/>
    <col min="256" max="256" width="15" style="66" customWidth="1"/>
    <col min="257" max="257" width="14.28515625" style="66" customWidth="1"/>
    <col min="258" max="258" width="15.140625" style="66" customWidth="1"/>
    <col min="259" max="259" width="9.140625" style="66" customWidth="1"/>
    <col min="260" max="260" width="9.140625" style="66"/>
    <col min="261" max="261" width="14.5703125" style="66" customWidth="1"/>
    <col min="262" max="509" width="9.140625" style="66"/>
    <col min="510" max="510" width="4.140625" style="66" customWidth="1"/>
    <col min="511" max="511" width="43.5703125" style="66" customWidth="1"/>
    <col min="512" max="512" width="15" style="66" customWidth="1"/>
    <col min="513" max="513" width="14.28515625" style="66" customWidth="1"/>
    <col min="514" max="514" width="15.140625" style="66" customWidth="1"/>
    <col min="515" max="515" width="9.140625" style="66" customWidth="1"/>
    <col min="516" max="516" width="9.140625" style="66"/>
    <col min="517" max="517" width="14.5703125" style="66" customWidth="1"/>
    <col min="518" max="765" width="9.140625" style="66"/>
    <col min="766" max="766" width="4.140625" style="66" customWidth="1"/>
    <col min="767" max="767" width="43.5703125" style="66" customWidth="1"/>
    <col min="768" max="768" width="15" style="66" customWidth="1"/>
    <col min="769" max="769" width="14.28515625" style="66" customWidth="1"/>
    <col min="770" max="770" width="15.140625" style="66" customWidth="1"/>
    <col min="771" max="771" width="9.140625" style="66" customWidth="1"/>
    <col min="772" max="772" width="9.140625" style="66"/>
    <col min="773" max="773" width="14.5703125" style="66" customWidth="1"/>
    <col min="774" max="1021" width="9.140625" style="66"/>
    <col min="1022" max="1022" width="4.140625" style="66" customWidth="1"/>
    <col min="1023" max="1023" width="43.5703125" style="66" customWidth="1"/>
    <col min="1024" max="1024" width="15" style="66" customWidth="1"/>
    <col min="1025" max="1025" width="14.28515625" style="66" customWidth="1"/>
    <col min="1026" max="1026" width="15.140625" style="66" customWidth="1"/>
    <col min="1027" max="1027" width="9.140625" style="66" customWidth="1"/>
    <col min="1028" max="1028" width="9.140625" style="66"/>
    <col min="1029" max="1029" width="14.5703125" style="66" customWidth="1"/>
    <col min="1030" max="1277" width="9.140625" style="66"/>
    <col min="1278" max="1278" width="4.140625" style="66" customWidth="1"/>
    <col min="1279" max="1279" width="43.5703125" style="66" customWidth="1"/>
    <col min="1280" max="1280" width="15" style="66" customWidth="1"/>
    <col min="1281" max="1281" width="14.28515625" style="66" customWidth="1"/>
    <col min="1282" max="1282" width="15.140625" style="66" customWidth="1"/>
    <col min="1283" max="1283" width="9.140625" style="66" customWidth="1"/>
    <col min="1284" max="1284" width="9.140625" style="66"/>
    <col min="1285" max="1285" width="14.5703125" style="66" customWidth="1"/>
    <col min="1286" max="1533" width="9.140625" style="66"/>
    <col min="1534" max="1534" width="4.140625" style="66" customWidth="1"/>
    <col min="1535" max="1535" width="43.5703125" style="66" customWidth="1"/>
    <col min="1536" max="1536" width="15" style="66" customWidth="1"/>
    <col min="1537" max="1537" width="14.28515625" style="66" customWidth="1"/>
    <col min="1538" max="1538" width="15.140625" style="66" customWidth="1"/>
    <col min="1539" max="1539" width="9.140625" style="66" customWidth="1"/>
    <col min="1540" max="1540" width="9.140625" style="66"/>
    <col min="1541" max="1541" width="14.5703125" style="66" customWidth="1"/>
    <col min="1542" max="1789" width="9.140625" style="66"/>
    <col min="1790" max="1790" width="4.140625" style="66" customWidth="1"/>
    <col min="1791" max="1791" width="43.5703125" style="66" customWidth="1"/>
    <col min="1792" max="1792" width="15" style="66" customWidth="1"/>
    <col min="1793" max="1793" width="14.28515625" style="66" customWidth="1"/>
    <col min="1794" max="1794" width="15.140625" style="66" customWidth="1"/>
    <col min="1795" max="1795" width="9.140625" style="66" customWidth="1"/>
    <col min="1796" max="1796" width="9.140625" style="66"/>
    <col min="1797" max="1797" width="14.5703125" style="66" customWidth="1"/>
    <col min="1798" max="2045" width="9.140625" style="66"/>
    <col min="2046" max="2046" width="4.140625" style="66" customWidth="1"/>
    <col min="2047" max="2047" width="43.5703125" style="66" customWidth="1"/>
    <col min="2048" max="2048" width="15" style="66" customWidth="1"/>
    <col min="2049" max="2049" width="14.28515625" style="66" customWidth="1"/>
    <col min="2050" max="2050" width="15.140625" style="66" customWidth="1"/>
    <col min="2051" max="2051" width="9.140625" style="66" customWidth="1"/>
    <col min="2052" max="2052" width="9.140625" style="66"/>
    <col min="2053" max="2053" width="14.5703125" style="66" customWidth="1"/>
    <col min="2054" max="2301" width="9.140625" style="66"/>
    <col min="2302" max="2302" width="4.140625" style="66" customWidth="1"/>
    <col min="2303" max="2303" width="43.5703125" style="66" customWidth="1"/>
    <col min="2304" max="2304" width="15" style="66" customWidth="1"/>
    <col min="2305" max="2305" width="14.28515625" style="66" customWidth="1"/>
    <col min="2306" max="2306" width="15.140625" style="66" customWidth="1"/>
    <col min="2307" max="2307" width="9.140625" style="66" customWidth="1"/>
    <col min="2308" max="2308" width="9.140625" style="66"/>
    <col min="2309" max="2309" width="14.5703125" style="66" customWidth="1"/>
    <col min="2310" max="2557" width="9.140625" style="66"/>
    <col min="2558" max="2558" width="4.140625" style="66" customWidth="1"/>
    <col min="2559" max="2559" width="43.5703125" style="66" customWidth="1"/>
    <col min="2560" max="2560" width="15" style="66" customWidth="1"/>
    <col min="2561" max="2561" width="14.28515625" style="66" customWidth="1"/>
    <col min="2562" max="2562" width="15.140625" style="66" customWidth="1"/>
    <col min="2563" max="2563" width="9.140625" style="66" customWidth="1"/>
    <col min="2564" max="2564" width="9.140625" style="66"/>
    <col min="2565" max="2565" width="14.5703125" style="66" customWidth="1"/>
    <col min="2566" max="2813" width="9.140625" style="66"/>
    <col min="2814" max="2814" width="4.140625" style="66" customWidth="1"/>
    <col min="2815" max="2815" width="43.5703125" style="66" customWidth="1"/>
    <col min="2816" max="2816" width="15" style="66" customWidth="1"/>
    <col min="2817" max="2817" width="14.28515625" style="66" customWidth="1"/>
    <col min="2818" max="2818" width="15.140625" style="66" customWidth="1"/>
    <col min="2819" max="2819" width="9.140625" style="66" customWidth="1"/>
    <col min="2820" max="2820" width="9.140625" style="66"/>
    <col min="2821" max="2821" width="14.5703125" style="66" customWidth="1"/>
    <col min="2822" max="3069" width="9.140625" style="66"/>
    <col min="3070" max="3070" width="4.140625" style="66" customWidth="1"/>
    <col min="3071" max="3071" width="43.5703125" style="66" customWidth="1"/>
    <col min="3072" max="3072" width="15" style="66" customWidth="1"/>
    <col min="3073" max="3073" width="14.28515625" style="66" customWidth="1"/>
    <col min="3074" max="3074" width="15.140625" style="66" customWidth="1"/>
    <col min="3075" max="3075" width="9.140625" style="66" customWidth="1"/>
    <col min="3076" max="3076" width="9.140625" style="66"/>
    <col min="3077" max="3077" width="14.5703125" style="66" customWidth="1"/>
    <col min="3078" max="3325" width="9.140625" style="66"/>
    <col min="3326" max="3326" width="4.140625" style="66" customWidth="1"/>
    <col min="3327" max="3327" width="43.5703125" style="66" customWidth="1"/>
    <col min="3328" max="3328" width="15" style="66" customWidth="1"/>
    <col min="3329" max="3329" width="14.28515625" style="66" customWidth="1"/>
    <col min="3330" max="3330" width="15.140625" style="66" customWidth="1"/>
    <col min="3331" max="3331" width="9.140625" style="66" customWidth="1"/>
    <col min="3332" max="3332" width="9.140625" style="66"/>
    <col min="3333" max="3333" width="14.5703125" style="66" customWidth="1"/>
    <col min="3334" max="3581" width="9.140625" style="66"/>
    <col min="3582" max="3582" width="4.140625" style="66" customWidth="1"/>
    <col min="3583" max="3583" width="43.5703125" style="66" customWidth="1"/>
    <col min="3584" max="3584" width="15" style="66" customWidth="1"/>
    <col min="3585" max="3585" width="14.28515625" style="66" customWidth="1"/>
    <col min="3586" max="3586" width="15.140625" style="66" customWidth="1"/>
    <col min="3587" max="3587" width="9.140625" style="66" customWidth="1"/>
    <col min="3588" max="3588" width="9.140625" style="66"/>
    <col min="3589" max="3589" width="14.5703125" style="66" customWidth="1"/>
    <col min="3590" max="3837" width="9.140625" style="66"/>
    <col min="3838" max="3838" width="4.140625" style="66" customWidth="1"/>
    <col min="3839" max="3839" width="43.5703125" style="66" customWidth="1"/>
    <col min="3840" max="3840" width="15" style="66" customWidth="1"/>
    <col min="3841" max="3841" width="14.28515625" style="66" customWidth="1"/>
    <col min="3842" max="3842" width="15.140625" style="66" customWidth="1"/>
    <col min="3843" max="3843" width="9.140625" style="66" customWidth="1"/>
    <col min="3844" max="3844" width="9.140625" style="66"/>
    <col min="3845" max="3845" width="14.5703125" style="66" customWidth="1"/>
    <col min="3846" max="4093" width="9.140625" style="66"/>
    <col min="4094" max="4094" width="4.140625" style="66" customWidth="1"/>
    <col min="4095" max="4095" width="43.5703125" style="66" customWidth="1"/>
    <col min="4096" max="4096" width="15" style="66" customWidth="1"/>
    <col min="4097" max="4097" width="14.28515625" style="66" customWidth="1"/>
    <col min="4098" max="4098" width="15.140625" style="66" customWidth="1"/>
    <col min="4099" max="4099" width="9.140625" style="66" customWidth="1"/>
    <col min="4100" max="4100" width="9.140625" style="66"/>
    <col min="4101" max="4101" width="14.5703125" style="66" customWidth="1"/>
    <col min="4102" max="4349" width="9.140625" style="66"/>
    <col min="4350" max="4350" width="4.140625" style="66" customWidth="1"/>
    <col min="4351" max="4351" width="43.5703125" style="66" customWidth="1"/>
    <col min="4352" max="4352" width="15" style="66" customWidth="1"/>
    <col min="4353" max="4353" width="14.28515625" style="66" customWidth="1"/>
    <col min="4354" max="4354" width="15.140625" style="66" customWidth="1"/>
    <col min="4355" max="4355" width="9.140625" style="66" customWidth="1"/>
    <col min="4356" max="4356" width="9.140625" style="66"/>
    <col min="4357" max="4357" width="14.5703125" style="66" customWidth="1"/>
    <col min="4358" max="4605" width="9.140625" style="66"/>
    <col min="4606" max="4606" width="4.140625" style="66" customWidth="1"/>
    <col min="4607" max="4607" width="43.5703125" style="66" customWidth="1"/>
    <col min="4608" max="4608" width="15" style="66" customWidth="1"/>
    <col min="4609" max="4609" width="14.28515625" style="66" customWidth="1"/>
    <col min="4610" max="4610" width="15.140625" style="66" customWidth="1"/>
    <col min="4611" max="4611" width="9.140625" style="66" customWidth="1"/>
    <col min="4612" max="4612" width="9.140625" style="66"/>
    <col min="4613" max="4613" width="14.5703125" style="66" customWidth="1"/>
    <col min="4614" max="4861" width="9.140625" style="66"/>
    <col min="4862" max="4862" width="4.140625" style="66" customWidth="1"/>
    <col min="4863" max="4863" width="43.5703125" style="66" customWidth="1"/>
    <col min="4864" max="4864" width="15" style="66" customWidth="1"/>
    <col min="4865" max="4865" width="14.28515625" style="66" customWidth="1"/>
    <col min="4866" max="4866" width="15.140625" style="66" customWidth="1"/>
    <col min="4867" max="4867" width="9.140625" style="66" customWidth="1"/>
    <col min="4868" max="4868" width="9.140625" style="66"/>
    <col min="4869" max="4869" width="14.5703125" style="66" customWidth="1"/>
    <col min="4870" max="5117" width="9.140625" style="66"/>
    <col min="5118" max="5118" width="4.140625" style="66" customWidth="1"/>
    <col min="5119" max="5119" width="43.5703125" style="66" customWidth="1"/>
    <col min="5120" max="5120" width="15" style="66" customWidth="1"/>
    <col min="5121" max="5121" width="14.28515625" style="66" customWidth="1"/>
    <col min="5122" max="5122" width="15.140625" style="66" customWidth="1"/>
    <col min="5123" max="5123" width="9.140625" style="66" customWidth="1"/>
    <col min="5124" max="5124" width="9.140625" style="66"/>
    <col min="5125" max="5125" width="14.5703125" style="66" customWidth="1"/>
    <col min="5126" max="5373" width="9.140625" style="66"/>
    <col min="5374" max="5374" width="4.140625" style="66" customWidth="1"/>
    <col min="5375" max="5375" width="43.5703125" style="66" customWidth="1"/>
    <col min="5376" max="5376" width="15" style="66" customWidth="1"/>
    <col min="5377" max="5377" width="14.28515625" style="66" customWidth="1"/>
    <col min="5378" max="5378" width="15.140625" style="66" customWidth="1"/>
    <col min="5379" max="5379" width="9.140625" style="66" customWidth="1"/>
    <col min="5380" max="5380" width="9.140625" style="66"/>
    <col min="5381" max="5381" width="14.5703125" style="66" customWidth="1"/>
    <col min="5382" max="5629" width="9.140625" style="66"/>
    <col min="5630" max="5630" width="4.140625" style="66" customWidth="1"/>
    <col min="5631" max="5631" width="43.5703125" style="66" customWidth="1"/>
    <col min="5632" max="5632" width="15" style="66" customWidth="1"/>
    <col min="5633" max="5633" width="14.28515625" style="66" customWidth="1"/>
    <col min="5634" max="5634" width="15.140625" style="66" customWidth="1"/>
    <col min="5635" max="5635" width="9.140625" style="66" customWidth="1"/>
    <col min="5636" max="5636" width="9.140625" style="66"/>
    <col min="5637" max="5637" width="14.5703125" style="66" customWidth="1"/>
    <col min="5638" max="5885" width="9.140625" style="66"/>
    <col min="5886" max="5886" width="4.140625" style="66" customWidth="1"/>
    <col min="5887" max="5887" width="43.5703125" style="66" customWidth="1"/>
    <col min="5888" max="5888" width="15" style="66" customWidth="1"/>
    <col min="5889" max="5889" width="14.28515625" style="66" customWidth="1"/>
    <col min="5890" max="5890" width="15.140625" style="66" customWidth="1"/>
    <col min="5891" max="5891" width="9.140625" style="66" customWidth="1"/>
    <col min="5892" max="5892" width="9.140625" style="66"/>
    <col min="5893" max="5893" width="14.5703125" style="66" customWidth="1"/>
    <col min="5894" max="6141" width="9.140625" style="66"/>
    <col min="6142" max="6142" width="4.140625" style="66" customWidth="1"/>
    <col min="6143" max="6143" width="43.5703125" style="66" customWidth="1"/>
    <col min="6144" max="6144" width="15" style="66" customWidth="1"/>
    <col min="6145" max="6145" width="14.28515625" style="66" customWidth="1"/>
    <col min="6146" max="6146" width="15.140625" style="66" customWidth="1"/>
    <col min="6147" max="6147" width="9.140625" style="66" customWidth="1"/>
    <col min="6148" max="6148" width="9.140625" style="66"/>
    <col min="6149" max="6149" width="14.5703125" style="66" customWidth="1"/>
    <col min="6150" max="6397" width="9.140625" style="66"/>
    <col min="6398" max="6398" width="4.140625" style="66" customWidth="1"/>
    <col min="6399" max="6399" width="43.5703125" style="66" customWidth="1"/>
    <col min="6400" max="6400" width="15" style="66" customWidth="1"/>
    <col min="6401" max="6401" width="14.28515625" style="66" customWidth="1"/>
    <col min="6402" max="6402" width="15.140625" style="66" customWidth="1"/>
    <col min="6403" max="6403" width="9.140625" style="66" customWidth="1"/>
    <col min="6404" max="6404" width="9.140625" style="66"/>
    <col min="6405" max="6405" width="14.5703125" style="66" customWidth="1"/>
    <col min="6406" max="6653" width="9.140625" style="66"/>
    <col min="6654" max="6654" width="4.140625" style="66" customWidth="1"/>
    <col min="6655" max="6655" width="43.5703125" style="66" customWidth="1"/>
    <col min="6656" max="6656" width="15" style="66" customWidth="1"/>
    <col min="6657" max="6657" width="14.28515625" style="66" customWidth="1"/>
    <col min="6658" max="6658" width="15.140625" style="66" customWidth="1"/>
    <col min="6659" max="6659" width="9.140625" style="66" customWidth="1"/>
    <col min="6660" max="6660" width="9.140625" style="66"/>
    <col min="6661" max="6661" width="14.5703125" style="66" customWidth="1"/>
    <col min="6662" max="6909" width="9.140625" style="66"/>
    <col min="6910" max="6910" width="4.140625" style="66" customWidth="1"/>
    <col min="6911" max="6911" width="43.5703125" style="66" customWidth="1"/>
    <col min="6912" max="6912" width="15" style="66" customWidth="1"/>
    <col min="6913" max="6913" width="14.28515625" style="66" customWidth="1"/>
    <col min="6914" max="6914" width="15.140625" style="66" customWidth="1"/>
    <col min="6915" max="6915" width="9.140625" style="66" customWidth="1"/>
    <col min="6916" max="6916" width="9.140625" style="66"/>
    <col min="6917" max="6917" width="14.5703125" style="66" customWidth="1"/>
    <col min="6918" max="7165" width="9.140625" style="66"/>
    <col min="7166" max="7166" width="4.140625" style="66" customWidth="1"/>
    <col min="7167" max="7167" width="43.5703125" style="66" customWidth="1"/>
    <col min="7168" max="7168" width="15" style="66" customWidth="1"/>
    <col min="7169" max="7169" width="14.28515625" style="66" customWidth="1"/>
    <col min="7170" max="7170" width="15.140625" style="66" customWidth="1"/>
    <col min="7171" max="7171" width="9.140625" style="66" customWidth="1"/>
    <col min="7172" max="7172" width="9.140625" style="66"/>
    <col min="7173" max="7173" width="14.5703125" style="66" customWidth="1"/>
    <col min="7174" max="7421" width="9.140625" style="66"/>
    <col min="7422" max="7422" width="4.140625" style="66" customWidth="1"/>
    <col min="7423" max="7423" width="43.5703125" style="66" customWidth="1"/>
    <col min="7424" max="7424" width="15" style="66" customWidth="1"/>
    <col min="7425" max="7425" width="14.28515625" style="66" customWidth="1"/>
    <col min="7426" max="7426" width="15.140625" style="66" customWidth="1"/>
    <col min="7427" max="7427" width="9.140625" style="66" customWidth="1"/>
    <col min="7428" max="7428" width="9.140625" style="66"/>
    <col min="7429" max="7429" width="14.5703125" style="66" customWidth="1"/>
    <col min="7430" max="7677" width="9.140625" style="66"/>
    <col min="7678" max="7678" width="4.140625" style="66" customWidth="1"/>
    <col min="7679" max="7679" width="43.5703125" style="66" customWidth="1"/>
    <col min="7680" max="7680" width="15" style="66" customWidth="1"/>
    <col min="7681" max="7681" width="14.28515625" style="66" customWidth="1"/>
    <col min="7682" max="7682" width="15.140625" style="66" customWidth="1"/>
    <col min="7683" max="7683" width="9.140625" style="66" customWidth="1"/>
    <col min="7684" max="7684" width="9.140625" style="66"/>
    <col min="7685" max="7685" width="14.5703125" style="66" customWidth="1"/>
    <col min="7686" max="7933" width="9.140625" style="66"/>
    <col min="7934" max="7934" width="4.140625" style="66" customWidth="1"/>
    <col min="7935" max="7935" width="43.5703125" style="66" customWidth="1"/>
    <col min="7936" max="7936" width="15" style="66" customWidth="1"/>
    <col min="7937" max="7937" width="14.28515625" style="66" customWidth="1"/>
    <col min="7938" max="7938" width="15.140625" style="66" customWidth="1"/>
    <col min="7939" max="7939" width="9.140625" style="66" customWidth="1"/>
    <col min="7940" max="7940" width="9.140625" style="66"/>
    <col min="7941" max="7941" width="14.5703125" style="66" customWidth="1"/>
    <col min="7942" max="8189" width="9.140625" style="66"/>
    <col min="8190" max="8190" width="4.140625" style="66" customWidth="1"/>
    <col min="8191" max="8191" width="43.5703125" style="66" customWidth="1"/>
    <col min="8192" max="8192" width="15" style="66" customWidth="1"/>
    <col min="8193" max="8193" width="14.28515625" style="66" customWidth="1"/>
    <col min="8194" max="8194" width="15.140625" style="66" customWidth="1"/>
    <col min="8195" max="8195" width="9.140625" style="66" customWidth="1"/>
    <col min="8196" max="8196" width="9.140625" style="66"/>
    <col min="8197" max="8197" width="14.5703125" style="66" customWidth="1"/>
    <col min="8198" max="8445" width="9.140625" style="66"/>
    <col min="8446" max="8446" width="4.140625" style="66" customWidth="1"/>
    <col min="8447" max="8447" width="43.5703125" style="66" customWidth="1"/>
    <col min="8448" max="8448" width="15" style="66" customWidth="1"/>
    <col min="8449" max="8449" width="14.28515625" style="66" customWidth="1"/>
    <col min="8450" max="8450" width="15.140625" style="66" customWidth="1"/>
    <col min="8451" max="8451" width="9.140625" style="66" customWidth="1"/>
    <col min="8452" max="8452" width="9.140625" style="66"/>
    <col min="8453" max="8453" width="14.5703125" style="66" customWidth="1"/>
    <col min="8454" max="8701" width="9.140625" style="66"/>
    <col min="8702" max="8702" width="4.140625" style="66" customWidth="1"/>
    <col min="8703" max="8703" width="43.5703125" style="66" customWidth="1"/>
    <col min="8704" max="8704" width="15" style="66" customWidth="1"/>
    <col min="8705" max="8705" width="14.28515625" style="66" customWidth="1"/>
    <col min="8706" max="8706" width="15.140625" style="66" customWidth="1"/>
    <col min="8707" max="8707" width="9.140625" style="66" customWidth="1"/>
    <col min="8708" max="8708" width="9.140625" style="66"/>
    <col min="8709" max="8709" width="14.5703125" style="66" customWidth="1"/>
    <col min="8710" max="8957" width="9.140625" style="66"/>
    <col min="8958" max="8958" width="4.140625" style="66" customWidth="1"/>
    <col min="8959" max="8959" width="43.5703125" style="66" customWidth="1"/>
    <col min="8960" max="8960" width="15" style="66" customWidth="1"/>
    <col min="8961" max="8961" width="14.28515625" style="66" customWidth="1"/>
    <col min="8962" max="8962" width="15.140625" style="66" customWidth="1"/>
    <col min="8963" max="8963" width="9.140625" style="66" customWidth="1"/>
    <col min="8964" max="8964" width="9.140625" style="66"/>
    <col min="8965" max="8965" width="14.5703125" style="66" customWidth="1"/>
    <col min="8966" max="9213" width="9.140625" style="66"/>
    <col min="9214" max="9214" width="4.140625" style="66" customWidth="1"/>
    <col min="9215" max="9215" width="43.5703125" style="66" customWidth="1"/>
    <col min="9216" max="9216" width="15" style="66" customWidth="1"/>
    <col min="9217" max="9217" width="14.28515625" style="66" customWidth="1"/>
    <col min="9218" max="9218" width="15.140625" style="66" customWidth="1"/>
    <col min="9219" max="9219" width="9.140625" style="66" customWidth="1"/>
    <col min="9220" max="9220" width="9.140625" style="66"/>
    <col min="9221" max="9221" width="14.5703125" style="66" customWidth="1"/>
    <col min="9222" max="9469" width="9.140625" style="66"/>
    <col min="9470" max="9470" width="4.140625" style="66" customWidth="1"/>
    <col min="9471" max="9471" width="43.5703125" style="66" customWidth="1"/>
    <col min="9472" max="9472" width="15" style="66" customWidth="1"/>
    <col min="9473" max="9473" width="14.28515625" style="66" customWidth="1"/>
    <col min="9474" max="9474" width="15.140625" style="66" customWidth="1"/>
    <col min="9475" max="9475" width="9.140625" style="66" customWidth="1"/>
    <col min="9476" max="9476" width="9.140625" style="66"/>
    <col min="9477" max="9477" width="14.5703125" style="66" customWidth="1"/>
    <col min="9478" max="9725" width="9.140625" style="66"/>
    <col min="9726" max="9726" width="4.140625" style="66" customWidth="1"/>
    <col min="9727" max="9727" width="43.5703125" style="66" customWidth="1"/>
    <col min="9728" max="9728" width="15" style="66" customWidth="1"/>
    <col min="9729" max="9729" width="14.28515625" style="66" customWidth="1"/>
    <col min="9730" max="9730" width="15.140625" style="66" customWidth="1"/>
    <col min="9731" max="9731" width="9.140625" style="66" customWidth="1"/>
    <col min="9732" max="9732" width="9.140625" style="66"/>
    <col min="9733" max="9733" width="14.5703125" style="66" customWidth="1"/>
    <col min="9734" max="9981" width="9.140625" style="66"/>
    <col min="9982" max="9982" width="4.140625" style="66" customWidth="1"/>
    <col min="9983" max="9983" width="43.5703125" style="66" customWidth="1"/>
    <col min="9984" max="9984" width="15" style="66" customWidth="1"/>
    <col min="9985" max="9985" width="14.28515625" style="66" customWidth="1"/>
    <col min="9986" max="9986" width="15.140625" style="66" customWidth="1"/>
    <col min="9987" max="9987" width="9.140625" style="66" customWidth="1"/>
    <col min="9988" max="9988" width="9.140625" style="66"/>
    <col min="9989" max="9989" width="14.5703125" style="66" customWidth="1"/>
    <col min="9990" max="10237" width="9.140625" style="66"/>
    <col min="10238" max="10238" width="4.140625" style="66" customWidth="1"/>
    <col min="10239" max="10239" width="43.5703125" style="66" customWidth="1"/>
    <col min="10240" max="10240" width="15" style="66" customWidth="1"/>
    <col min="10241" max="10241" width="14.28515625" style="66" customWidth="1"/>
    <col min="10242" max="10242" width="15.140625" style="66" customWidth="1"/>
    <col min="10243" max="10243" width="9.140625" style="66" customWidth="1"/>
    <col min="10244" max="10244" width="9.140625" style="66"/>
    <col min="10245" max="10245" width="14.5703125" style="66" customWidth="1"/>
    <col min="10246" max="10493" width="9.140625" style="66"/>
    <col min="10494" max="10494" width="4.140625" style="66" customWidth="1"/>
    <col min="10495" max="10495" width="43.5703125" style="66" customWidth="1"/>
    <col min="10496" max="10496" width="15" style="66" customWidth="1"/>
    <col min="10497" max="10497" width="14.28515625" style="66" customWidth="1"/>
    <col min="10498" max="10498" width="15.140625" style="66" customWidth="1"/>
    <col min="10499" max="10499" width="9.140625" style="66" customWidth="1"/>
    <col min="10500" max="10500" width="9.140625" style="66"/>
    <col min="10501" max="10501" width="14.5703125" style="66" customWidth="1"/>
    <col min="10502" max="10749" width="9.140625" style="66"/>
    <col min="10750" max="10750" width="4.140625" style="66" customWidth="1"/>
    <col min="10751" max="10751" width="43.5703125" style="66" customWidth="1"/>
    <col min="10752" max="10752" width="15" style="66" customWidth="1"/>
    <col min="10753" max="10753" width="14.28515625" style="66" customWidth="1"/>
    <col min="10754" max="10754" width="15.140625" style="66" customWidth="1"/>
    <col min="10755" max="10755" width="9.140625" style="66" customWidth="1"/>
    <col min="10756" max="10756" width="9.140625" style="66"/>
    <col min="10757" max="10757" width="14.5703125" style="66" customWidth="1"/>
    <col min="10758" max="11005" width="9.140625" style="66"/>
    <col min="11006" max="11006" width="4.140625" style="66" customWidth="1"/>
    <col min="11007" max="11007" width="43.5703125" style="66" customWidth="1"/>
    <col min="11008" max="11008" width="15" style="66" customWidth="1"/>
    <col min="11009" max="11009" width="14.28515625" style="66" customWidth="1"/>
    <col min="11010" max="11010" width="15.140625" style="66" customWidth="1"/>
    <col min="11011" max="11011" width="9.140625" style="66" customWidth="1"/>
    <col min="11012" max="11012" width="9.140625" style="66"/>
    <col min="11013" max="11013" width="14.5703125" style="66" customWidth="1"/>
    <col min="11014" max="11261" width="9.140625" style="66"/>
    <col min="11262" max="11262" width="4.140625" style="66" customWidth="1"/>
    <col min="11263" max="11263" width="43.5703125" style="66" customWidth="1"/>
    <col min="11264" max="11264" width="15" style="66" customWidth="1"/>
    <col min="11265" max="11265" width="14.28515625" style="66" customWidth="1"/>
    <col min="11266" max="11266" width="15.140625" style="66" customWidth="1"/>
    <col min="11267" max="11267" width="9.140625" style="66" customWidth="1"/>
    <col min="11268" max="11268" width="9.140625" style="66"/>
    <col min="11269" max="11269" width="14.5703125" style="66" customWidth="1"/>
    <col min="11270" max="11517" width="9.140625" style="66"/>
    <col min="11518" max="11518" width="4.140625" style="66" customWidth="1"/>
    <col min="11519" max="11519" width="43.5703125" style="66" customWidth="1"/>
    <col min="11520" max="11520" width="15" style="66" customWidth="1"/>
    <col min="11521" max="11521" width="14.28515625" style="66" customWidth="1"/>
    <col min="11522" max="11522" width="15.140625" style="66" customWidth="1"/>
    <col min="11523" max="11523" width="9.140625" style="66" customWidth="1"/>
    <col min="11524" max="11524" width="9.140625" style="66"/>
    <col min="11525" max="11525" width="14.5703125" style="66" customWidth="1"/>
    <col min="11526" max="11773" width="9.140625" style="66"/>
    <col min="11774" max="11774" width="4.140625" style="66" customWidth="1"/>
    <col min="11775" max="11775" width="43.5703125" style="66" customWidth="1"/>
    <col min="11776" max="11776" width="15" style="66" customWidth="1"/>
    <col min="11777" max="11777" width="14.28515625" style="66" customWidth="1"/>
    <col min="11778" max="11778" width="15.140625" style="66" customWidth="1"/>
    <col min="11779" max="11779" width="9.140625" style="66" customWidth="1"/>
    <col min="11780" max="11780" width="9.140625" style="66"/>
    <col min="11781" max="11781" width="14.5703125" style="66" customWidth="1"/>
    <col min="11782" max="12029" width="9.140625" style="66"/>
    <col min="12030" max="12030" width="4.140625" style="66" customWidth="1"/>
    <col min="12031" max="12031" width="43.5703125" style="66" customWidth="1"/>
    <col min="12032" max="12032" width="15" style="66" customWidth="1"/>
    <col min="12033" max="12033" width="14.28515625" style="66" customWidth="1"/>
    <col min="12034" max="12034" width="15.140625" style="66" customWidth="1"/>
    <col min="12035" max="12035" width="9.140625" style="66" customWidth="1"/>
    <col min="12036" max="12036" width="9.140625" style="66"/>
    <col min="12037" max="12037" width="14.5703125" style="66" customWidth="1"/>
    <col min="12038" max="12285" width="9.140625" style="66"/>
    <col min="12286" max="12286" width="4.140625" style="66" customWidth="1"/>
    <col min="12287" max="12287" width="43.5703125" style="66" customWidth="1"/>
    <col min="12288" max="12288" width="15" style="66" customWidth="1"/>
    <col min="12289" max="12289" width="14.28515625" style="66" customWidth="1"/>
    <col min="12290" max="12290" width="15.140625" style="66" customWidth="1"/>
    <col min="12291" max="12291" width="9.140625" style="66" customWidth="1"/>
    <col min="12292" max="12292" width="9.140625" style="66"/>
    <col min="12293" max="12293" width="14.5703125" style="66" customWidth="1"/>
    <col min="12294" max="12541" width="9.140625" style="66"/>
    <col min="12542" max="12542" width="4.140625" style="66" customWidth="1"/>
    <col min="12543" max="12543" width="43.5703125" style="66" customWidth="1"/>
    <col min="12544" max="12544" width="15" style="66" customWidth="1"/>
    <col min="12545" max="12545" width="14.28515625" style="66" customWidth="1"/>
    <col min="12546" max="12546" width="15.140625" style="66" customWidth="1"/>
    <col min="12547" max="12547" width="9.140625" style="66" customWidth="1"/>
    <col min="12548" max="12548" width="9.140625" style="66"/>
    <col min="12549" max="12549" width="14.5703125" style="66" customWidth="1"/>
    <col min="12550" max="12797" width="9.140625" style="66"/>
    <col min="12798" max="12798" width="4.140625" style="66" customWidth="1"/>
    <col min="12799" max="12799" width="43.5703125" style="66" customWidth="1"/>
    <col min="12800" max="12800" width="15" style="66" customWidth="1"/>
    <col min="12801" max="12801" width="14.28515625" style="66" customWidth="1"/>
    <col min="12802" max="12802" width="15.140625" style="66" customWidth="1"/>
    <col min="12803" max="12803" width="9.140625" style="66" customWidth="1"/>
    <col min="12804" max="12804" width="9.140625" style="66"/>
    <col min="12805" max="12805" width="14.5703125" style="66" customWidth="1"/>
    <col min="12806" max="13053" width="9.140625" style="66"/>
    <col min="13054" max="13054" width="4.140625" style="66" customWidth="1"/>
    <col min="13055" max="13055" width="43.5703125" style="66" customWidth="1"/>
    <col min="13056" max="13056" width="15" style="66" customWidth="1"/>
    <col min="13057" max="13057" width="14.28515625" style="66" customWidth="1"/>
    <col min="13058" max="13058" width="15.140625" style="66" customWidth="1"/>
    <col min="13059" max="13059" width="9.140625" style="66" customWidth="1"/>
    <col min="13060" max="13060" width="9.140625" style="66"/>
    <col min="13061" max="13061" width="14.5703125" style="66" customWidth="1"/>
    <col min="13062" max="13309" width="9.140625" style="66"/>
    <col min="13310" max="13310" width="4.140625" style="66" customWidth="1"/>
    <col min="13311" max="13311" width="43.5703125" style="66" customWidth="1"/>
    <col min="13312" max="13312" width="15" style="66" customWidth="1"/>
    <col min="13313" max="13313" width="14.28515625" style="66" customWidth="1"/>
    <col min="13314" max="13314" width="15.140625" style="66" customWidth="1"/>
    <col min="13315" max="13315" width="9.140625" style="66" customWidth="1"/>
    <col min="13316" max="13316" width="9.140625" style="66"/>
    <col min="13317" max="13317" width="14.5703125" style="66" customWidth="1"/>
    <col min="13318" max="13565" width="9.140625" style="66"/>
    <col min="13566" max="13566" width="4.140625" style="66" customWidth="1"/>
    <col min="13567" max="13567" width="43.5703125" style="66" customWidth="1"/>
    <col min="13568" max="13568" width="15" style="66" customWidth="1"/>
    <col min="13569" max="13569" width="14.28515625" style="66" customWidth="1"/>
    <col min="13570" max="13570" width="15.140625" style="66" customWidth="1"/>
    <col min="13571" max="13571" width="9.140625" style="66" customWidth="1"/>
    <col min="13572" max="13572" width="9.140625" style="66"/>
    <col min="13573" max="13573" width="14.5703125" style="66" customWidth="1"/>
    <col min="13574" max="13821" width="9.140625" style="66"/>
    <col min="13822" max="13822" width="4.140625" style="66" customWidth="1"/>
    <col min="13823" max="13823" width="43.5703125" style="66" customWidth="1"/>
    <col min="13824" max="13824" width="15" style="66" customWidth="1"/>
    <col min="13825" max="13825" width="14.28515625" style="66" customWidth="1"/>
    <col min="13826" max="13826" width="15.140625" style="66" customWidth="1"/>
    <col min="13827" max="13827" width="9.140625" style="66" customWidth="1"/>
    <col min="13828" max="13828" width="9.140625" style="66"/>
    <col min="13829" max="13829" width="14.5703125" style="66" customWidth="1"/>
    <col min="13830" max="14077" width="9.140625" style="66"/>
    <col min="14078" max="14078" width="4.140625" style="66" customWidth="1"/>
    <col min="14079" max="14079" width="43.5703125" style="66" customWidth="1"/>
    <col min="14080" max="14080" width="15" style="66" customWidth="1"/>
    <col min="14081" max="14081" width="14.28515625" style="66" customWidth="1"/>
    <col min="14082" max="14082" width="15.140625" style="66" customWidth="1"/>
    <col min="14083" max="14083" width="9.140625" style="66" customWidth="1"/>
    <col min="14084" max="14084" width="9.140625" style="66"/>
    <col min="14085" max="14085" width="14.5703125" style="66" customWidth="1"/>
    <col min="14086" max="14333" width="9.140625" style="66"/>
    <col min="14334" max="14334" width="4.140625" style="66" customWidth="1"/>
    <col min="14335" max="14335" width="43.5703125" style="66" customWidth="1"/>
    <col min="14336" max="14336" width="15" style="66" customWidth="1"/>
    <col min="14337" max="14337" width="14.28515625" style="66" customWidth="1"/>
    <col min="14338" max="14338" width="15.140625" style="66" customWidth="1"/>
    <col min="14339" max="14339" width="9.140625" style="66" customWidth="1"/>
    <col min="14340" max="14340" width="9.140625" style="66"/>
    <col min="14341" max="14341" width="14.5703125" style="66" customWidth="1"/>
    <col min="14342" max="14589" width="9.140625" style="66"/>
    <col min="14590" max="14590" width="4.140625" style="66" customWidth="1"/>
    <col min="14591" max="14591" width="43.5703125" style="66" customWidth="1"/>
    <col min="14592" max="14592" width="15" style="66" customWidth="1"/>
    <col min="14593" max="14593" width="14.28515625" style="66" customWidth="1"/>
    <col min="14594" max="14594" width="15.140625" style="66" customWidth="1"/>
    <col min="14595" max="14595" width="9.140625" style="66" customWidth="1"/>
    <col min="14596" max="14596" width="9.140625" style="66"/>
    <col min="14597" max="14597" width="14.5703125" style="66" customWidth="1"/>
    <col min="14598" max="14845" width="9.140625" style="66"/>
    <col min="14846" max="14846" width="4.140625" style="66" customWidth="1"/>
    <col min="14847" max="14847" width="43.5703125" style="66" customWidth="1"/>
    <col min="14848" max="14848" width="15" style="66" customWidth="1"/>
    <col min="14849" max="14849" width="14.28515625" style="66" customWidth="1"/>
    <col min="14850" max="14850" width="15.140625" style="66" customWidth="1"/>
    <col min="14851" max="14851" width="9.140625" style="66" customWidth="1"/>
    <col min="14852" max="14852" width="9.140625" style="66"/>
    <col min="14853" max="14853" width="14.5703125" style="66" customWidth="1"/>
    <col min="14854" max="15101" width="9.140625" style="66"/>
    <col min="15102" max="15102" width="4.140625" style="66" customWidth="1"/>
    <col min="15103" max="15103" width="43.5703125" style="66" customWidth="1"/>
    <col min="15104" max="15104" width="15" style="66" customWidth="1"/>
    <col min="15105" max="15105" width="14.28515625" style="66" customWidth="1"/>
    <col min="15106" max="15106" width="15.140625" style="66" customWidth="1"/>
    <col min="15107" max="15107" width="9.140625" style="66" customWidth="1"/>
    <col min="15108" max="15108" width="9.140625" style="66"/>
    <col min="15109" max="15109" width="14.5703125" style="66" customWidth="1"/>
    <col min="15110" max="15357" width="9.140625" style="66"/>
    <col min="15358" max="15358" width="4.140625" style="66" customWidth="1"/>
    <col min="15359" max="15359" width="43.5703125" style="66" customWidth="1"/>
    <col min="15360" max="15360" width="15" style="66" customWidth="1"/>
    <col min="15361" max="15361" width="14.28515625" style="66" customWidth="1"/>
    <col min="15362" max="15362" width="15.140625" style="66" customWidth="1"/>
    <col min="15363" max="15363" width="9.140625" style="66" customWidth="1"/>
    <col min="15364" max="15364" width="9.140625" style="66"/>
    <col min="15365" max="15365" width="14.5703125" style="66" customWidth="1"/>
    <col min="15366" max="15613" width="9.140625" style="66"/>
    <col min="15614" max="15614" width="4.140625" style="66" customWidth="1"/>
    <col min="15615" max="15615" width="43.5703125" style="66" customWidth="1"/>
    <col min="15616" max="15616" width="15" style="66" customWidth="1"/>
    <col min="15617" max="15617" width="14.28515625" style="66" customWidth="1"/>
    <col min="15618" max="15618" width="15.140625" style="66" customWidth="1"/>
    <col min="15619" max="15619" width="9.140625" style="66" customWidth="1"/>
    <col min="15620" max="15620" width="9.140625" style="66"/>
    <col min="15621" max="15621" width="14.5703125" style="66" customWidth="1"/>
    <col min="15622" max="15869" width="9.140625" style="66"/>
    <col min="15870" max="15870" width="4.140625" style="66" customWidth="1"/>
    <col min="15871" max="15871" width="43.5703125" style="66" customWidth="1"/>
    <col min="15872" max="15872" width="15" style="66" customWidth="1"/>
    <col min="15873" max="15873" width="14.28515625" style="66" customWidth="1"/>
    <col min="15874" max="15874" width="15.140625" style="66" customWidth="1"/>
    <col min="15875" max="15875" width="9.140625" style="66" customWidth="1"/>
    <col min="15876" max="15876" width="9.140625" style="66"/>
    <col min="15877" max="15877" width="14.5703125" style="66" customWidth="1"/>
    <col min="15878" max="16125" width="9.140625" style="66"/>
    <col min="16126" max="16126" width="4.140625" style="66" customWidth="1"/>
    <col min="16127" max="16127" width="43.5703125" style="66" customWidth="1"/>
    <col min="16128" max="16128" width="15" style="66" customWidth="1"/>
    <col min="16129" max="16129" width="14.28515625" style="66" customWidth="1"/>
    <col min="16130" max="16130" width="15.140625" style="66" customWidth="1"/>
    <col min="16131" max="16131" width="9.140625" style="66" customWidth="1"/>
    <col min="16132" max="16132" width="9.140625" style="66"/>
    <col min="16133" max="16133" width="14.5703125" style="66" customWidth="1"/>
    <col min="16134" max="16384" width="9.140625" style="66"/>
  </cols>
  <sheetData>
    <row r="1" spans="1:2" ht="18.75" x14ac:dyDescent="0.3">
      <c r="A1" s="106"/>
      <c r="B1" s="106" t="s">
        <v>734</v>
      </c>
    </row>
    <row r="2" spans="1:2" ht="18.75" x14ac:dyDescent="0.3">
      <c r="A2" s="152" t="str">
        <f>'Прил 1'!A2:E2</f>
        <v>к решению Совета муниципального района</v>
      </c>
      <c r="B2" s="152"/>
    </row>
    <row r="3" spans="1:2" ht="18.75" x14ac:dyDescent="0.3">
      <c r="A3" s="152" t="str">
        <f>'Прил 1'!A3:E3</f>
        <v>"Княжпогостский" от 20 апреля 2023 года № 310</v>
      </c>
      <c r="B3" s="152"/>
    </row>
    <row r="5" spans="1:2" ht="18.75" x14ac:dyDescent="0.25">
      <c r="A5" s="153" t="str">
        <f>'Прил 5'!A5:D5</f>
        <v>Приложение 7</v>
      </c>
      <c r="B5" s="153"/>
    </row>
    <row r="6" spans="1:2" ht="18.75" x14ac:dyDescent="0.25">
      <c r="A6" s="153" t="str">
        <f>'Прил 1'!A6:E6</f>
        <v>к решению Совета муниципального района</v>
      </c>
      <c r="B6" s="153"/>
    </row>
    <row r="7" spans="1:2" ht="18.75" x14ac:dyDescent="0.25">
      <c r="A7" s="153" t="str">
        <f>'Прил 1'!A7:E7</f>
        <v>"Княжпогостский" от 21 декабря 2022 года № 288</v>
      </c>
      <c r="B7" s="153"/>
    </row>
    <row r="8" spans="1:2" ht="18.75" x14ac:dyDescent="0.3">
      <c r="A8" s="67"/>
      <c r="B8" s="67"/>
    </row>
    <row r="9" spans="1:2" ht="18.75" x14ac:dyDescent="0.3">
      <c r="A9" s="155" t="s">
        <v>729</v>
      </c>
      <c r="B9" s="155"/>
    </row>
    <row r="10" spans="1:2" ht="18.75" x14ac:dyDescent="0.3">
      <c r="A10" s="155"/>
      <c r="B10" s="155"/>
    </row>
    <row r="11" spans="1:2" ht="24.75" customHeight="1" x14ac:dyDescent="0.3">
      <c r="A11" s="157" t="s">
        <v>667</v>
      </c>
      <c r="B11" s="159"/>
    </row>
    <row r="12" spans="1:2" ht="39" customHeight="1" x14ac:dyDescent="0.3">
      <c r="A12" s="146" t="s">
        <v>730</v>
      </c>
      <c r="B12" s="159"/>
    </row>
    <row r="13" spans="1:2" ht="19.5" customHeight="1" x14ac:dyDescent="0.3">
      <c r="A13" s="99"/>
      <c r="B13" s="100"/>
    </row>
    <row r="14" spans="1:2" ht="37.5" x14ac:dyDescent="0.25">
      <c r="A14" s="101" t="s">
        <v>669</v>
      </c>
      <c r="B14" s="102" t="s">
        <v>726</v>
      </c>
    </row>
    <row r="15" spans="1:2" ht="33.75" customHeight="1" x14ac:dyDescent="0.25">
      <c r="A15" s="103" t="s">
        <v>670</v>
      </c>
      <c r="B15" s="104">
        <f>SUM(B16:B16)</f>
        <v>300</v>
      </c>
    </row>
    <row r="16" spans="1:2" ht="18.75" x14ac:dyDescent="0.25">
      <c r="A16" s="105" t="s">
        <v>674</v>
      </c>
      <c r="B16" s="76">
        <v>300</v>
      </c>
    </row>
    <row r="17" spans="1:2" ht="18.75" x14ac:dyDescent="0.3">
      <c r="A17" s="84"/>
      <c r="B17" s="85"/>
    </row>
    <row r="18" spans="1:2" x14ac:dyDescent="0.25">
      <c r="A18" s="86"/>
      <c r="B18" s="87"/>
    </row>
    <row r="19" spans="1:2" x14ac:dyDescent="0.25">
      <c r="A19" s="86"/>
      <c r="B19" s="88"/>
    </row>
    <row r="20" spans="1:2" x14ac:dyDescent="0.25">
      <c r="A20" s="86"/>
      <c r="B20" s="88"/>
    </row>
    <row r="21" spans="1:2" x14ac:dyDescent="0.25">
      <c r="A21" s="86"/>
      <c r="B21" s="88"/>
    </row>
    <row r="22" spans="1:2" x14ac:dyDescent="0.25">
      <c r="A22" s="86"/>
      <c r="B22" s="88"/>
    </row>
    <row r="23" spans="1:2" x14ac:dyDescent="0.25">
      <c r="A23" s="86"/>
      <c r="B23" s="88"/>
    </row>
    <row r="24" spans="1:2" x14ac:dyDescent="0.25">
      <c r="A24" s="89"/>
      <c r="B24" s="88"/>
    </row>
    <row r="25" spans="1:2" x14ac:dyDescent="0.25">
      <c r="A25" s="89"/>
      <c r="B25" s="90"/>
    </row>
    <row r="26" spans="1:2" x14ac:dyDescent="0.25">
      <c r="A26" s="86"/>
      <c r="B26" s="90"/>
    </row>
    <row r="27" spans="1:2" x14ac:dyDescent="0.25">
      <c r="A27" s="86"/>
      <c r="B27" s="88"/>
    </row>
    <row r="28" spans="1:2" x14ac:dyDescent="0.25">
      <c r="A28" s="89"/>
      <c r="B28" s="90"/>
    </row>
    <row r="29" spans="1:2" x14ac:dyDescent="0.25">
      <c r="A29" s="89"/>
      <c r="B29" s="90"/>
    </row>
    <row r="30" spans="1:2" x14ac:dyDescent="0.25">
      <c r="A30" s="89"/>
      <c r="B30" s="90"/>
    </row>
    <row r="31" spans="1:2" x14ac:dyDescent="0.25">
      <c r="A31" s="89"/>
      <c r="B31" s="90"/>
    </row>
    <row r="32" spans="1:2" x14ac:dyDescent="0.25">
      <c r="A32" s="89"/>
      <c r="B32" s="90"/>
    </row>
    <row r="33" spans="1:2" x14ac:dyDescent="0.25">
      <c r="A33" s="89"/>
      <c r="B33" s="90"/>
    </row>
    <row r="34" spans="1:2" x14ac:dyDescent="0.25">
      <c r="A34" s="89"/>
      <c r="B34" s="90"/>
    </row>
    <row r="35" spans="1:2" x14ac:dyDescent="0.25">
      <c r="A35" s="91"/>
      <c r="B35" s="90"/>
    </row>
    <row r="36" spans="1:2" x14ac:dyDescent="0.25">
      <c r="A36" s="77"/>
      <c r="B36" s="92"/>
    </row>
    <row r="37" spans="1:2" x14ac:dyDescent="0.25">
      <c r="B37" s="93"/>
    </row>
    <row r="38" spans="1:2" x14ac:dyDescent="0.25">
      <c r="B38" s="93"/>
    </row>
    <row r="39" spans="1:2" x14ac:dyDescent="0.25">
      <c r="B39" s="93"/>
    </row>
    <row r="40" spans="1:2" x14ac:dyDescent="0.25">
      <c r="B40" s="93"/>
    </row>
    <row r="41" spans="1:2" x14ac:dyDescent="0.25">
      <c r="B41" s="93"/>
    </row>
    <row r="42" spans="1:2" x14ac:dyDescent="0.25">
      <c r="B42" s="93"/>
    </row>
    <row r="43" spans="1:2" x14ac:dyDescent="0.25">
      <c r="B43" s="93"/>
    </row>
    <row r="44" spans="1:2" x14ac:dyDescent="0.25">
      <c r="B44" s="93"/>
    </row>
    <row r="45" spans="1:2" x14ac:dyDescent="0.25">
      <c r="B45" s="93"/>
    </row>
    <row r="46" spans="1:2" x14ac:dyDescent="0.25">
      <c r="B46" s="93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</sheetData>
  <mergeCells count="9">
    <mergeCell ref="A9:B9"/>
    <mergeCell ref="A10:B10"/>
    <mergeCell ref="A11:B11"/>
    <mergeCell ref="A12:B12"/>
    <mergeCell ref="A2:B2"/>
    <mergeCell ref="A3:B3"/>
    <mergeCell ref="A5:B5"/>
    <mergeCell ref="A6:B6"/>
    <mergeCell ref="A7:B7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'Прил 1'!Заголовки_для_печати</vt:lpstr>
      <vt:lpstr>'Прил 2'!Заголовки_для_печати</vt:lpstr>
      <vt:lpstr>'Прил 3'!Заголовки_для_печати</vt:lpstr>
      <vt:lpstr>'Прил 2'!Область_печати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2023-04-03T14:17:54Z</cp:lastPrinted>
  <dcterms:created xsi:type="dcterms:W3CDTF">2021-10-07T11:50:57Z</dcterms:created>
  <dcterms:modified xsi:type="dcterms:W3CDTF">2023-04-21T13:03:56Z</dcterms:modified>
</cp:coreProperties>
</file>